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008A6DC2-1EE4-4983-83F3-44199AB2DDDE}" xr6:coauthVersionLast="45" xr6:coauthVersionMax="45" xr10:uidLastSave="{00000000-0000-0000-0000-000000000000}"/>
  <bookViews>
    <workbookView xWindow="1590" yWindow="153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Мехельта'!$A$2:$AA$1164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D5" i="5"/>
  <c r="AE4" i="5"/>
  <c r="AG4" i="5"/>
  <c r="AD6" i="5"/>
  <c r="AD4" i="5"/>
  <c r="AG5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D7" i="5"/>
  <c r="AH7" i="5"/>
  <c r="AF6" i="5"/>
  <c r="AF4" i="5"/>
  <c r="AF7" i="5"/>
  <c r="AE6" i="5"/>
  <c r="AF5" i="5"/>
  <c r="AG7" i="5"/>
  <c r="AH6" i="5"/>
  <c r="AG6" i="5"/>
  <c r="AE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H4" i="5"/>
  <c r="AD8" i="5"/>
  <c r="AE8" i="5"/>
  <c r="AF8" i="5"/>
  <c r="AH5" i="5"/>
  <c r="AH8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0" i="5"/>
  <c r="AK5" i="5"/>
  <c r="AI11" i="5"/>
  <c r="AL8" i="5"/>
  <c r="AM13" i="5"/>
  <c r="AD10" i="5"/>
  <c r="AK4" i="5"/>
  <c r="AL13" i="5"/>
  <c r="AM6" i="5"/>
  <c r="AF9" i="5"/>
  <c r="AG13" i="5"/>
  <c r="AI9" i="5"/>
  <c r="AD11" i="5"/>
  <c r="AF12" i="5"/>
  <c r="AL7" i="5"/>
  <c r="AG9" i="5"/>
  <c r="AE13" i="5"/>
  <c r="AH10" i="5"/>
  <c r="AI7" i="5"/>
  <c r="AK6" i="5"/>
  <c r="AN13" i="5"/>
  <c r="AK11" i="5"/>
  <c r="AL5" i="5"/>
  <c r="AH9" i="5"/>
  <c r="AK13" i="5"/>
  <c r="AK10" i="5"/>
  <c r="AF13" i="5"/>
  <c r="AJ8" i="5"/>
  <c r="AH11" i="5"/>
  <c r="AJ5" i="5"/>
  <c r="AK8" i="5"/>
  <c r="AJ7" i="5"/>
  <c r="AF11" i="5"/>
  <c r="AE12" i="5"/>
  <c r="AL12" i="5"/>
  <c r="AE9" i="5"/>
  <c r="AL11" i="5"/>
  <c r="AD9" i="5"/>
  <c r="AD13" i="5"/>
  <c r="AJ13" i="5"/>
  <c r="AJ11" i="5"/>
  <c r="AM12" i="5"/>
  <c r="AI10" i="5"/>
  <c r="AM10" i="5"/>
  <c r="AM11" i="5"/>
  <c r="AK7" i="5"/>
  <c r="AF10" i="5"/>
  <c r="AH13" i="5"/>
  <c r="AI8" i="5"/>
  <c r="AM9" i="5"/>
  <c r="AI12" i="5"/>
  <c r="AM4" i="5"/>
  <c r="AL10" i="5"/>
  <c r="AI5" i="5"/>
  <c r="AK9" i="5"/>
  <c r="AI13" i="5"/>
  <c r="AE10" i="5"/>
  <c r="AH12" i="5"/>
  <c r="AI6" i="5"/>
  <c r="AI4" i="5"/>
  <c r="AG11" i="5"/>
  <c r="AM7" i="5"/>
  <c r="AJ12" i="5"/>
  <c r="AM5" i="5"/>
  <c r="AJ10" i="5"/>
  <c r="AM8" i="5"/>
  <c r="AJ4" i="5"/>
  <c r="AK12" i="5"/>
  <c r="AE11" i="5"/>
  <c r="AL4" i="5"/>
  <c r="AD12" i="5"/>
  <c r="AJ9" i="5"/>
  <c r="AL6" i="5"/>
  <c r="AL9" i="5"/>
  <c r="AG12" i="5"/>
  <c r="AJ6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O9" i="5"/>
  <c r="AD14" i="5"/>
  <c r="AP13" i="5"/>
  <c r="AP15" i="5"/>
  <c r="AM16" i="5"/>
  <c r="AP8" i="5"/>
  <c r="AN14" i="5"/>
  <c r="AJ16" i="5"/>
  <c r="AO14" i="5"/>
  <c r="AO13" i="5"/>
  <c r="AG16" i="5"/>
  <c r="AP6" i="5"/>
  <c r="AK16" i="5"/>
  <c r="AN6" i="5"/>
  <c r="AN16" i="5"/>
  <c r="AF14" i="5"/>
  <c r="AO11" i="5"/>
  <c r="AP9" i="5"/>
  <c r="AG15" i="5"/>
  <c r="AE14" i="5"/>
  <c r="AP12" i="5"/>
  <c r="AF15" i="5"/>
  <c r="AO10" i="5"/>
  <c r="AE15" i="5"/>
  <c r="AO4" i="5"/>
  <c r="AO5" i="5"/>
  <c r="AP14" i="5"/>
  <c r="AI15" i="5"/>
  <c r="AN5" i="5"/>
  <c r="AP16" i="5"/>
  <c r="AK14" i="5"/>
  <c r="AO15" i="5"/>
  <c r="AN9" i="5"/>
  <c r="AI16" i="5"/>
  <c r="AI14" i="5"/>
  <c r="AO6" i="5"/>
  <c r="AH16" i="5"/>
  <c r="AF16" i="5"/>
  <c r="AP11" i="5"/>
  <c r="AM15" i="5"/>
  <c r="AN10" i="5"/>
  <c r="AD16" i="5"/>
  <c r="AO8" i="5"/>
  <c r="AM14" i="5"/>
  <c r="AQ16" i="5"/>
  <c r="AL15" i="5"/>
  <c r="AH14" i="5"/>
  <c r="AO16" i="5"/>
  <c r="AH15" i="5"/>
  <c r="AN8" i="5"/>
  <c r="AN7" i="5"/>
  <c r="AN4" i="5"/>
  <c r="AP7" i="5"/>
  <c r="AP10" i="5"/>
  <c r="AO12" i="5"/>
  <c r="AN12" i="5"/>
  <c r="AK15" i="5"/>
  <c r="AJ14" i="5"/>
  <c r="AJ15" i="5"/>
  <c r="AE16" i="5"/>
  <c r="AG14" i="5"/>
  <c r="AP4" i="5"/>
  <c r="AP5" i="5"/>
  <c r="AO7" i="5"/>
  <c r="AD15" i="5"/>
  <c r="AL14" i="5"/>
  <c r="AN11" i="5"/>
  <c r="AL16" i="5"/>
  <c r="AN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2" i="5"/>
  <c r="AQ5" i="5"/>
  <c r="AI18" i="5"/>
  <c r="AJ18" i="5"/>
  <c r="AK18" i="5"/>
  <c r="AP18" i="5"/>
  <c r="AQ11" i="5"/>
  <c r="AQ7" i="5"/>
  <c r="AQ8" i="5"/>
  <c r="AL18" i="5"/>
  <c r="AQ6" i="5"/>
  <c r="AH18" i="5"/>
  <c r="AQ14" i="5"/>
  <c r="AQ4" i="5"/>
  <c r="AE18" i="5"/>
  <c r="AQ13" i="5"/>
  <c r="AQ10" i="5"/>
  <c r="AM18" i="5"/>
  <c r="AO18" i="5"/>
  <c r="AD18" i="5"/>
  <c r="AG18" i="5"/>
  <c r="AQ9" i="5"/>
  <c r="AQ15" i="5"/>
  <c r="AN18" i="5"/>
  <c r="AF18" i="5"/>
  <c r="AQ18" i="5"/>
  <c r="I18" i="5" l="1"/>
  <c r="V18" i="5"/>
  <c r="P18" i="5"/>
  <c r="T18" i="5"/>
  <c r="J18" i="5"/>
  <c r="L18" i="5"/>
  <c r="U18" i="5"/>
  <c r="X18" i="5"/>
  <c r="K18" i="5"/>
  <c r="AC20" i="5"/>
  <c r="AG19" i="5"/>
  <c r="AI19" i="5"/>
  <c r="AL19" i="5"/>
  <c r="AP19" i="5"/>
  <c r="AH19" i="5"/>
  <c r="AN19" i="5"/>
  <c r="AQ19" i="5"/>
  <c r="AJ19" i="5"/>
  <c r="AM19" i="5"/>
  <c r="AE19" i="5"/>
  <c r="AK19" i="5"/>
  <c r="AF19" i="5"/>
  <c r="AD19" i="5"/>
  <c r="AO19" i="5"/>
  <c r="T19" i="5" l="1"/>
  <c r="L19" i="5"/>
  <c r="I19" i="5"/>
  <c r="P19" i="5"/>
  <c r="K19" i="5"/>
  <c r="U19" i="5"/>
  <c r="V19" i="5"/>
  <c r="J19" i="5"/>
  <c r="X19" i="5"/>
  <c r="AC22" i="5"/>
  <c r="AL20" i="5"/>
  <c r="AM20" i="5"/>
  <c r="AO20" i="5"/>
  <c r="AH20" i="5"/>
  <c r="AI20" i="5"/>
  <c r="AN20" i="5"/>
  <c r="AP20" i="5"/>
  <c r="AJ20" i="5"/>
  <c r="AG20" i="5"/>
  <c r="AD20" i="5"/>
  <c r="AK20" i="5"/>
  <c r="AF20" i="5"/>
  <c r="AE20" i="5"/>
  <c r="AQ20" i="5"/>
  <c r="X20" i="5" l="1"/>
  <c r="J20" i="5"/>
  <c r="P20" i="5"/>
  <c r="K20" i="5"/>
  <c r="I20" i="5"/>
  <c r="L20" i="5"/>
  <c r="V20" i="5"/>
  <c r="T20" i="5"/>
  <c r="U20" i="5"/>
  <c r="AC23" i="5"/>
  <c r="AC24" i="5" l="1"/>
  <c r="AM23" i="5"/>
  <c r="AG23" i="5"/>
  <c r="AJ22" i="5"/>
  <c r="AD23" i="5"/>
  <c r="AO22" i="5"/>
  <c r="AD22" i="5"/>
  <c r="AP23" i="5"/>
  <c r="AK22" i="5"/>
  <c r="AP22" i="5"/>
  <c r="AK23" i="5"/>
  <c r="AI22" i="5"/>
  <c r="AE23" i="5"/>
  <c r="AM22" i="5"/>
  <c r="AG22" i="5"/>
  <c r="AO23" i="5"/>
  <c r="AQ23" i="5"/>
  <c r="AQ22" i="5"/>
  <c r="AF23" i="5"/>
  <c r="AE22" i="5"/>
  <c r="AL22" i="5"/>
  <c r="AI23" i="5"/>
  <c r="AJ23" i="5"/>
  <c r="AN22" i="5"/>
  <c r="AH23" i="5"/>
  <c r="AF22" i="5"/>
  <c r="AH22" i="5"/>
  <c r="AL23" i="5"/>
  <c r="AN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E24" i="5"/>
  <c r="AO24" i="5"/>
  <c r="AJ24" i="5"/>
  <c r="AM24" i="5"/>
  <c r="AP24" i="5"/>
  <c r="AF24" i="5"/>
  <c r="AG24" i="5"/>
  <c r="AL24" i="5"/>
  <c r="AQ24" i="5"/>
  <c r="AD24" i="5"/>
  <c r="AH24" i="5"/>
  <c r="AK24" i="5"/>
  <c r="AN24" i="5"/>
  <c r="AI24" i="5"/>
  <c r="V24" i="5" l="1"/>
  <c r="K24" i="5"/>
  <c r="I24" i="5"/>
  <c r="J24" i="5"/>
  <c r="T24" i="5"/>
  <c r="X24" i="5"/>
  <c r="L24" i="5"/>
  <c r="U24" i="5"/>
  <c r="P24" i="5"/>
  <c r="AC27" i="5"/>
  <c r="AH26" i="5"/>
  <c r="AK26" i="5"/>
  <c r="AI26" i="5"/>
  <c r="AM26" i="5"/>
  <c r="AG26" i="5"/>
  <c r="AQ26" i="5"/>
  <c r="AO26" i="5"/>
  <c r="AE26" i="5"/>
  <c r="AD26" i="5"/>
  <c r="AF26" i="5"/>
  <c r="AN26" i="5"/>
  <c r="AP26" i="5"/>
  <c r="AJ26" i="5"/>
  <c r="AL26" i="5"/>
  <c r="I26" i="5" l="1"/>
  <c r="P26" i="5"/>
  <c r="X26" i="5"/>
  <c r="U26" i="5"/>
  <c r="L26" i="5"/>
  <c r="J26" i="5"/>
  <c r="V26" i="5"/>
  <c r="T26" i="5"/>
  <c r="K26" i="5"/>
  <c r="AC29" i="5"/>
  <c r="AM27" i="5"/>
  <c r="AD27" i="5"/>
  <c r="AO27" i="5"/>
  <c r="AL27" i="5"/>
  <c r="AE27" i="5"/>
  <c r="AG27" i="5"/>
  <c r="AJ27" i="5"/>
  <c r="AH27" i="5"/>
  <c r="AI27" i="5"/>
  <c r="AP27" i="5"/>
  <c r="AK27" i="5"/>
  <c r="AF27" i="5"/>
  <c r="AN27" i="5"/>
  <c r="AQ27" i="5"/>
  <c r="I27" i="5" l="1"/>
  <c r="K27" i="5"/>
  <c r="T27" i="5"/>
  <c r="P27" i="5"/>
  <c r="U27" i="5"/>
  <c r="V27" i="5"/>
  <c r="X27" i="5"/>
  <c r="L27" i="5"/>
  <c r="J27" i="5"/>
  <c r="AC30" i="5"/>
  <c r="AF29" i="5"/>
  <c r="AK29" i="5"/>
  <c r="AI29" i="5"/>
  <c r="AM29" i="5"/>
  <c r="AN29" i="5"/>
  <c r="AP29" i="5"/>
  <c r="AG29" i="5"/>
  <c r="AE29" i="5"/>
  <c r="AO29" i="5"/>
  <c r="AD29" i="5"/>
  <c r="AH29" i="5"/>
  <c r="AJ29" i="5"/>
  <c r="AQ29" i="5"/>
  <c r="AL29" i="5"/>
  <c r="J29" i="5" l="1"/>
  <c r="P29" i="5"/>
  <c r="X29" i="5"/>
  <c r="L29" i="5"/>
  <c r="T29" i="5"/>
  <c r="I29" i="5"/>
  <c r="K29" i="5"/>
  <c r="V29" i="5"/>
  <c r="U29" i="5"/>
  <c r="AC31" i="5"/>
  <c r="AE30" i="5"/>
  <c r="AH30" i="5"/>
  <c r="AN30" i="5"/>
  <c r="AF30" i="5"/>
  <c r="AL30" i="5"/>
  <c r="AO30" i="5"/>
  <c r="AI30" i="5"/>
  <c r="AK30" i="5"/>
  <c r="AJ30" i="5"/>
  <c r="AQ30" i="5"/>
  <c r="AG30" i="5"/>
  <c r="AD30" i="5"/>
  <c r="AP30" i="5"/>
  <c r="AM30" i="5"/>
  <c r="P30" i="5" l="1"/>
  <c r="X30" i="5"/>
  <c r="I30" i="5"/>
  <c r="U30" i="5"/>
  <c r="V30" i="5"/>
  <c r="K30" i="5"/>
  <c r="T30" i="5"/>
  <c r="J30" i="5"/>
  <c r="L30" i="5"/>
  <c r="AC47" i="5"/>
  <c r="AN31" i="5"/>
  <c r="AP31" i="5"/>
  <c r="AI31" i="5"/>
  <c r="AD31" i="5"/>
  <c r="AL31" i="5"/>
  <c r="AM31" i="5"/>
  <c r="AO31" i="5"/>
  <c r="AE31" i="5"/>
  <c r="AF31" i="5"/>
  <c r="AK31" i="5"/>
  <c r="AJ31" i="5"/>
  <c r="AG31" i="5"/>
  <c r="AQ31" i="5"/>
  <c r="AH31" i="5"/>
  <c r="V31" i="5" l="1"/>
  <c r="X31" i="5"/>
  <c r="T31" i="5"/>
  <c r="L31" i="5"/>
  <c r="P31" i="5"/>
  <c r="U31" i="5"/>
  <c r="K31" i="5"/>
  <c r="I31" i="5"/>
  <c r="J31" i="5"/>
  <c r="AC48" i="5"/>
  <c r="AE47" i="5"/>
  <c r="AD47" i="5"/>
  <c r="AM47" i="5"/>
  <c r="AL47" i="5"/>
  <c r="AN47" i="5"/>
  <c r="AQ47" i="5"/>
  <c r="AP47" i="5"/>
  <c r="AG47" i="5"/>
  <c r="AH47" i="5"/>
  <c r="AF47" i="5"/>
  <c r="AI47" i="5"/>
  <c r="AK47" i="5"/>
  <c r="AO47" i="5"/>
  <c r="AJ47" i="5"/>
  <c r="U47" i="5" l="1"/>
  <c r="V47" i="5"/>
  <c r="K47" i="5"/>
  <c r="L47" i="5"/>
  <c r="J47" i="5"/>
  <c r="P47" i="5"/>
  <c r="X47" i="5"/>
  <c r="T47" i="5"/>
  <c r="I47" i="5"/>
  <c r="AC49" i="5"/>
  <c r="AN48" i="5"/>
  <c r="AP48" i="5"/>
  <c r="AL48" i="5"/>
  <c r="AK48" i="5"/>
  <c r="AI48" i="5"/>
  <c r="AD48" i="5"/>
  <c r="AJ48" i="5"/>
  <c r="AO48" i="5"/>
  <c r="AM48" i="5"/>
  <c r="AG48" i="5"/>
  <c r="AF48" i="5"/>
  <c r="AQ48" i="5"/>
  <c r="AH48" i="5"/>
  <c r="AE48" i="5"/>
  <c r="P48" i="5" l="1"/>
  <c r="K48" i="5"/>
  <c r="X48" i="5"/>
  <c r="I48" i="5"/>
  <c r="L48" i="5"/>
  <c r="V48" i="5"/>
  <c r="J48" i="5"/>
  <c r="U48" i="5"/>
  <c r="T48" i="5"/>
  <c r="AC50" i="5"/>
  <c r="AQ49" i="5"/>
  <c r="AN49" i="5"/>
  <c r="AG49" i="5"/>
  <c r="AF49" i="5"/>
  <c r="AK49" i="5"/>
  <c r="AI49" i="5"/>
  <c r="AL49" i="5"/>
  <c r="AJ49" i="5"/>
  <c r="AD49" i="5"/>
  <c r="AM49" i="5"/>
  <c r="AO49" i="5"/>
  <c r="AP49" i="5"/>
  <c r="AE49" i="5"/>
  <c r="AH49" i="5"/>
  <c r="P49" i="5" l="1"/>
  <c r="U49" i="5"/>
  <c r="V49" i="5"/>
  <c r="L49" i="5"/>
  <c r="X49" i="5"/>
  <c r="T49" i="5"/>
  <c r="I49" i="5"/>
  <c r="J49" i="5"/>
  <c r="K49" i="5"/>
  <c r="AC51" i="5"/>
  <c r="AF50" i="5"/>
  <c r="AH50" i="5"/>
  <c r="AD50" i="5"/>
  <c r="AK50" i="5"/>
  <c r="AQ50" i="5"/>
  <c r="AE50" i="5"/>
  <c r="AO50" i="5"/>
  <c r="AJ50" i="5"/>
  <c r="AG50" i="5"/>
  <c r="AI50" i="5"/>
  <c r="AL50" i="5"/>
  <c r="AM50" i="5"/>
  <c r="AP50" i="5"/>
  <c r="AN50" i="5"/>
  <c r="K50" i="5" l="1"/>
  <c r="V50" i="5"/>
  <c r="L50" i="5"/>
  <c r="P50" i="5"/>
  <c r="T50" i="5"/>
  <c r="J50" i="5"/>
  <c r="U50" i="5"/>
  <c r="X50" i="5"/>
  <c r="I50" i="5"/>
  <c r="AC52" i="5"/>
  <c r="AH51" i="5"/>
  <c r="AQ51" i="5"/>
  <c r="AN51" i="5"/>
  <c r="AO51" i="5"/>
  <c r="AG51" i="5"/>
  <c r="AL51" i="5"/>
  <c r="AJ51" i="5"/>
  <c r="AM51" i="5"/>
  <c r="AI51" i="5"/>
  <c r="AF51" i="5"/>
  <c r="AE51" i="5"/>
  <c r="AP51" i="5"/>
  <c r="AK51" i="5"/>
  <c r="AD51" i="5"/>
  <c r="I51" i="5" l="1"/>
  <c r="J51" i="5"/>
  <c r="L51" i="5"/>
  <c r="X51" i="5"/>
  <c r="K51" i="5"/>
  <c r="U51" i="5"/>
  <c r="P51" i="5"/>
  <c r="V51" i="5"/>
  <c r="T51" i="5"/>
  <c r="AC53" i="5"/>
  <c r="AJ52" i="5"/>
  <c r="AL52" i="5"/>
  <c r="AG52" i="5"/>
  <c r="AI52" i="5"/>
  <c r="AN52" i="5"/>
  <c r="AK52" i="5"/>
  <c r="AM52" i="5"/>
  <c r="AQ52" i="5"/>
  <c r="AH52" i="5"/>
  <c r="AO52" i="5"/>
  <c r="AD52" i="5"/>
  <c r="AE52" i="5"/>
  <c r="AP52" i="5"/>
  <c r="AF52" i="5"/>
  <c r="U52" i="5" l="1"/>
  <c r="T52" i="5"/>
  <c r="I52" i="5"/>
  <c r="L52" i="5"/>
  <c r="V52" i="5"/>
  <c r="X52" i="5"/>
  <c r="J52" i="5"/>
  <c r="P52" i="5"/>
  <c r="K52" i="5"/>
  <c r="AC54" i="5"/>
  <c r="AN53" i="5"/>
  <c r="AJ53" i="5"/>
  <c r="AK53" i="5"/>
  <c r="AG53" i="5"/>
  <c r="AE53" i="5"/>
  <c r="AL53" i="5"/>
  <c r="AF53" i="5"/>
  <c r="AO53" i="5"/>
  <c r="AQ53" i="5"/>
  <c r="AI53" i="5"/>
  <c r="AD53" i="5"/>
  <c r="AM53" i="5"/>
  <c r="AH53" i="5"/>
  <c r="AP53" i="5"/>
  <c r="U53" i="5" l="1"/>
  <c r="K53" i="5"/>
  <c r="J53" i="5"/>
  <c r="V53" i="5"/>
  <c r="T53" i="5"/>
  <c r="L53" i="5"/>
  <c r="X53" i="5"/>
  <c r="P53" i="5"/>
  <c r="I53" i="5"/>
  <c r="AC55" i="5"/>
  <c r="AM54" i="5"/>
  <c r="AD54" i="5"/>
  <c r="AL54" i="5"/>
  <c r="AF54" i="5"/>
  <c r="AK54" i="5"/>
  <c r="AQ54" i="5"/>
  <c r="AG54" i="5"/>
  <c r="AP54" i="5"/>
  <c r="AN54" i="5"/>
  <c r="AO54" i="5"/>
  <c r="AJ54" i="5"/>
  <c r="AE54" i="5"/>
  <c r="AH54" i="5"/>
  <c r="AI54" i="5"/>
  <c r="K54" i="5" l="1"/>
  <c r="P54" i="5"/>
  <c r="U54" i="5"/>
  <c r="L54" i="5"/>
  <c r="I54" i="5"/>
  <c r="V54" i="5"/>
  <c r="X54" i="5"/>
  <c r="J54" i="5"/>
  <c r="T54" i="5"/>
  <c r="AC56" i="5"/>
  <c r="AQ55" i="5"/>
  <c r="AL55" i="5"/>
  <c r="AI55" i="5"/>
  <c r="AE55" i="5"/>
  <c r="AK55" i="5"/>
  <c r="AF55" i="5"/>
  <c r="AH55" i="5"/>
  <c r="AO55" i="5"/>
  <c r="AJ55" i="5"/>
  <c r="AG55" i="5"/>
  <c r="AP55" i="5"/>
  <c r="AN55" i="5"/>
  <c r="AM55" i="5"/>
  <c r="AD55" i="5"/>
  <c r="J55" i="5" l="1"/>
  <c r="T55" i="5"/>
  <c r="V55" i="5"/>
  <c r="P55" i="5"/>
  <c r="X55" i="5"/>
  <c r="U55" i="5"/>
  <c r="L55" i="5"/>
  <c r="I55" i="5"/>
  <c r="K55" i="5"/>
  <c r="AC57" i="5"/>
  <c r="AP56" i="5"/>
  <c r="AI56" i="5"/>
  <c r="AO56" i="5"/>
  <c r="AE56" i="5"/>
  <c r="AL56" i="5"/>
  <c r="AM56" i="5"/>
  <c r="AN56" i="5"/>
  <c r="AQ56" i="5"/>
  <c r="AD56" i="5"/>
  <c r="AJ56" i="5"/>
  <c r="AG56" i="5"/>
  <c r="AF56" i="5"/>
  <c r="AK56" i="5"/>
  <c r="AH56" i="5"/>
  <c r="X56" i="5" l="1"/>
  <c r="J56" i="5"/>
  <c r="K56" i="5"/>
  <c r="T56" i="5"/>
  <c r="V56" i="5"/>
  <c r="L56" i="5"/>
  <c r="P56" i="5"/>
  <c r="U56" i="5"/>
  <c r="I56" i="5"/>
  <c r="AC58" i="5"/>
  <c r="AK57" i="5"/>
  <c r="AP57" i="5"/>
  <c r="AQ57" i="5"/>
  <c r="AN57" i="5"/>
  <c r="AO57" i="5"/>
  <c r="AM57" i="5"/>
  <c r="AE57" i="5"/>
  <c r="AF57" i="5"/>
  <c r="AJ57" i="5"/>
  <c r="AI57" i="5"/>
  <c r="AD57" i="5"/>
  <c r="AG57" i="5"/>
  <c r="AH57" i="5"/>
  <c r="AL57" i="5"/>
  <c r="K57" i="5" l="1"/>
  <c r="P57" i="5"/>
  <c r="L57" i="5"/>
  <c r="X57" i="5"/>
  <c r="I57" i="5"/>
  <c r="U57" i="5"/>
  <c r="J57" i="5"/>
  <c r="V57" i="5"/>
  <c r="T57" i="5"/>
  <c r="AC59" i="5"/>
  <c r="AL58" i="5"/>
  <c r="AP58" i="5"/>
  <c r="AM58" i="5"/>
  <c r="AF58" i="5"/>
  <c r="AD58" i="5"/>
  <c r="AH58" i="5"/>
  <c r="AI58" i="5"/>
  <c r="AG58" i="5"/>
  <c r="AQ58" i="5"/>
  <c r="AJ58" i="5"/>
  <c r="AN58" i="5"/>
  <c r="AE58" i="5"/>
  <c r="AK58" i="5"/>
  <c r="AO58" i="5"/>
  <c r="V58" i="5" l="1"/>
  <c r="J58" i="5"/>
  <c r="L58" i="5"/>
  <c r="U58" i="5"/>
  <c r="T58" i="5"/>
  <c r="P58" i="5"/>
  <c r="X58" i="5"/>
  <c r="I58" i="5"/>
  <c r="K58" i="5"/>
  <c r="AC60" i="5"/>
  <c r="AK59" i="5"/>
  <c r="AN59" i="5"/>
  <c r="AQ59" i="5"/>
  <c r="AI59" i="5"/>
  <c r="AM59" i="5"/>
  <c r="AO59" i="5"/>
  <c r="AF59" i="5"/>
  <c r="AE59" i="5"/>
  <c r="AJ59" i="5"/>
  <c r="AH59" i="5"/>
  <c r="AD59" i="5"/>
  <c r="AG59" i="5"/>
  <c r="AP59" i="5"/>
  <c r="AL59" i="5"/>
  <c r="P59" i="5" l="1"/>
  <c r="U59" i="5"/>
  <c r="T59" i="5"/>
  <c r="K59" i="5"/>
  <c r="V59" i="5"/>
  <c r="L59" i="5"/>
  <c r="J59" i="5"/>
  <c r="X59" i="5"/>
  <c r="I59" i="5"/>
  <c r="AC61" i="5"/>
  <c r="AF60" i="5"/>
  <c r="AJ60" i="5"/>
  <c r="AK60" i="5"/>
  <c r="AN60" i="5"/>
  <c r="AL60" i="5"/>
  <c r="AG60" i="5"/>
  <c r="AO60" i="5"/>
  <c r="AH60" i="5"/>
  <c r="AM60" i="5"/>
  <c r="AQ60" i="5"/>
  <c r="AI60" i="5"/>
  <c r="AP60" i="5"/>
  <c r="AE60" i="5"/>
  <c r="AD60" i="5"/>
  <c r="X60" i="5" l="1"/>
  <c r="J60" i="5"/>
  <c r="P60" i="5"/>
  <c r="I60" i="5"/>
  <c r="L60" i="5"/>
  <c r="U60" i="5"/>
  <c r="K60" i="5"/>
  <c r="V60" i="5"/>
  <c r="T60" i="5"/>
  <c r="AC62" i="5"/>
  <c r="AI61" i="5"/>
  <c r="AE61" i="5"/>
  <c r="AM61" i="5"/>
  <c r="AJ61" i="5"/>
  <c r="AO61" i="5"/>
  <c r="AG61" i="5"/>
  <c r="AQ61" i="5"/>
  <c r="AK61" i="5"/>
  <c r="AN61" i="5"/>
  <c r="AP61" i="5"/>
  <c r="AL61" i="5"/>
  <c r="AH61" i="5"/>
  <c r="AF61" i="5"/>
  <c r="AD61" i="5"/>
  <c r="U61" i="5" l="1"/>
  <c r="J61" i="5"/>
  <c r="I61" i="5"/>
  <c r="X61" i="5"/>
  <c r="L61" i="5"/>
  <c r="P61" i="5"/>
  <c r="V61" i="5"/>
  <c r="T61" i="5"/>
  <c r="K61" i="5"/>
  <c r="AC63" i="5"/>
  <c r="AF62" i="5"/>
  <c r="AN62" i="5"/>
  <c r="AE62" i="5"/>
  <c r="AJ62" i="5"/>
  <c r="AL62" i="5"/>
  <c r="AD62" i="5"/>
  <c r="AI62" i="5"/>
  <c r="AP62" i="5"/>
  <c r="AH62" i="5"/>
  <c r="AG62" i="5"/>
  <c r="AM62" i="5"/>
  <c r="AK62" i="5"/>
  <c r="AQ62" i="5"/>
  <c r="AO62" i="5"/>
  <c r="L62" i="5" l="1"/>
  <c r="P62" i="5"/>
  <c r="J62" i="5"/>
  <c r="U62" i="5"/>
  <c r="V62" i="5"/>
  <c r="X62" i="5"/>
  <c r="T62" i="5"/>
  <c r="K62" i="5"/>
  <c r="I62" i="5"/>
  <c r="AC64" i="5"/>
  <c r="AJ63" i="5"/>
  <c r="AO63" i="5"/>
  <c r="AN63" i="5"/>
  <c r="AP63" i="5"/>
  <c r="AK63" i="5"/>
  <c r="AG63" i="5"/>
  <c r="AI63" i="5"/>
  <c r="AQ63" i="5"/>
  <c r="AL63" i="5"/>
  <c r="AD63" i="5"/>
  <c r="AH63" i="5"/>
  <c r="AM63" i="5"/>
  <c r="AE63" i="5"/>
  <c r="AF63" i="5"/>
  <c r="U63" i="5" l="1"/>
  <c r="K63" i="5"/>
  <c r="V63" i="5"/>
  <c r="L63" i="5"/>
  <c r="I63" i="5"/>
  <c r="P63" i="5"/>
  <c r="J63" i="5"/>
  <c r="X63" i="5"/>
  <c r="T63" i="5"/>
  <c r="AC65" i="5"/>
  <c r="AE64" i="5"/>
  <c r="AH64" i="5"/>
  <c r="AD64" i="5"/>
  <c r="AQ64" i="5"/>
  <c r="AM64" i="5"/>
  <c r="AL64" i="5"/>
  <c r="AF64" i="5"/>
  <c r="AG64" i="5"/>
  <c r="AP64" i="5"/>
  <c r="AJ64" i="5"/>
  <c r="AO64" i="5"/>
  <c r="AK64" i="5"/>
  <c r="AI64" i="5"/>
  <c r="AN64" i="5"/>
  <c r="I64" i="5" l="1"/>
  <c r="T64" i="5"/>
  <c r="V64" i="5"/>
  <c r="J64" i="5"/>
  <c r="X64" i="5"/>
  <c r="P64" i="5"/>
  <c r="L64" i="5"/>
  <c r="U64" i="5"/>
  <c r="K64" i="5"/>
  <c r="AC66" i="5"/>
  <c r="AM65" i="5"/>
  <c r="AF65" i="5"/>
  <c r="AP65" i="5"/>
  <c r="AN65" i="5"/>
  <c r="AH65" i="5"/>
  <c r="AI65" i="5"/>
  <c r="AJ65" i="5"/>
  <c r="AE65" i="5"/>
  <c r="AG65" i="5"/>
  <c r="AL65" i="5"/>
  <c r="AK65" i="5"/>
  <c r="AD65" i="5"/>
  <c r="AO65" i="5"/>
  <c r="AQ65" i="5"/>
  <c r="J65" i="5" l="1"/>
  <c r="X65" i="5"/>
  <c r="T65" i="5"/>
  <c r="L65" i="5"/>
  <c r="V65" i="5"/>
  <c r="K65" i="5"/>
  <c r="U65" i="5"/>
  <c r="P65" i="5"/>
  <c r="I65" i="5"/>
  <c r="AC67" i="5"/>
  <c r="AQ66" i="5"/>
  <c r="AM66" i="5"/>
  <c r="AI66" i="5"/>
  <c r="AL66" i="5"/>
  <c r="AD66" i="5"/>
  <c r="AE66" i="5"/>
  <c r="AJ66" i="5"/>
  <c r="AF66" i="5"/>
  <c r="AP66" i="5"/>
  <c r="AG66" i="5"/>
  <c r="AN66" i="5"/>
  <c r="AK66" i="5"/>
  <c r="AH66" i="5"/>
  <c r="AO66" i="5"/>
  <c r="U66" i="5" l="1"/>
  <c r="L66" i="5"/>
  <c r="P66" i="5"/>
  <c r="K66" i="5"/>
  <c r="I66" i="5"/>
  <c r="V66" i="5"/>
  <c r="J66" i="5"/>
  <c r="X66" i="5"/>
  <c r="T66" i="5"/>
  <c r="AC69" i="5"/>
  <c r="AP67" i="5"/>
  <c r="AK67" i="5"/>
  <c r="AJ67" i="5"/>
  <c r="AN67" i="5"/>
  <c r="AD67" i="5"/>
  <c r="AI67" i="5"/>
  <c r="AH67" i="5"/>
  <c r="AQ67" i="5"/>
  <c r="AF67" i="5"/>
  <c r="AO67" i="5"/>
  <c r="AE67" i="5"/>
  <c r="AM67" i="5"/>
  <c r="AL67" i="5"/>
  <c r="AG67" i="5"/>
  <c r="T67" i="5" l="1"/>
  <c r="P67" i="5"/>
  <c r="L67" i="5"/>
  <c r="I67" i="5"/>
  <c r="V67" i="5"/>
  <c r="J67" i="5"/>
  <c r="X67" i="5"/>
  <c r="U67" i="5"/>
  <c r="K67" i="5"/>
  <c r="AC70" i="5"/>
  <c r="AE69" i="5"/>
  <c r="AF69" i="5"/>
  <c r="AH69" i="5"/>
  <c r="AI69" i="5"/>
  <c r="AD69" i="5"/>
  <c r="AP69" i="5"/>
  <c r="AQ69" i="5"/>
  <c r="AN69" i="5"/>
  <c r="AG69" i="5"/>
  <c r="AJ69" i="5"/>
  <c r="AL69" i="5"/>
  <c r="AM69" i="5"/>
  <c r="AO69" i="5"/>
  <c r="AK69" i="5"/>
  <c r="T69" i="5" l="1"/>
  <c r="L69" i="5"/>
  <c r="V69" i="5"/>
  <c r="U69" i="5"/>
  <c r="I69" i="5"/>
  <c r="P69" i="5"/>
  <c r="J69" i="5"/>
  <c r="X69" i="5"/>
  <c r="K69" i="5"/>
  <c r="AC71" i="5"/>
  <c r="AJ70" i="5"/>
  <c r="AM70" i="5"/>
  <c r="AD70" i="5"/>
  <c r="AG70" i="5"/>
  <c r="AO70" i="5"/>
  <c r="AN70" i="5"/>
  <c r="AI70" i="5"/>
  <c r="AH70" i="5"/>
  <c r="AE70" i="5"/>
  <c r="AK70" i="5"/>
  <c r="AP70" i="5"/>
  <c r="AF70" i="5"/>
  <c r="AQ70" i="5"/>
  <c r="AL70" i="5"/>
  <c r="L70" i="5" l="1"/>
  <c r="I70" i="5"/>
  <c r="U70" i="5"/>
  <c r="P70" i="5"/>
  <c r="J70" i="5"/>
  <c r="X70" i="5"/>
  <c r="V70" i="5"/>
  <c r="K70" i="5"/>
  <c r="T70" i="5"/>
  <c r="AC73" i="5"/>
  <c r="AM71" i="5"/>
  <c r="AP71" i="5"/>
  <c r="AQ71" i="5"/>
  <c r="AG71" i="5"/>
  <c r="AN71" i="5"/>
  <c r="AK71" i="5"/>
  <c r="AH71" i="5"/>
  <c r="AE71" i="5"/>
  <c r="AD71" i="5"/>
  <c r="AO71" i="5"/>
  <c r="AI71" i="5"/>
  <c r="AL71" i="5"/>
  <c r="AJ71" i="5"/>
  <c r="AF71" i="5"/>
  <c r="I71" i="5" l="1"/>
  <c r="P71" i="5"/>
  <c r="K71" i="5"/>
  <c r="L71" i="5"/>
  <c r="J71" i="5"/>
  <c r="X71" i="5"/>
  <c r="V71" i="5"/>
  <c r="T71" i="5"/>
  <c r="U71" i="5"/>
  <c r="AC74" i="5"/>
  <c r="AM73" i="5"/>
  <c r="AF73" i="5"/>
  <c r="AJ73" i="5"/>
  <c r="AK73" i="5"/>
  <c r="AD73" i="5"/>
  <c r="AE73" i="5"/>
  <c r="AH73" i="5"/>
  <c r="AI73" i="5"/>
  <c r="AL73" i="5"/>
  <c r="AO72" i="5"/>
  <c r="AP72" i="5"/>
  <c r="AQ72" i="5"/>
  <c r="AN73" i="5"/>
  <c r="AG73" i="5"/>
  <c r="L73" i="5" l="1"/>
  <c r="I73" i="5"/>
  <c r="X73" i="5"/>
  <c r="T73" i="5"/>
  <c r="K73" i="5"/>
  <c r="V73" i="5"/>
  <c r="J73" i="5"/>
  <c r="P73" i="5"/>
  <c r="U73" i="5"/>
  <c r="AC75" i="5"/>
  <c r="AJ74" i="5"/>
  <c r="AQ74" i="5"/>
  <c r="AM74" i="5"/>
  <c r="AF74" i="5"/>
  <c r="AH74" i="5"/>
  <c r="AN74" i="5"/>
  <c r="AK74" i="5"/>
  <c r="AO74" i="5"/>
  <c r="AG74" i="5"/>
  <c r="AI74" i="5"/>
  <c r="AD74" i="5"/>
  <c r="AE74" i="5"/>
  <c r="AL74" i="5"/>
  <c r="AP74" i="5"/>
  <c r="J74" i="5" l="1"/>
  <c r="T74" i="5"/>
  <c r="K74" i="5"/>
  <c r="U74" i="5"/>
  <c r="I74" i="5"/>
  <c r="P74" i="5"/>
  <c r="X74" i="5"/>
  <c r="L74" i="5"/>
  <c r="V74" i="5"/>
  <c r="AC76" i="5"/>
  <c r="AL75" i="5"/>
  <c r="AO75" i="5"/>
  <c r="AG75" i="5"/>
  <c r="AJ75" i="5"/>
  <c r="AM75" i="5"/>
  <c r="AQ75" i="5"/>
  <c r="AE75" i="5"/>
  <c r="AP75" i="5"/>
  <c r="AI75" i="5"/>
  <c r="AK75" i="5"/>
  <c r="AH75" i="5"/>
  <c r="AN75" i="5"/>
  <c r="AD75" i="5"/>
  <c r="AF75" i="5"/>
  <c r="K75" i="5" l="1"/>
  <c r="I75" i="5"/>
  <c r="V75" i="5"/>
  <c r="T75" i="5"/>
  <c r="J75" i="5"/>
  <c r="U75" i="5"/>
  <c r="L75" i="5"/>
  <c r="P75" i="5"/>
  <c r="X75" i="5"/>
  <c r="AC77" i="5"/>
  <c r="AK76" i="5"/>
  <c r="AL76" i="5"/>
  <c r="AJ76" i="5"/>
  <c r="AH76" i="5"/>
  <c r="AN76" i="5"/>
  <c r="AP76" i="5"/>
  <c r="AF76" i="5"/>
  <c r="AG76" i="5"/>
  <c r="AQ76" i="5"/>
  <c r="AD76" i="5"/>
  <c r="AM76" i="5"/>
  <c r="AE76" i="5"/>
  <c r="AI76" i="5"/>
  <c r="AO76" i="5"/>
  <c r="P76" i="5" l="1"/>
  <c r="I76" i="5"/>
  <c r="T76" i="5"/>
  <c r="V76" i="5"/>
  <c r="J76" i="5"/>
  <c r="U76" i="5"/>
  <c r="L76" i="5"/>
  <c r="X76" i="5"/>
  <c r="K76" i="5"/>
  <c r="AC87" i="5"/>
  <c r="AG77" i="5"/>
  <c r="AD77" i="5"/>
  <c r="AM77" i="5"/>
  <c r="AQ77" i="5"/>
  <c r="AK77" i="5"/>
  <c r="AJ77" i="5"/>
  <c r="AE77" i="5"/>
  <c r="AH77" i="5"/>
  <c r="AL77" i="5"/>
  <c r="AI77" i="5"/>
  <c r="AO77" i="5"/>
  <c r="AP77" i="5"/>
  <c r="AF77" i="5"/>
  <c r="AN77" i="5"/>
  <c r="V77" i="5" l="1"/>
  <c r="X77" i="5"/>
  <c r="K77" i="5"/>
  <c r="J77" i="5"/>
  <c r="P77" i="5"/>
  <c r="T77" i="5"/>
  <c r="U77" i="5"/>
  <c r="L77" i="5"/>
  <c r="I77" i="5"/>
  <c r="AC88" i="5"/>
  <c r="AJ87" i="5"/>
  <c r="AM87" i="5"/>
  <c r="AH87" i="5"/>
  <c r="AG87" i="5"/>
  <c r="AF87" i="5"/>
  <c r="AP87" i="5"/>
  <c r="AD87" i="5"/>
  <c r="AQ87" i="5"/>
  <c r="AN87" i="5"/>
  <c r="AE87" i="5"/>
  <c r="AO87" i="5"/>
  <c r="AK87" i="5"/>
  <c r="AI87" i="5"/>
  <c r="AL87" i="5"/>
  <c r="U87" i="5" l="1"/>
  <c r="L87" i="5"/>
  <c r="P87" i="5"/>
  <c r="K87" i="5"/>
  <c r="I87" i="5"/>
  <c r="V87" i="5"/>
  <c r="J87" i="5"/>
  <c r="X87" i="5"/>
  <c r="T87" i="5"/>
  <c r="AC89" i="5"/>
  <c r="AE88" i="5"/>
  <c r="AG88" i="5"/>
  <c r="AQ88" i="5"/>
  <c r="AM88" i="5"/>
  <c r="AJ88" i="5"/>
  <c r="AP88" i="5"/>
  <c r="AH88" i="5"/>
  <c r="AI88" i="5"/>
  <c r="AD88" i="5"/>
  <c r="AN88" i="5"/>
  <c r="AF88" i="5"/>
  <c r="AK88" i="5"/>
  <c r="AO88" i="5"/>
  <c r="AL88" i="5"/>
  <c r="V88" i="5" l="1"/>
  <c r="P88" i="5"/>
  <c r="T88" i="5"/>
  <c r="L88" i="5"/>
  <c r="J88" i="5"/>
  <c r="U88" i="5"/>
  <c r="I88" i="5"/>
  <c r="X88" i="5"/>
  <c r="K88" i="5"/>
  <c r="AC90" i="5"/>
  <c r="AN89" i="5"/>
  <c r="AG89" i="5"/>
  <c r="AD89" i="5"/>
  <c r="AI89" i="5"/>
  <c r="AJ89" i="5"/>
  <c r="AK89" i="5"/>
  <c r="AM89" i="5"/>
  <c r="AL89" i="5"/>
  <c r="AO89" i="5"/>
  <c r="AP89" i="5"/>
  <c r="AE89" i="5"/>
  <c r="AQ89" i="5"/>
  <c r="AH89" i="5"/>
  <c r="AF89" i="5"/>
  <c r="K89" i="5" l="1"/>
  <c r="V89" i="5"/>
  <c r="J89" i="5"/>
  <c r="X89" i="5"/>
  <c r="I89" i="5"/>
  <c r="L89" i="5"/>
  <c r="T89" i="5"/>
  <c r="P89" i="5"/>
  <c r="U89" i="5"/>
  <c r="AC91" i="5"/>
  <c r="AJ90" i="5"/>
  <c r="AI90" i="5"/>
  <c r="AN90" i="5"/>
  <c r="AE90" i="5"/>
  <c r="AP90" i="5"/>
  <c r="AK90" i="5"/>
  <c r="AM90" i="5"/>
  <c r="AD90" i="5"/>
  <c r="AQ90" i="5"/>
  <c r="AL90" i="5"/>
  <c r="AO90" i="5"/>
  <c r="AH90" i="5"/>
  <c r="AG90" i="5"/>
  <c r="AF90" i="5"/>
  <c r="P90" i="5" l="1"/>
  <c r="J90" i="5"/>
  <c r="L90" i="5"/>
  <c r="X90" i="5"/>
  <c r="V90" i="5"/>
  <c r="T90" i="5"/>
  <c r="U90" i="5"/>
  <c r="K90" i="5"/>
  <c r="I90" i="5"/>
  <c r="AC92" i="5"/>
  <c r="AD91" i="5"/>
  <c r="AJ91" i="5"/>
  <c r="AQ91" i="5"/>
  <c r="AF91" i="5"/>
  <c r="AI91" i="5"/>
  <c r="AP91" i="5"/>
  <c r="AL91" i="5"/>
  <c r="AK91" i="5"/>
  <c r="AE91" i="5"/>
  <c r="AN91" i="5"/>
  <c r="AH91" i="5"/>
  <c r="AM91" i="5"/>
  <c r="AG91" i="5"/>
  <c r="AO91" i="5"/>
  <c r="T91" i="5" l="1"/>
  <c r="X91" i="5"/>
  <c r="L91" i="5"/>
  <c r="I91" i="5"/>
  <c r="J91" i="5"/>
  <c r="V91" i="5"/>
  <c r="P91" i="5"/>
  <c r="K91" i="5"/>
  <c r="U91" i="5"/>
  <c r="AC93" i="5"/>
  <c r="AG92" i="5"/>
  <c r="AH92" i="5"/>
  <c r="AO92" i="5"/>
  <c r="AI92" i="5"/>
  <c r="AQ92" i="5"/>
  <c r="AK92" i="5"/>
  <c r="AF92" i="5"/>
  <c r="AP92" i="5"/>
  <c r="AJ92" i="5"/>
  <c r="AN92" i="5"/>
  <c r="AL92" i="5"/>
  <c r="AE92" i="5"/>
  <c r="AD92" i="5"/>
  <c r="AM92" i="5"/>
  <c r="J92" i="5" l="1"/>
  <c r="V92" i="5"/>
  <c r="K92" i="5"/>
  <c r="X92" i="5"/>
  <c r="I92" i="5"/>
  <c r="T92" i="5"/>
  <c r="U92" i="5"/>
  <c r="P92" i="5"/>
  <c r="L92" i="5"/>
  <c r="AC94" i="5"/>
  <c r="AD93" i="5"/>
  <c r="AQ93" i="5"/>
  <c r="AP93" i="5"/>
  <c r="AJ93" i="5"/>
  <c r="AH93" i="5"/>
  <c r="AI93" i="5"/>
  <c r="AF93" i="5"/>
  <c r="AM93" i="5"/>
  <c r="AG93" i="5"/>
  <c r="AL93" i="5"/>
  <c r="AK93" i="5"/>
  <c r="AN93" i="5"/>
  <c r="AO93" i="5"/>
  <c r="AE93" i="5"/>
  <c r="T93" i="5" l="1"/>
  <c r="V93" i="5"/>
  <c r="U93" i="5"/>
  <c r="X93" i="5"/>
  <c r="I93" i="5"/>
  <c r="J93" i="5"/>
  <c r="L93" i="5"/>
  <c r="K93" i="5"/>
  <c r="P93" i="5"/>
  <c r="AC95" i="5"/>
  <c r="AH94" i="5"/>
  <c r="AK94" i="5"/>
  <c r="AD94" i="5"/>
  <c r="AO94" i="5"/>
  <c r="AN94" i="5"/>
  <c r="AF94" i="5"/>
  <c r="AE94" i="5"/>
  <c r="AI94" i="5"/>
  <c r="AM94" i="5"/>
  <c r="AP94" i="5"/>
  <c r="AJ94" i="5"/>
  <c r="AQ94" i="5"/>
  <c r="AL94" i="5"/>
  <c r="AG94" i="5"/>
  <c r="L94" i="5" l="1"/>
  <c r="J94" i="5"/>
  <c r="X94" i="5"/>
  <c r="V94" i="5"/>
  <c r="I94" i="5"/>
  <c r="P94" i="5"/>
  <c r="K94" i="5"/>
  <c r="T94" i="5"/>
  <c r="U94" i="5"/>
  <c r="AC96" i="5"/>
  <c r="AL95" i="5"/>
  <c r="AE95" i="5"/>
  <c r="AH95" i="5"/>
  <c r="AP95" i="5"/>
  <c r="AI95" i="5"/>
  <c r="AM95" i="5"/>
  <c r="AO95" i="5"/>
  <c r="AJ95" i="5"/>
  <c r="AK95" i="5"/>
  <c r="AN95" i="5"/>
  <c r="AG95" i="5"/>
  <c r="AD95" i="5"/>
  <c r="AF95" i="5"/>
  <c r="AQ95" i="5"/>
  <c r="K95" i="5" l="1"/>
  <c r="U95" i="5"/>
  <c r="T95" i="5"/>
  <c r="V95" i="5"/>
  <c r="J95" i="5"/>
  <c r="L95" i="5"/>
  <c r="X95" i="5"/>
  <c r="I95" i="5"/>
  <c r="P95" i="5"/>
  <c r="AC97" i="5"/>
  <c r="AJ96" i="5"/>
  <c r="AD96" i="5"/>
  <c r="AG96" i="5"/>
  <c r="AO96" i="5"/>
  <c r="AL96" i="5"/>
  <c r="AQ96" i="5"/>
  <c r="AI96" i="5"/>
  <c r="AF96" i="5"/>
  <c r="AH96" i="5"/>
  <c r="AM96" i="5"/>
  <c r="AE96" i="5"/>
  <c r="AK96" i="5"/>
  <c r="AN96" i="5"/>
  <c r="AP96" i="5"/>
  <c r="U96" i="5" l="1"/>
  <c r="P96" i="5"/>
  <c r="T96" i="5"/>
  <c r="K96" i="5"/>
  <c r="L96" i="5"/>
  <c r="J96" i="5"/>
  <c r="X96" i="5"/>
  <c r="V96" i="5"/>
  <c r="I96" i="5"/>
  <c r="AC98" i="5"/>
  <c r="AJ97" i="5"/>
  <c r="AH97" i="5"/>
  <c r="AQ97" i="5"/>
  <c r="AF97" i="5"/>
  <c r="AO97" i="5"/>
  <c r="AG97" i="5"/>
  <c r="AN97" i="5"/>
  <c r="AD97" i="5"/>
  <c r="AP97" i="5"/>
  <c r="AM97" i="5"/>
  <c r="AI97" i="5"/>
  <c r="AE97" i="5"/>
  <c r="AL97" i="5"/>
  <c r="AK97" i="5"/>
  <c r="L97" i="5" l="1"/>
  <c r="J97" i="5"/>
  <c r="I97" i="5"/>
  <c r="K97" i="5"/>
  <c r="P97" i="5"/>
  <c r="V97" i="5"/>
  <c r="X97" i="5"/>
  <c r="U97" i="5"/>
  <c r="T97" i="5"/>
  <c r="AC99" i="5"/>
  <c r="AL98" i="5"/>
  <c r="AG98" i="5"/>
  <c r="AD98" i="5"/>
  <c r="AQ98" i="5"/>
  <c r="AF98" i="5"/>
  <c r="AE98" i="5"/>
  <c r="AI98" i="5"/>
  <c r="AK98" i="5"/>
  <c r="AN98" i="5"/>
  <c r="AJ98" i="5"/>
  <c r="AM98" i="5"/>
  <c r="AP98" i="5"/>
  <c r="AO98" i="5"/>
  <c r="AH98" i="5"/>
  <c r="X98" i="5" l="1"/>
  <c r="V98" i="5"/>
  <c r="I98" i="5"/>
  <c r="J98" i="5"/>
  <c r="K98" i="5"/>
  <c r="P98" i="5"/>
  <c r="T98" i="5"/>
  <c r="L98" i="5"/>
  <c r="U98" i="5"/>
  <c r="AC100" i="5"/>
  <c r="AI99" i="5"/>
  <c r="AH99" i="5"/>
  <c r="AK99" i="5"/>
  <c r="AM99" i="5"/>
  <c r="AF99" i="5"/>
  <c r="AQ99" i="5"/>
  <c r="AP99" i="5"/>
  <c r="AG99" i="5"/>
  <c r="AE99" i="5"/>
  <c r="AL99" i="5"/>
  <c r="AN99" i="5"/>
  <c r="AO99" i="5"/>
  <c r="AJ99" i="5"/>
  <c r="AD99" i="5"/>
  <c r="V99" i="5" l="1"/>
  <c r="J99" i="5"/>
  <c r="L99" i="5"/>
  <c r="U99" i="5"/>
  <c r="K99" i="5"/>
  <c r="P99" i="5"/>
  <c r="I99" i="5"/>
  <c r="T99" i="5"/>
  <c r="X99" i="5"/>
  <c r="AC101" i="5"/>
  <c r="AF100" i="5"/>
  <c r="AP100" i="5"/>
  <c r="AN100" i="5"/>
  <c r="AK100" i="5"/>
  <c r="AE100" i="5"/>
  <c r="AD100" i="5"/>
  <c r="AO100" i="5"/>
  <c r="AH100" i="5"/>
  <c r="AJ100" i="5"/>
  <c r="AL100" i="5"/>
  <c r="AI100" i="5"/>
  <c r="AM100" i="5"/>
  <c r="AG100" i="5"/>
  <c r="AQ100" i="5"/>
  <c r="L100" i="5" l="1"/>
  <c r="J100" i="5"/>
  <c r="V100" i="5"/>
  <c r="P100" i="5"/>
  <c r="T100" i="5"/>
  <c r="X100" i="5"/>
  <c r="I100" i="5"/>
  <c r="U100" i="5"/>
  <c r="K100" i="5"/>
  <c r="AC102" i="5"/>
  <c r="AI101" i="5"/>
  <c r="AE101" i="5"/>
  <c r="AG101" i="5"/>
  <c r="AO101" i="5"/>
  <c r="AF101" i="5"/>
  <c r="AJ101" i="5"/>
  <c r="AP101" i="5"/>
  <c r="AD101" i="5"/>
  <c r="AH101" i="5"/>
  <c r="AQ101" i="5"/>
  <c r="AM101" i="5"/>
  <c r="AL101" i="5"/>
  <c r="AK101" i="5"/>
  <c r="AN101" i="5"/>
  <c r="U101" i="5" l="1"/>
  <c r="J101" i="5"/>
  <c r="T101" i="5"/>
  <c r="K101" i="5"/>
  <c r="X101" i="5"/>
  <c r="V101" i="5"/>
  <c r="P101" i="5"/>
  <c r="I101" i="5"/>
  <c r="L101" i="5"/>
  <c r="AC103" i="5"/>
  <c r="AP102" i="5"/>
  <c r="AN102" i="5"/>
  <c r="AJ102" i="5"/>
  <c r="AI102" i="5"/>
  <c r="AG102" i="5"/>
  <c r="AE102" i="5"/>
  <c r="AH102" i="5"/>
  <c r="AF102" i="5"/>
  <c r="AM102" i="5"/>
  <c r="AL102" i="5"/>
  <c r="AQ102" i="5"/>
  <c r="AO102" i="5"/>
  <c r="AD102" i="5"/>
  <c r="AK102" i="5"/>
  <c r="P102" i="5" l="1"/>
  <c r="L102" i="5"/>
  <c r="K102" i="5"/>
  <c r="U102" i="5"/>
  <c r="J102" i="5"/>
  <c r="V102" i="5"/>
  <c r="T102" i="5"/>
  <c r="I102" i="5"/>
  <c r="X102" i="5"/>
  <c r="AC104" i="5"/>
  <c r="AL103" i="5"/>
  <c r="AF103" i="5"/>
  <c r="AN103" i="5"/>
  <c r="AQ103" i="5"/>
  <c r="AD103" i="5"/>
  <c r="AO103" i="5"/>
  <c r="AM103" i="5"/>
  <c r="AJ103" i="5"/>
  <c r="AI103" i="5"/>
  <c r="AK103" i="5"/>
  <c r="AG103" i="5"/>
  <c r="AH103" i="5"/>
  <c r="AP103" i="5"/>
  <c r="AE103" i="5"/>
  <c r="V103" i="5" l="1"/>
  <c r="P103" i="5"/>
  <c r="K103" i="5"/>
  <c r="I103" i="5"/>
  <c r="J103" i="5"/>
  <c r="X103" i="5"/>
  <c r="T103" i="5"/>
  <c r="U103" i="5"/>
  <c r="L103" i="5"/>
  <c r="AC105" i="5"/>
  <c r="AI104" i="5"/>
  <c r="AN104" i="5"/>
  <c r="AP104" i="5"/>
  <c r="AO104" i="5"/>
  <c r="AM104" i="5"/>
  <c r="AK104" i="5"/>
  <c r="AQ104" i="5"/>
  <c r="AH104" i="5"/>
  <c r="AE104" i="5"/>
  <c r="AJ104" i="5"/>
  <c r="AD104" i="5"/>
  <c r="AF104" i="5"/>
  <c r="AL104" i="5"/>
  <c r="AG104" i="5"/>
  <c r="U104" i="5" l="1"/>
  <c r="T104" i="5"/>
  <c r="I104" i="5"/>
  <c r="J104" i="5"/>
  <c r="V104" i="5"/>
  <c r="K104" i="5"/>
  <c r="X104" i="5"/>
  <c r="P104" i="5"/>
  <c r="L104" i="5"/>
  <c r="AC106" i="5"/>
  <c r="AJ105" i="5"/>
  <c r="AO105" i="5"/>
  <c r="AD105" i="5"/>
  <c r="AH105" i="5"/>
  <c r="AN105" i="5"/>
  <c r="AQ105" i="5"/>
  <c r="AM105" i="5"/>
  <c r="AL105" i="5"/>
  <c r="AE105" i="5"/>
  <c r="AK105" i="5"/>
  <c r="AG105" i="5"/>
  <c r="AI105" i="5"/>
  <c r="AP105" i="5"/>
  <c r="AF105" i="5"/>
  <c r="K105" i="5" l="1"/>
  <c r="T105" i="5"/>
  <c r="J105" i="5"/>
  <c r="U105" i="5"/>
  <c r="V105" i="5"/>
  <c r="L105" i="5"/>
  <c r="P105" i="5"/>
  <c r="I105" i="5"/>
  <c r="X105" i="5"/>
  <c r="AC107" i="5"/>
  <c r="AO106" i="5"/>
  <c r="AJ106" i="5"/>
  <c r="AK106" i="5"/>
  <c r="AI106" i="5"/>
  <c r="AM106" i="5"/>
  <c r="AH106" i="5"/>
  <c r="AP106" i="5"/>
  <c r="AD106" i="5"/>
  <c r="AF106" i="5"/>
  <c r="AN106" i="5"/>
  <c r="AE106" i="5"/>
  <c r="AL106" i="5"/>
  <c r="AG106" i="5"/>
  <c r="AQ106" i="5"/>
  <c r="K106" i="5" l="1"/>
  <c r="X106" i="5"/>
  <c r="L106" i="5"/>
  <c r="U106" i="5"/>
  <c r="J106" i="5"/>
  <c r="P106" i="5"/>
  <c r="V106" i="5"/>
  <c r="I106" i="5"/>
  <c r="T106" i="5"/>
  <c r="AC109" i="5"/>
  <c r="AK107" i="5"/>
  <c r="AQ107" i="5"/>
  <c r="AD107" i="5"/>
  <c r="AM107" i="5"/>
  <c r="AI107" i="5"/>
  <c r="AF107" i="5"/>
  <c r="AJ107" i="5"/>
  <c r="AL107" i="5"/>
  <c r="AG107" i="5"/>
  <c r="AO107" i="5"/>
  <c r="AP107" i="5"/>
  <c r="AN107" i="5"/>
  <c r="AE107" i="5"/>
  <c r="AH107" i="5"/>
  <c r="P107" i="5" l="1"/>
  <c r="I107" i="5"/>
  <c r="V107" i="5"/>
  <c r="K107" i="5"/>
  <c r="L107" i="5"/>
  <c r="T107" i="5"/>
  <c r="U107" i="5"/>
  <c r="X107" i="5"/>
  <c r="J107" i="5"/>
  <c r="AC110" i="5"/>
  <c r="AJ109" i="5"/>
  <c r="AK109" i="5"/>
  <c r="AD109" i="5"/>
  <c r="AP109" i="5"/>
  <c r="AM109" i="5"/>
  <c r="AH109" i="5"/>
  <c r="AG109" i="5"/>
  <c r="AQ109" i="5"/>
  <c r="AE109" i="5"/>
  <c r="AL109" i="5"/>
  <c r="AO109" i="5"/>
  <c r="AI109" i="5"/>
  <c r="AF109" i="5"/>
  <c r="AN109" i="5"/>
  <c r="P109" i="5" l="1"/>
  <c r="L109" i="5"/>
  <c r="T109" i="5"/>
  <c r="V109" i="5"/>
  <c r="U109" i="5"/>
  <c r="X109" i="5"/>
  <c r="J109" i="5"/>
  <c r="I109" i="5"/>
  <c r="K109" i="5"/>
  <c r="AC111" i="5"/>
  <c r="AP110" i="5"/>
  <c r="AE110" i="5"/>
  <c r="AM110" i="5"/>
  <c r="AQ110" i="5"/>
  <c r="AK110" i="5"/>
  <c r="AN110" i="5"/>
  <c r="AH110" i="5"/>
  <c r="AI110" i="5"/>
  <c r="AL110" i="5"/>
  <c r="AJ110" i="5"/>
  <c r="AD110" i="5"/>
  <c r="AF110" i="5"/>
  <c r="AO110" i="5"/>
  <c r="AG110" i="5"/>
  <c r="U110" i="5" l="1"/>
  <c r="T110" i="5"/>
  <c r="V110" i="5"/>
  <c r="K110" i="5"/>
  <c r="X110" i="5"/>
  <c r="P110" i="5"/>
  <c r="I110" i="5"/>
  <c r="L110" i="5"/>
  <c r="J110" i="5"/>
  <c r="AC113" i="5"/>
  <c r="AQ111" i="5"/>
  <c r="AK111" i="5"/>
  <c r="AM111" i="5"/>
  <c r="AP111" i="5"/>
  <c r="AD111" i="5"/>
  <c r="AF111" i="5"/>
  <c r="AI111" i="5"/>
  <c r="AG111" i="5"/>
  <c r="AO111" i="5"/>
  <c r="AN111" i="5"/>
  <c r="AE111" i="5"/>
  <c r="AL111" i="5"/>
  <c r="AH111" i="5"/>
  <c r="AJ111" i="5"/>
  <c r="X111" i="5" l="1"/>
  <c r="U111" i="5"/>
  <c r="L111" i="5"/>
  <c r="I111" i="5"/>
  <c r="T111" i="5"/>
  <c r="P111" i="5"/>
  <c r="K111" i="5"/>
  <c r="V111" i="5"/>
  <c r="J111" i="5"/>
  <c r="AC114" i="5"/>
  <c r="AO112" i="5"/>
  <c r="AG113" i="5"/>
  <c r="AL113" i="5"/>
  <c r="AF113" i="5"/>
  <c r="AP112" i="5"/>
  <c r="AK113" i="5"/>
  <c r="AI113" i="5"/>
  <c r="AD113" i="5"/>
  <c r="AM113" i="5"/>
  <c r="AQ112" i="5"/>
  <c r="AH113" i="5"/>
  <c r="AE113" i="5"/>
  <c r="AJ113" i="5"/>
  <c r="AN113" i="5"/>
  <c r="L113" i="5" l="1"/>
  <c r="T113" i="5"/>
  <c r="P113" i="5"/>
  <c r="V113" i="5"/>
  <c r="U113" i="5"/>
  <c r="J113" i="5"/>
  <c r="I113" i="5"/>
  <c r="K113" i="5"/>
  <c r="X113" i="5"/>
  <c r="AC115" i="5"/>
  <c r="AN114" i="5"/>
  <c r="AD114" i="5"/>
  <c r="AH114" i="5"/>
  <c r="AO114" i="5"/>
  <c r="AI114" i="5"/>
  <c r="AL114" i="5"/>
  <c r="AJ114" i="5"/>
  <c r="AE114" i="5"/>
  <c r="AQ114" i="5"/>
  <c r="AK114" i="5"/>
  <c r="AP114" i="5"/>
  <c r="AG114" i="5"/>
  <c r="AF114" i="5"/>
  <c r="AM114" i="5"/>
  <c r="U114" i="5" l="1"/>
  <c r="T114" i="5"/>
  <c r="K114" i="5"/>
  <c r="P114" i="5"/>
  <c r="L114" i="5"/>
  <c r="V114" i="5"/>
  <c r="I114" i="5"/>
  <c r="J114" i="5"/>
  <c r="X114" i="5"/>
  <c r="AC116" i="5"/>
  <c r="AN115" i="5"/>
  <c r="AK115" i="5"/>
  <c r="AQ115" i="5"/>
  <c r="AG115" i="5"/>
  <c r="AO115" i="5"/>
  <c r="AM115" i="5"/>
  <c r="AI115" i="5"/>
  <c r="AE115" i="5"/>
  <c r="AP115" i="5"/>
  <c r="AL115" i="5"/>
  <c r="AD115" i="5"/>
  <c r="AH115" i="5"/>
  <c r="AF115" i="5"/>
  <c r="AJ115" i="5"/>
  <c r="K115" i="5" l="1"/>
  <c r="P115" i="5"/>
  <c r="J115" i="5"/>
  <c r="I115" i="5"/>
  <c r="L115" i="5"/>
  <c r="T115" i="5"/>
  <c r="X115" i="5"/>
  <c r="V115" i="5"/>
  <c r="U115" i="5"/>
  <c r="AC117" i="5"/>
  <c r="AN116" i="5"/>
  <c r="AF116" i="5"/>
  <c r="AQ116" i="5"/>
  <c r="AG116" i="5"/>
  <c r="AE116" i="5"/>
  <c r="AJ116" i="5"/>
  <c r="AM116" i="5"/>
  <c r="AL116" i="5"/>
  <c r="AK116" i="5"/>
  <c r="AD116" i="5"/>
  <c r="AI116" i="5"/>
  <c r="AP116" i="5"/>
  <c r="AH116" i="5"/>
  <c r="AO116" i="5"/>
  <c r="U116" i="5" l="1"/>
  <c r="I116" i="5"/>
  <c r="L116" i="5"/>
  <c r="V116" i="5"/>
  <c r="J116" i="5"/>
  <c r="X116" i="5"/>
  <c r="T116" i="5"/>
  <c r="K116" i="5"/>
  <c r="P116" i="5"/>
  <c r="AC127" i="5"/>
  <c r="AL117" i="5"/>
  <c r="AJ117" i="5"/>
  <c r="AQ117" i="5"/>
  <c r="AP117" i="5"/>
  <c r="AM117" i="5"/>
  <c r="AI117" i="5"/>
  <c r="AF117" i="5"/>
  <c r="AE117" i="5"/>
  <c r="AH117" i="5"/>
  <c r="AO117" i="5"/>
  <c r="AD117" i="5"/>
  <c r="AN117" i="5"/>
  <c r="AK117" i="5"/>
  <c r="AG117" i="5"/>
  <c r="V117" i="5" l="1"/>
  <c r="L117" i="5"/>
  <c r="X117" i="5"/>
  <c r="U117" i="5"/>
  <c r="T117" i="5"/>
  <c r="K117" i="5"/>
  <c r="I117" i="5"/>
  <c r="P117" i="5"/>
  <c r="J117" i="5"/>
  <c r="AC128" i="5"/>
  <c r="AN127" i="5"/>
  <c r="AG127" i="5"/>
  <c r="AQ127" i="5"/>
  <c r="AI127" i="5"/>
  <c r="AF127" i="5"/>
  <c r="AO127" i="5"/>
  <c r="AK127" i="5"/>
  <c r="AM127" i="5"/>
  <c r="AE127" i="5"/>
  <c r="AP127" i="5"/>
  <c r="AL127" i="5"/>
  <c r="AD127" i="5"/>
  <c r="AJ127" i="5"/>
  <c r="AH127" i="5"/>
  <c r="X127" i="5" l="1"/>
  <c r="J127" i="5"/>
  <c r="I127" i="5"/>
  <c r="V127" i="5"/>
  <c r="T127" i="5"/>
  <c r="P127" i="5"/>
  <c r="L127" i="5"/>
  <c r="U127" i="5"/>
  <c r="K127" i="5"/>
  <c r="AC129" i="5"/>
  <c r="AQ128" i="5"/>
  <c r="AN128" i="5"/>
  <c r="AP128" i="5"/>
  <c r="AG128" i="5"/>
  <c r="AH128" i="5"/>
  <c r="AK128" i="5"/>
  <c r="AO128" i="5"/>
  <c r="AF128" i="5"/>
  <c r="AJ128" i="5"/>
  <c r="AI128" i="5"/>
  <c r="AL128" i="5"/>
  <c r="AM128" i="5"/>
  <c r="AD128" i="5"/>
  <c r="AE128" i="5"/>
  <c r="U128" i="5" l="1"/>
  <c r="T128" i="5"/>
  <c r="I128" i="5"/>
  <c r="L128" i="5"/>
  <c r="X128" i="5"/>
  <c r="J128" i="5"/>
  <c r="P128" i="5"/>
  <c r="V128" i="5"/>
  <c r="K128" i="5"/>
  <c r="AC130" i="5"/>
  <c r="AG129" i="5"/>
  <c r="AD129" i="5"/>
  <c r="AN129" i="5"/>
  <c r="AE129" i="5"/>
  <c r="AH129" i="5"/>
  <c r="AL129" i="5"/>
  <c r="AF129" i="5"/>
  <c r="AK129" i="5"/>
  <c r="AQ129" i="5"/>
  <c r="AM129" i="5"/>
  <c r="AJ129" i="5"/>
  <c r="AO129" i="5"/>
  <c r="AP129" i="5"/>
  <c r="AI129" i="5"/>
  <c r="K129" i="5" l="1"/>
  <c r="L129" i="5"/>
  <c r="T129" i="5"/>
  <c r="I129" i="5"/>
  <c r="U129" i="5"/>
  <c r="P129" i="5"/>
  <c r="X129" i="5"/>
  <c r="J129" i="5"/>
  <c r="V129" i="5"/>
  <c r="AC131" i="5"/>
  <c r="AE130" i="5"/>
  <c r="AP130" i="5"/>
  <c r="AJ130" i="5"/>
  <c r="AG130" i="5"/>
  <c r="AM130" i="5"/>
  <c r="AK130" i="5"/>
  <c r="AL130" i="5"/>
  <c r="AQ130" i="5"/>
  <c r="AH130" i="5"/>
  <c r="AD130" i="5"/>
  <c r="AN130" i="5"/>
  <c r="AO130" i="5"/>
  <c r="AI130" i="5"/>
  <c r="AF130" i="5"/>
  <c r="J130" i="5" l="1"/>
  <c r="U130" i="5"/>
  <c r="X130" i="5"/>
  <c r="K130" i="5"/>
  <c r="P130" i="5"/>
  <c r="I130" i="5"/>
  <c r="T130" i="5"/>
  <c r="L130" i="5"/>
  <c r="V130" i="5"/>
  <c r="AC132" i="5"/>
  <c r="AG131" i="5"/>
  <c r="AI131" i="5"/>
  <c r="AD131" i="5"/>
  <c r="AM131" i="5"/>
  <c r="AE131" i="5"/>
  <c r="AH131" i="5"/>
  <c r="AN131" i="5"/>
  <c r="AQ131" i="5"/>
  <c r="AJ131" i="5"/>
  <c r="AP131" i="5"/>
  <c r="AF131" i="5"/>
  <c r="AL131" i="5"/>
  <c r="AO131" i="5"/>
  <c r="AK131" i="5"/>
  <c r="V131" i="5" l="1"/>
  <c r="U131" i="5"/>
  <c r="X131" i="5"/>
  <c r="I131" i="5"/>
  <c r="L131" i="5"/>
  <c r="J131" i="5"/>
  <c r="K131" i="5"/>
  <c r="P131" i="5"/>
  <c r="T131" i="5"/>
  <c r="AC133" i="5"/>
  <c r="AE132" i="5"/>
  <c r="AI132" i="5"/>
  <c r="AD132" i="5"/>
  <c r="AH132" i="5"/>
  <c r="AK132" i="5"/>
  <c r="AQ132" i="5"/>
  <c r="AO132" i="5"/>
  <c r="AJ132" i="5"/>
  <c r="AL132" i="5"/>
  <c r="AM132" i="5"/>
  <c r="AF132" i="5"/>
  <c r="AP132" i="5"/>
  <c r="AG132" i="5"/>
  <c r="AN132" i="5"/>
  <c r="L132" i="5" l="1"/>
  <c r="K132" i="5"/>
  <c r="T132" i="5"/>
  <c r="U132" i="5"/>
  <c r="X132" i="5"/>
  <c r="I132" i="5"/>
  <c r="P132" i="5"/>
  <c r="J132" i="5"/>
  <c r="V132" i="5"/>
  <c r="AC134" i="5"/>
  <c r="AQ133" i="5"/>
  <c r="AE133" i="5"/>
  <c r="AH133" i="5"/>
  <c r="AM133" i="5"/>
  <c r="AJ133" i="5"/>
  <c r="AL133" i="5"/>
  <c r="AP133" i="5"/>
  <c r="AN133" i="5"/>
  <c r="AO133" i="5"/>
  <c r="AI133" i="5"/>
  <c r="AG133" i="5"/>
  <c r="AD133" i="5"/>
  <c r="AK133" i="5"/>
  <c r="AF133" i="5"/>
  <c r="V133" i="5" l="1"/>
  <c r="I133" i="5"/>
  <c r="K133" i="5"/>
  <c r="U133" i="5"/>
  <c r="J133" i="5"/>
  <c r="P133" i="5"/>
  <c r="L133" i="5"/>
  <c r="X133" i="5"/>
  <c r="T133" i="5"/>
  <c r="AC135" i="5"/>
  <c r="AI134" i="5"/>
  <c r="AM134" i="5"/>
  <c r="AF134" i="5"/>
  <c r="AG134" i="5"/>
  <c r="AL134" i="5"/>
  <c r="AP134" i="5"/>
  <c r="AO134" i="5"/>
  <c r="AN134" i="5"/>
  <c r="AK134" i="5"/>
  <c r="AH134" i="5"/>
  <c r="AD134" i="5"/>
  <c r="AE134" i="5"/>
  <c r="AJ134" i="5"/>
  <c r="AQ134" i="5"/>
  <c r="J134" i="5" l="1"/>
  <c r="I134" i="5"/>
  <c r="T134" i="5"/>
  <c r="L134" i="5"/>
  <c r="P134" i="5"/>
  <c r="U134" i="5"/>
  <c r="K134" i="5"/>
  <c r="V134" i="5"/>
  <c r="X134" i="5"/>
  <c r="AC136" i="5"/>
  <c r="AK135" i="5"/>
  <c r="AG135" i="5"/>
  <c r="AJ135" i="5"/>
  <c r="AL135" i="5"/>
  <c r="AD135" i="5"/>
  <c r="AQ135" i="5"/>
  <c r="AE135" i="5"/>
  <c r="AO135" i="5"/>
  <c r="AF135" i="5"/>
  <c r="AN135" i="5"/>
  <c r="AP135" i="5"/>
  <c r="AI135" i="5"/>
  <c r="AH135" i="5"/>
  <c r="AM135" i="5"/>
  <c r="P135" i="5" l="1"/>
  <c r="I135" i="5"/>
  <c r="U135" i="5"/>
  <c r="L135" i="5"/>
  <c r="T135" i="5"/>
  <c r="K135" i="5"/>
  <c r="J135" i="5"/>
  <c r="X135" i="5"/>
  <c r="V135" i="5"/>
  <c r="AC137" i="5"/>
  <c r="AN136" i="5"/>
  <c r="AL136" i="5"/>
  <c r="AF136" i="5"/>
  <c r="AE136" i="5"/>
  <c r="AO136" i="5"/>
  <c r="AJ136" i="5"/>
  <c r="AH136" i="5"/>
  <c r="AI136" i="5"/>
  <c r="AD136" i="5"/>
  <c r="AQ136" i="5"/>
  <c r="AM136" i="5"/>
  <c r="AK136" i="5"/>
  <c r="AP136" i="5"/>
  <c r="AG136" i="5"/>
  <c r="T136" i="5" l="1"/>
  <c r="J136" i="5"/>
  <c r="K136" i="5"/>
  <c r="L136" i="5"/>
  <c r="X136" i="5"/>
  <c r="I136" i="5"/>
  <c r="U136" i="5"/>
  <c r="V136" i="5"/>
  <c r="P136" i="5"/>
  <c r="AC138" i="5"/>
  <c r="AD137" i="5"/>
  <c r="AF137" i="5"/>
  <c r="AP137" i="5"/>
  <c r="AE137" i="5"/>
  <c r="AG137" i="5"/>
  <c r="AN137" i="5"/>
  <c r="AO137" i="5"/>
  <c r="AQ137" i="5"/>
  <c r="AM137" i="5"/>
  <c r="AH137" i="5"/>
  <c r="AL137" i="5"/>
  <c r="AK137" i="5"/>
  <c r="AJ137" i="5"/>
  <c r="AI137" i="5"/>
  <c r="I137" i="5" l="1"/>
  <c r="X137" i="5"/>
  <c r="T137" i="5"/>
  <c r="U137" i="5"/>
  <c r="J137" i="5"/>
  <c r="P137" i="5"/>
  <c r="V137" i="5"/>
  <c r="K137" i="5"/>
  <c r="L137" i="5"/>
  <c r="AC139" i="5"/>
  <c r="AI138" i="5"/>
  <c r="AP138" i="5"/>
  <c r="AQ138" i="5"/>
  <c r="AH138" i="5"/>
  <c r="AO138" i="5"/>
  <c r="AJ138" i="5"/>
  <c r="AL138" i="5"/>
  <c r="AK138" i="5"/>
  <c r="AF138" i="5"/>
  <c r="AN138" i="5"/>
  <c r="AG138" i="5"/>
  <c r="AE138" i="5"/>
  <c r="AD138" i="5"/>
  <c r="AM138" i="5"/>
  <c r="T138" i="5" l="1"/>
  <c r="I138" i="5"/>
  <c r="J138" i="5"/>
  <c r="U138" i="5"/>
  <c r="X138" i="5"/>
  <c r="L138" i="5"/>
  <c r="K138" i="5"/>
  <c r="P138" i="5"/>
  <c r="V138" i="5"/>
  <c r="AC140" i="5"/>
  <c r="AQ139" i="5"/>
  <c r="AN139" i="5"/>
  <c r="AP139" i="5"/>
  <c r="AG139" i="5"/>
  <c r="AD139" i="5"/>
  <c r="AL139" i="5"/>
  <c r="AE139" i="5"/>
  <c r="AK139" i="5"/>
  <c r="AJ139" i="5"/>
  <c r="AM139" i="5"/>
  <c r="AI139" i="5"/>
  <c r="AF139" i="5"/>
  <c r="AO139" i="5"/>
  <c r="AH139" i="5"/>
  <c r="J139" i="5" l="1"/>
  <c r="L139" i="5"/>
  <c r="P139" i="5"/>
  <c r="K139" i="5"/>
  <c r="T139" i="5"/>
  <c r="X139" i="5"/>
  <c r="I139" i="5"/>
  <c r="U139" i="5"/>
  <c r="V139" i="5"/>
  <c r="AC141" i="5"/>
  <c r="AO140" i="5"/>
  <c r="AG140" i="5"/>
  <c r="AM140" i="5"/>
  <c r="AH140" i="5"/>
  <c r="AI140" i="5"/>
  <c r="AD140" i="5"/>
  <c r="AP140" i="5"/>
  <c r="AJ140" i="5"/>
  <c r="AN140" i="5"/>
  <c r="AK140" i="5"/>
  <c r="AL140" i="5"/>
  <c r="AF140" i="5"/>
  <c r="AE140" i="5"/>
  <c r="AQ140" i="5"/>
  <c r="X140" i="5" l="1"/>
  <c r="J140" i="5"/>
  <c r="T140" i="5"/>
  <c r="U140" i="5"/>
  <c r="K140" i="5"/>
  <c r="L140" i="5"/>
  <c r="V140" i="5"/>
  <c r="P140" i="5"/>
  <c r="I140" i="5"/>
  <c r="AC142" i="5"/>
  <c r="AF141" i="5"/>
  <c r="AK141" i="5"/>
  <c r="AO141" i="5"/>
  <c r="AN141" i="5"/>
  <c r="AQ141" i="5"/>
  <c r="AJ141" i="5"/>
  <c r="AL141" i="5"/>
  <c r="AH141" i="5"/>
  <c r="AE141" i="5"/>
  <c r="AD141" i="5"/>
  <c r="AI141" i="5"/>
  <c r="AP141" i="5"/>
  <c r="AM141" i="5"/>
  <c r="AG141" i="5"/>
  <c r="L141" i="5" l="1"/>
  <c r="T141" i="5"/>
  <c r="I141" i="5"/>
  <c r="V141" i="5"/>
  <c r="X141" i="5"/>
  <c r="P141" i="5"/>
  <c r="U141" i="5"/>
  <c r="J141" i="5"/>
  <c r="K141" i="5"/>
  <c r="AC143" i="5"/>
  <c r="AE142" i="5"/>
  <c r="AK142" i="5"/>
  <c r="AH142" i="5"/>
  <c r="AI142" i="5"/>
  <c r="AO142" i="5"/>
  <c r="AF142" i="5"/>
  <c r="AG142" i="5"/>
  <c r="AL142" i="5"/>
  <c r="AJ142" i="5"/>
  <c r="AN142" i="5"/>
  <c r="AM142" i="5"/>
  <c r="AD142" i="5"/>
  <c r="AQ142" i="5"/>
  <c r="AP142" i="5"/>
  <c r="U142" i="5" l="1"/>
  <c r="T142" i="5"/>
  <c r="K142" i="5"/>
  <c r="J142" i="5"/>
  <c r="P142" i="5"/>
  <c r="X142" i="5"/>
  <c r="I142" i="5"/>
  <c r="L142" i="5"/>
  <c r="V142" i="5"/>
  <c r="AC144" i="5"/>
  <c r="AQ143" i="5"/>
  <c r="AF143" i="5"/>
  <c r="AK143" i="5"/>
  <c r="AI143" i="5"/>
  <c r="AE143" i="5"/>
  <c r="AP143" i="5"/>
  <c r="AL143" i="5"/>
  <c r="AM143" i="5"/>
  <c r="AO143" i="5"/>
  <c r="AJ143" i="5"/>
  <c r="AD143" i="5"/>
  <c r="AH143" i="5"/>
  <c r="AN143" i="5"/>
  <c r="AG143" i="5"/>
  <c r="V143" i="5" l="1"/>
  <c r="X143" i="5"/>
  <c r="T143" i="5"/>
  <c r="I143" i="5"/>
  <c r="L143" i="5"/>
  <c r="J143" i="5"/>
  <c r="K143" i="5"/>
  <c r="P143" i="5"/>
  <c r="U143" i="5"/>
  <c r="AC145" i="5"/>
  <c r="AK144" i="5"/>
  <c r="AF144" i="5"/>
  <c r="AD144" i="5"/>
  <c r="AN144" i="5"/>
  <c r="AP144" i="5"/>
  <c r="AH144" i="5"/>
  <c r="AM144" i="5"/>
  <c r="AQ144" i="5"/>
  <c r="AE144" i="5"/>
  <c r="AG144" i="5"/>
  <c r="AO144" i="5"/>
  <c r="AL144" i="5"/>
  <c r="AJ144" i="5"/>
  <c r="AI144" i="5"/>
  <c r="I144" i="5" l="1"/>
  <c r="L144" i="5"/>
  <c r="U144" i="5"/>
  <c r="T144" i="5"/>
  <c r="J144" i="5"/>
  <c r="P144" i="5"/>
  <c r="X144" i="5"/>
  <c r="K144" i="5"/>
  <c r="V144" i="5"/>
  <c r="AC146" i="5"/>
  <c r="AN145" i="5"/>
  <c r="AG145" i="5"/>
  <c r="AP145" i="5"/>
  <c r="AF145" i="5"/>
  <c r="AL145" i="5"/>
  <c r="AK145" i="5"/>
  <c r="AO145" i="5"/>
  <c r="AI145" i="5"/>
  <c r="AH145" i="5"/>
  <c r="AD145" i="5"/>
  <c r="AQ145" i="5"/>
  <c r="AE145" i="5"/>
  <c r="AJ145" i="5"/>
  <c r="AM145" i="5"/>
  <c r="T145" i="5" l="1"/>
  <c r="L145" i="5"/>
  <c r="K145" i="5"/>
  <c r="X145" i="5"/>
  <c r="P145" i="5"/>
  <c r="U145" i="5"/>
  <c r="J145" i="5"/>
  <c r="I145" i="5"/>
  <c r="V145" i="5"/>
  <c r="AC147" i="5"/>
  <c r="AE146" i="5"/>
  <c r="AP146" i="5"/>
  <c r="AF146" i="5"/>
  <c r="AG146" i="5"/>
  <c r="AO146" i="5"/>
  <c r="AN146" i="5"/>
  <c r="AM146" i="5"/>
  <c r="AQ146" i="5"/>
  <c r="AK146" i="5"/>
  <c r="AL146" i="5"/>
  <c r="AH146" i="5"/>
  <c r="AI146" i="5"/>
  <c r="AJ146" i="5"/>
  <c r="AD146" i="5"/>
  <c r="U146" i="5" l="1"/>
  <c r="I146" i="5"/>
  <c r="X146" i="5"/>
  <c r="T146" i="5"/>
  <c r="P146" i="5"/>
  <c r="V146" i="5"/>
  <c r="L146" i="5"/>
  <c r="J146" i="5"/>
  <c r="K146" i="5"/>
  <c r="AC149" i="5"/>
  <c r="AE147" i="5"/>
  <c r="AD147" i="5"/>
  <c r="AP147" i="5"/>
  <c r="AM147" i="5"/>
  <c r="AJ147" i="5"/>
  <c r="AO147" i="5"/>
  <c r="AK147" i="5"/>
  <c r="AL147" i="5"/>
  <c r="AI147" i="5"/>
  <c r="AF147" i="5"/>
  <c r="AQ147" i="5"/>
  <c r="AN147" i="5"/>
  <c r="AH147" i="5"/>
  <c r="AG147" i="5"/>
  <c r="U147" i="5" l="1"/>
  <c r="T147" i="5"/>
  <c r="J147" i="5"/>
  <c r="X147" i="5"/>
  <c r="I147" i="5"/>
  <c r="P147" i="5"/>
  <c r="L147" i="5"/>
  <c r="V147" i="5"/>
  <c r="K147" i="5"/>
  <c r="AC150" i="5"/>
  <c r="AH149" i="5"/>
  <c r="AF149" i="5"/>
  <c r="AN149" i="5"/>
  <c r="AO149" i="5"/>
  <c r="AL149" i="5"/>
  <c r="AM149" i="5"/>
  <c r="AE149" i="5"/>
  <c r="AD149" i="5"/>
  <c r="AJ149" i="5"/>
  <c r="AG149" i="5"/>
  <c r="AK149" i="5"/>
  <c r="AI149" i="5"/>
  <c r="AQ149" i="5"/>
  <c r="AP149" i="5"/>
  <c r="X149" i="5" l="1"/>
  <c r="I149" i="5"/>
  <c r="J149" i="5"/>
  <c r="U149" i="5"/>
  <c r="K149" i="5"/>
  <c r="L149" i="5"/>
  <c r="P149" i="5"/>
  <c r="V149" i="5"/>
  <c r="T149" i="5"/>
  <c r="AC151" i="5"/>
  <c r="AJ150" i="5"/>
  <c r="AE150" i="5"/>
  <c r="AI150" i="5"/>
  <c r="AK150" i="5"/>
  <c r="AQ150" i="5"/>
  <c r="AN150" i="5"/>
  <c r="AM150" i="5"/>
  <c r="AF150" i="5"/>
  <c r="AG150" i="5"/>
  <c r="AL150" i="5"/>
  <c r="AP150" i="5"/>
  <c r="AD150" i="5"/>
  <c r="AO150" i="5"/>
  <c r="AH150" i="5"/>
  <c r="V150" i="5" l="1"/>
  <c r="P150" i="5"/>
  <c r="X150" i="5"/>
  <c r="U150" i="5"/>
  <c r="L150" i="5"/>
  <c r="I150" i="5"/>
  <c r="T150" i="5"/>
  <c r="J150" i="5"/>
  <c r="K150" i="5"/>
  <c r="AC153" i="5"/>
  <c r="AK151" i="5"/>
  <c r="AP151" i="5"/>
  <c r="AO151" i="5"/>
  <c r="AM151" i="5"/>
  <c r="AJ151" i="5"/>
  <c r="AI151" i="5"/>
  <c r="AN151" i="5"/>
  <c r="AL151" i="5"/>
  <c r="AH151" i="5"/>
  <c r="AE151" i="5"/>
  <c r="AF151" i="5"/>
  <c r="AQ151" i="5"/>
  <c r="AD151" i="5"/>
  <c r="AG151" i="5"/>
  <c r="T151" i="5" l="1"/>
  <c r="X151" i="5"/>
  <c r="L151" i="5"/>
  <c r="J151" i="5"/>
  <c r="K151" i="5"/>
  <c r="U151" i="5"/>
  <c r="I151" i="5"/>
  <c r="P151" i="5"/>
  <c r="V151" i="5"/>
  <c r="AC154" i="5"/>
  <c r="AN153" i="5"/>
  <c r="AQ152" i="5"/>
  <c r="AH153" i="5"/>
  <c r="AG153" i="5"/>
  <c r="AE153" i="5"/>
  <c r="AI153" i="5"/>
  <c r="AK153" i="5"/>
  <c r="AJ153" i="5"/>
  <c r="AD153" i="5"/>
  <c r="AL153" i="5"/>
  <c r="AO152" i="5"/>
  <c r="AF153" i="5"/>
  <c r="AM153" i="5"/>
  <c r="AP152" i="5"/>
  <c r="V153" i="5" l="1"/>
  <c r="K153" i="5"/>
  <c r="J153" i="5"/>
  <c r="P153" i="5"/>
  <c r="X153" i="5"/>
  <c r="I153" i="5"/>
  <c r="L153" i="5"/>
  <c r="T153" i="5"/>
  <c r="U153" i="5"/>
  <c r="AC155" i="5"/>
  <c r="AN154" i="5"/>
  <c r="AL154" i="5"/>
  <c r="AE154" i="5"/>
  <c r="AP154" i="5"/>
  <c r="AK154" i="5"/>
  <c r="AH154" i="5"/>
  <c r="AO154" i="5"/>
  <c r="AJ154" i="5"/>
  <c r="AI154" i="5"/>
  <c r="AG154" i="5"/>
  <c r="AD154" i="5"/>
  <c r="AF154" i="5"/>
  <c r="AQ154" i="5"/>
  <c r="AM154" i="5"/>
  <c r="X154" i="5" l="1"/>
  <c r="I154" i="5"/>
  <c r="V154" i="5"/>
  <c r="J154" i="5"/>
  <c r="P154" i="5"/>
  <c r="K154" i="5"/>
  <c r="T154" i="5"/>
  <c r="L154" i="5"/>
  <c r="U154" i="5"/>
  <c r="AC156" i="5"/>
  <c r="AQ155" i="5"/>
  <c r="AI155" i="5"/>
  <c r="AN155" i="5"/>
  <c r="AM155" i="5"/>
  <c r="AL155" i="5"/>
  <c r="AH155" i="5"/>
  <c r="AE155" i="5"/>
  <c r="AP155" i="5"/>
  <c r="AO155" i="5"/>
  <c r="AJ155" i="5"/>
  <c r="AK155" i="5"/>
  <c r="AG155" i="5"/>
  <c r="AF155" i="5"/>
  <c r="AD155" i="5"/>
  <c r="U155" i="5" l="1"/>
  <c r="I155" i="5"/>
  <c r="K155" i="5"/>
  <c r="J155" i="5"/>
  <c r="V155" i="5"/>
  <c r="L155" i="5"/>
  <c r="P155" i="5"/>
  <c r="T155" i="5"/>
  <c r="X155" i="5"/>
  <c r="AC157" i="5"/>
  <c r="AF156" i="5"/>
  <c r="AH156" i="5"/>
  <c r="AP156" i="5"/>
  <c r="AM156" i="5"/>
  <c r="AO156" i="5"/>
  <c r="AD156" i="5"/>
  <c r="AG156" i="5"/>
  <c r="AL156" i="5"/>
  <c r="AK156" i="5"/>
  <c r="AI156" i="5"/>
  <c r="AN156" i="5"/>
  <c r="AJ156" i="5"/>
  <c r="AQ156" i="5"/>
  <c r="AE156" i="5"/>
  <c r="L156" i="5" l="1"/>
  <c r="X156" i="5"/>
  <c r="I156" i="5"/>
  <c r="V156" i="5"/>
  <c r="P156" i="5"/>
  <c r="T156" i="5"/>
  <c r="J156" i="5"/>
  <c r="K156" i="5"/>
  <c r="U156" i="5"/>
  <c r="AC167" i="5"/>
  <c r="AP157" i="5"/>
  <c r="AI157" i="5"/>
  <c r="AE157" i="5"/>
  <c r="AH157" i="5"/>
  <c r="AF157" i="5"/>
  <c r="AO157" i="5"/>
  <c r="AN157" i="5"/>
  <c r="AM157" i="5"/>
  <c r="AG157" i="5"/>
  <c r="AK157" i="5"/>
  <c r="AD157" i="5"/>
  <c r="AJ157" i="5"/>
  <c r="AL157" i="5"/>
  <c r="AQ157" i="5"/>
  <c r="K157" i="5" l="1"/>
  <c r="L157" i="5"/>
  <c r="P157" i="5"/>
  <c r="V157" i="5"/>
  <c r="T157" i="5"/>
  <c r="J157" i="5"/>
  <c r="X157" i="5"/>
  <c r="I157" i="5"/>
  <c r="U157" i="5"/>
  <c r="AC168" i="5"/>
  <c r="AN167" i="5"/>
  <c r="AP167" i="5"/>
  <c r="AK167" i="5"/>
  <c r="AE167" i="5"/>
  <c r="AI167" i="5"/>
  <c r="AF167" i="5"/>
  <c r="AM167" i="5"/>
  <c r="AQ167" i="5"/>
  <c r="AG167" i="5"/>
  <c r="AJ167" i="5"/>
  <c r="AH167" i="5"/>
  <c r="AL167" i="5"/>
  <c r="AD167" i="5"/>
  <c r="AO167" i="5"/>
  <c r="I167" i="5" l="1"/>
  <c r="P167" i="5"/>
  <c r="U167" i="5"/>
  <c r="V167" i="5"/>
  <c r="T167" i="5"/>
  <c r="X167" i="5"/>
  <c r="J167" i="5"/>
  <c r="K167" i="5"/>
  <c r="L167" i="5"/>
  <c r="AC169" i="5"/>
  <c r="AE168" i="5"/>
  <c r="AH168" i="5"/>
  <c r="AM168" i="5"/>
  <c r="AG168" i="5"/>
  <c r="AF168" i="5"/>
  <c r="AD168" i="5"/>
  <c r="AO168" i="5"/>
  <c r="AI168" i="5"/>
  <c r="AK168" i="5"/>
  <c r="AJ168" i="5"/>
  <c r="AP168" i="5"/>
  <c r="AQ168" i="5"/>
  <c r="AN168" i="5"/>
  <c r="AL168" i="5"/>
  <c r="P168" i="5" l="1"/>
  <c r="L168" i="5"/>
  <c r="J168" i="5"/>
  <c r="K168" i="5"/>
  <c r="U168" i="5"/>
  <c r="V168" i="5"/>
  <c r="I168" i="5"/>
  <c r="T168" i="5"/>
  <c r="X168" i="5"/>
  <c r="AC170" i="5"/>
  <c r="AF169" i="5"/>
  <c r="AJ169" i="5"/>
  <c r="AE169" i="5"/>
  <c r="AM169" i="5"/>
  <c r="AQ169" i="5"/>
  <c r="AN169" i="5"/>
  <c r="AP169" i="5"/>
  <c r="AG169" i="5"/>
  <c r="AL169" i="5"/>
  <c r="AK169" i="5"/>
  <c r="AH169" i="5"/>
  <c r="AO169" i="5"/>
  <c r="AD169" i="5"/>
  <c r="AI169" i="5"/>
  <c r="J169" i="5" l="1"/>
  <c r="L169" i="5"/>
  <c r="X169" i="5"/>
  <c r="P169" i="5"/>
  <c r="T169" i="5"/>
  <c r="K169" i="5"/>
  <c r="V169" i="5"/>
  <c r="I169" i="5"/>
  <c r="U169" i="5"/>
  <c r="AC171" i="5"/>
  <c r="AI170" i="5"/>
  <c r="AD170" i="5"/>
  <c r="AF170" i="5"/>
  <c r="AG170" i="5"/>
  <c r="AJ170" i="5"/>
  <c r="AM170" i="5"/>
  <c r="AL170" i="5"/>
  <c r="AK170" i="5"/>
  <c r="AH170" i="5"/>
  <c r="AE170" i="5"/>
  <c r="AQ170" i="5"/>
  <c r="AN170" i="5"/>
  <c r="AO170" i="5"/>
  <c r="AP170" i="5"/>
  <c r="K170" i="5" l="1"/>
  <c r="U170" i="5"/>
  <c r="V170" i="5"/>
  <c r="T170" i="5"/>
  <c r="P170" i="5"/>
  <c r="I170" i="5"/>
  <c r="X170" i="5"/>
  <c r="J170" i="5"/>
  <c r="L170" i="5"/>
  <c r="AC172" i="5"/>
  <c r="AI171" i="5"/>
  <c r="AK171" i="5"/>
  <c r="AD171" i="5"/>
  <c r="AO171" i="5"/>
  <c r="AP171" i="5"/>
  <c r="AG171" i="5"/>
  <c r="AL171" i="5"/>
  <c r="AE171" i="5"/>
  <c r="AF171" i="5"/>
  <c r="AN171" i="5"/>
  <c r="AH171" i="5"/>
  <c r="AQ171" i="5"/>
  <c r="AJ171" i="5"/>
  <c r="AM171" i="5"/>
  <c r="V171" i="5" l="1"/>
  <c r="I171" i="5"/>
  <c r="T171" i="5"/>
  <c r="P171" i="5"/>
  <c r="K171" i="5"/>
  <c r="U171" i="5"/>
  <c r="J171" i="5"/>
  <c r="L171" i="5"/>
  <c r="X171" i="5"/>
  <c r="AC173" i="5"/>
  <c r="AD172" i="5"/>
  <c r="AQ172" i="5"/>
  <c r="AI172" i="5"/>
  <c r="AF172" i="5"/>
  <c r="AP172" i="5"/>
  <c r="AH172" i="5"/>
  <c r="AK172" i="5"/>
  <c r="AL172" i="5"/>
  <c r="AG172" i="5"/>
  <c r="AO172" i="5"/>
  <c r="AM172" i="5"/>
  <c r="AJ172" i="5"/>
  <c r="AE172" i="5"/>
  <c r="AN172" i="5"/>
  <c r="J172" i="5" l="1"/>
  <c r="T172" i="5"/>
  <c r="K172" i="5"/>
  <c r="I172" i="5"/>
  <c r="P172" i="5"/>
  <c r="V172" i="5"/>
  <c r="L172" i="5"/>
  <c r="X172" i="5"/>
  <c r="U172" i="5"/>
  <c r="AC174" i="5"/>
  <c r="AN173" i="5"/>
  <c r="AQ173" i="5"/>
  <c r="AO173" i="5"/>
  <c r="AL173" i="5"/>
  <c r="AP173" i="5"/>
  <c r="AK173" i="5"/>
  <c r="AE173" i="5"/>
  <c r="AF173" i="5"/>
  <c r="AJ173" i="5"/>
  <c r="AM173" i="5"/>
  <c r="AH173" i="5"/>
  <c r="AD173" i="5"/>
  <c r="AI173" i="5"/>
  <c r="AG173" i="5"/>
  <c r="T173" i="5" l="1"/>
  <c r="I173" i="5"/>
  <c r="P173" i="5"/>
  <c r="X173" i="5"/>
  <c r="U173" i="5"/>
  <c r="K173" i="5"/>
  <c r="V173" i="5"/>
  <c r="J173" i="5"/>
  <c r="L173" i="5"/>
  <c r="AC175" i="5"/>
  <c r="AN174" i="5"/>
  <c r="AH174" i="5"/>
  <c r="AO174" i="5"/>
  <c r="AL174" i="5"/>
  <c r="AG174" i="5"/>
  <c r="AF174" i="5"/>
  <c r="AK174" i="5"/>
  <c r="AQ174" i="5"/>
  <c r="AM174" i="5"/>
  <c r="AD174" i="5"/>
  <c r="AE174" i="5"/>
  <c r="AJ174" i="5"/>
  <c r="AI174" i="5"/>
  <c r="AP174" i="5"/>
  <c r="K174" i="5" l="1"/>
  <c r="T174" i="5"/>
  <c r="V174" i="5"/>
  <c r="P174" i="5"/>
  <c r="U174" i="5"/>
  <c r="L174" i="5"/>
  <c r="I174" i="5"/>
  <c r="J174" i="5"/>
  <c r="X174" i="5"/>
  <c r="AC176" i="5"/>
  <c r="AM175" i="5"/>
  <c r="AK175" i="5"/>
  <c r="AF175" i="5"/>
  <c r="AQ175" i="5"/>
  <c r="AI175" i="5"/>
  <c r="AE175" i="5"/>
  <c r="AG175" i="5"/>
  <c r="AP175" i="5"/>
  <c r="AN175" i="5"/>
  <c r="AO175" i="5"/>
  <c r="AJ175" i="5"/>
  <c r="AL175" i="5"/>
  <c r="AD175" i="5"/>
  <c r="AH175" i="5"/>
  <c r="X175" i="5" l="1"/>
  <c r="P175" i="5"/>
  <c r="V175" i="5"/>
  <c r="I175" i="5"/>
  <c r="L175" i="5"/>
  <c r="J175" i="5"/>
  <c r="T175" i="5"/>
  <c r="K175" i="5"/>
  <c r="U175" i="5"/>
  <c r="AC177" i="5"/>
  <c r="AG176" i="5"/>
  <c r="AK176" i="5"/>
  <c r="AF176" i="5"/>
  <c r="AH176" i="5"/>
  <c r="AQ176" i="5"/>
  <c r="AO176" i="5"/>
  <c r="AD176" i="5"/>
  <c r="AI176" i="5"/>
  <c r="AM176" i="5"/>
  <c r="AN176" i="5"/>
  <c r="AL176" i="5"/>
  <c r="AP176" i="5"/>
  <c r="AE176" i="5"/>
  <c r="AJ176" i="5"/>
  <c r="X176" i="5" l="1"/>
  <c r="T176" i="5"/>
  <c r="U176" i="5"/>
  <c r="K176" i="5"/>
  <c r="I176" i="5"/>
  <c r="P176" i="5"/>
  <c r="J176" i="5"/>
  <c r="V176" i="5"/>
  <c r="L176" i="5"/>
  <c r="AC178" i="5"/>
  <c r="AK177" i="5"/>
  <c r="AO177" i="5"/>
  <c r="AF177" i="5"/>
  <c r="AG177" i="5"/>
  <c r="AH177" i="5"/>
  <c r="AP177" i="5"/>
  <c r="AQ177" i="5"/>
  <c r="AJ177" i="5"/>
  <c r="AE177" i="5"/>
  <c r="AN177" i="5"/>
  <c r="AD177" i="5"/>
  <c r="AM177" i="5"/>
  <c r="AL177" i="5"/>
  <c r="AI177" i="5"/>
  <c r="U177" i="5" l="1"/>
  <c r="V177" i="5"/>
  <c r="L177" i="5"/>
  <c r="K177" i="5"/>
  <c r="P177" i="5"/>
  <c r="I177" i="5"/>
  <c r="T177" i="5"/>
  <c r="J177" i="5"/>
  <c r="X177" i="5"/>
  <c r="AC179" i="5"/>
  <c r="AK178" i="5"/>
  <c r="AD178" i="5"/>
  <c r="AM178" i="5"/>
  <c r="AO178" i="5"/>
  <c r="AP178" i="5"/>
  <c r="AG178" i="5"/>
  <c r="AF178" i="5"/>
  <c r="AQ178" i="5"/>
  <c r="AN178" i="5"/>
  <c r="AJ178" i="5"/>
  <c r="AI178" i="5"/>
  <c r="AH178" i="5"/>
  <c r="AE178" i="5"/>
  <c r="AL178" i="5"/>
  <c r="P178" i="5" l="1"/>
  <c r="V178" i="5"/>
  <c r="L178" i="5"/>
  <c r="K178" i="5"/>
  <c r="X178" i="5"/>
  <c r="T178" i="5"/>
  <c r="I178" i="5"/>
  <c r="U178" i="5"/>
  <c r="J178" i="5"/>
  <c r="AC180" i="5"/>
  <c r="AK179" i="5"/>
  <c r="AN179" i="5"/>
  <c r="AL179" i="5"/>
  <c r="AO179" i="5"/>
  <c r="AQ179" i="5"/>
  <c r="AF179" i="5"/>
  <c r="AD179" i="5"/>
  <c r="AI179" i="5"/>
  <c r="AP179" i="5"/>
  <c r="AM179" i="5"/>
  <c r="AE179" i="5"/>
  <c r="AG179" i="5"/>
  <c r="AJ179" i="5"/>
  <c r="AH179" i="5"/>
  <c r="V179" i="5" l="1"/>
  <c r="J179" i="5"/>
  <c r="U179" i="5"/>
  <c r="P179" i="5"/>
  <c r="L179" i="5"/>
  <c r="I179" i="5"/>
  <c r="X179" i="5"/>
  <c r="T179" i="5"/>
  <c r="K179" i="5"/>
  <c r="AC181" i="5"/>
  <c r="AJ180" i="5"/>
  <c r="AQ180" i="5"/>
  <c r="AM180" i="5"/>
  <c r="AP180" i="5"/>
  <c r="AF180" i="5"/>
  <c r="AO180" i="5"/>
  <c r="AL180" i="5"/>
  <c r="AI180" i="5"/>
  <c r="AE180" i="5"/>
  <c r="AG180" i="5"/>
  <c r="AN180" i="5"/>
  <c r="AH180" i="5"/>
  <c r="AD180" i="5"/>
  <c r="AK180" i="5"/>
  <c r="P180" i="5" l="1"/>
  <c r="T180" i="5"/>
  <c r="J180" i="5"/>
  <c r="X180" i="5"/>
  <c r="V180" i="5"/>
  <c r="U180" i="5"/>
  <c r="K180" i="5"/>
  <c r="L180" i="5"/>
  <c r="I180" i="5"/>
  <c r="AC182" i="5"/>
  <c r="AD181" i="5"/>
  <c r="AN181" i="5"/>
  <c r="AE181" i="5"/>
  <c r="AQ181" i="5"/>
  <c r="AH181" i="5"/>
  <c r="AF181" i="5"/>
  <c r="AM181" i="5"/>
  <c r="AI181" i="5"/>
  <c r="AJ181" i="5"/>
  <c r="AG181" i="5"/>
  <c r="AO181" i="5"/>
  <c r="AP181" i="5"/>
  <c r="AK181" i="5"/>
  <c r="AL181" i="5"/>
  <c r="X181" i="5" l="1"/>
  <c r="V181" i="5"/>
  <c r="I181" i="5"/>
  <c r="U181" i="5"/>
  <c r="K181" i="5"/>
  <c r="P181" i="5"/>
  <c r="L181" i="5"/>
  <c r="J181" i="5"/>
  <c r="T181" i="5"/>
  <c r="AC183" i="5"/>
  <c r="AL182" i="5"/>
  <c r="AM182" i="5"/>
  <c r="AH182" i="5"/>
  <c r="AN182" i="5"/>
  <c r="AG182" i="5"/>
  <c r="AI182" i="5"/>
  <c r="AE182" i="5"/>
  <c r="AP182" i="5"/>
  <c r="AK182" i="5"/>
  <c r="AJ182" i="5"/>
  <c r="AO182" i="5"/>
  <c r="AD182" i="5"/>
  <c r="AQ182" i="5"/>
  <c r="AF182" i="5"/>
  <c r="U182" i="5" l="1"/>
  <c r="X182" i="5"/>
  <c r="T182" i="5"/>
  <c r="V182" i="5"/>
  <c r="L182" i="5"/>
  <c r="J182" i="5"/>
  <c r="P182" i="5"/>
  <c r="I182" i="5"/>
  <c r="K182" i="5"/>
  <c r="AC184" i="5"/>
  <c r="AQ183" i="5"/>
  <c r="AO183" i="5"/>
  <c r="AK183" i="5"/>
  <c r="AI183" i="5"/>
  <c r="AM183" i="5"/>
  <c r="AG183" i="5"/>
  <c r="AF183" i="5"/>
  <c r="AP183" i="5"/>
  <c r="AE183" i="5"/>
  <c r="AH183" i="5"/>
  <c r="AD183" i="5"/>
  <c r="AL183" i="5"/>
  <c r="AJ183" i="5"/>
  <c r="AN183" i="5"/>
  <c r="K183" i="5" l="1"/>
  <c r="P183" i="5"/>
  <c r="J183" i="5"/>
  <c r="T183" i="5"/>
  <c r="V183" i="5"/>
  <c r="L183" i="5"/>
  <c r="X183" i="5"/>
  <c r="U183" i="5"/>
  <c r="I183" i="5"/>
  <c r="AC185" i="5"/>
  <c r="AL184" i="5"/>
  <c r="AN184" i="5"/>
  <c r="AI184" i="5"/>
  <c r="AG184" i="5"/>
  <c r="AQ184" i="5"/>
  <c r="AF184" i="5"/>
  <c r="AP184" i="5"/>
  <c r="AK184" i="5"/>
  <c r="AE184" i="5"/>
  <c r="AH184" i="5"/>
  <c r="AM184" i="5"/>
  <c r="AD184" i="5"/>
  <c r="AJ184" i="5"/>
  <c r="AO184" i="5"/>
  <c r="I184" i="5" l="1"/>
  <c r="P184" i="5"/>
  <c r="L184" i="5"/>
  <c r="V184" i="5"/>
  <c r="X184" i="5"/>
  <c r="U184" i="5"/>
  <c r="J184" i="5"/>
  <c r="K184" i="5"/>
  <c r="T184" i="5"/>
  <c r="AC186" i="5"/>
  <c r="AL185" i="5"/>
  <c r="AN185" i="5"/>
  <c r="AH185" i="5"/>
  <c r="AQ185" i="5"/>
  <c r="AK185" i="5"/>
  <c r="AI185" i="5"/>
  <c r="AD185" i="5"/>
  <c r="AF185" i="5"/>
  <c r="AP185" i="5"/>
  <c r="AO185" i="5"/>
  <c r="AG185" i="5"/>
  <c r="AJ185" i="5"/>
  <c r="AM185" i="5"/>
  <c r="AE185" i="5"/>
  <c r="V185" i="5" l="1"/>
  <c r="P185" i="5"/>
  <c r="U185" i="5"/>
  <c r="L185" i="5"/>
  <c r="X185" i="5"/>
  <c r="T185" i="5"/>
  <c r="I185" i="5"/>
  <c r="J185" i="5"/>
  <c r="K185" i="5"/>
  <c r="AC187" i="5"/>
  <c r="AG186" i="5"/>
  <c r="AF186" i="5"/>
  <c r="AM186" i="5"/>
  <c r="AH186" i="5"/>
  <c r="AN186" i="5"/>
  <c r="AD186" i="5"/>
  <c r="AQ186" i="5"/>
  <c r="AJ186" i="5"/>
  <c r="AK186" i="5"/>
  <c r="AP186" i="5"/>
  <c r="AE186" i="5"/>
  <c r="AO186" i="5"/>
  <c r="AL186" i="5"/>
  <c r="AI186" i="5"/>
  <c r="P186" i="5" l="1"/>
  <c r="T186" i="5"/>
  <c r="V186" i="5"/>
  <c r="K186" i="5"/>
  <c r="L186" i="5"/>
  <c r="U186" i="5"/>
  <c r="J186" i="5"/>
  <c r="X186" i="5"/>
  <c r="I186" i="5"/>
  <c r="AC189" i="5"/>
  <c r="AO187" i="5"/>
  <c r="AN187" i="5"/>
  <c r="AE187" i="5"/>
  <c r="AH187" i="5"/>
  <c r="AM187" i="5"/>
  <c r="AI187" i="5"/>
  <c r="AF187" i="5"/>
  <c r="AP187" i="5"/>
  <c r="AK187" i="5"/>
  <c r="AJ187" i="5"/>
  <c r="AD187" i="5"/>
  <c r="AG187" i="5"/>
  <c r="AQ187" i="5"/>
  <c r="AL187" i="5"/>
  <c r="L187" i="5" l="1"/>
  <c r="K187" i="5"/>
  <c r="V187" i="5"/>
  <c r="J187" i="5"/>
  <c r="P187" i="5"/>
  <c r="U187" i="5"/>
  <c r="X187" i="5"/>
  <c r="I187" i="5"/>
  <c r="T187" i="5"/>
  <c r="AC190" i="5"/>
  <c r="AL189" i="5"/>
  <c r="AE189" i="5"/>
  <c r="AM189" i="5"/>
  <c r="AJ189" i="5"/>
  <c r="AQ189" i="5"/>
  <c r="AF189" i="5"/>
  <c r="AH189" i="5"/>
  <c r="AD189" i="5"/>
  <c r="AK189" i="5"/>
  <c r="AI189" i="5"/>
  <c r="AG189" i="5"/>
  <c r="AP189" i="5"/>
  <c r="AN189" i="5"/>
  <c r="AO189" i="5"/>
  <c r="U189" i="5" l="1"/>
  <c r="T189" i="5"/>
  <c r="J189" i="5"/>
  <c r="P189" i="5"/>
  <c r="V189" i="5"/>
  <c r="K189" i="5"/>
  <c r="L189" i="5"/>
  <c r="X189" i="5"/>
  <c r="I189" i="5"/>
  <c r="AC191" i="5"/>
  <c r="AD190" i="5"/>
  <c r="AJ190" i="5"/>
  <c r="AL190" i="5"/>
  <c r="AK190" i="5"/>
  <c r="AH190" i="5"/>
  <c r="AI190" i="5"/>
  <c r="AF190" i="5"/>
  <c r="AN190" i="5"/>
  <c r="AP190" i="5"/>
  <c r="AM190" i="5"/>
  <c r="AQ190" i="5"/>
  <c r="AG190" i="5"/>
  <c r="AE190" i="5"/>
  <c r="AO190" i="5"/>
  <c r="L190" i="5" l="1"/>
  <c r="V190" i="5"/>
  <c r="K190" i="5"/>
  <c r="U190" i="5"/>
  <c r="I190" i="5"/>
  <c r="X190" i="5"/>
  <c r="P190" i="5"/>
  <c r="J190" i="5"/>
  <c r="T190" i="5"/>
  <c r="AC193" i="5"/>
  <c r="AL191" i="5"/>
  <c r="AD191" i="5"/>
  <c r="AH191" i="5"/>
  <c r="AP191" i="5"/>
  <c r="AJ191" i="5"/>
  <c r="AQ191" i="5"/>
  <c r="AO191" i="5"/>
  <c r="AG191" i="5"/>
  <c r="AN191" i="5"/>
  <c r="AF191" i="5"/>
  <c r="AE191" i="5"/>
  <c r="AI191" i="5"/>
  <c r="AM191" i="5"/>
  <c r="AK191" i="5"/>
  <c r="T191" i="5" l="1"/>
  <c r="U191" i="5"/>
  <c r="X191" i="5"/>
  <c r="J191" i="5"/>
  <c r="K191" i="5"/>
  <c r="V191" i="5"/>
  <c r="P191" i="5"/>
  <c r="I191" i="5"/>
  <c r="L191" i="5"/>
  <c r="AC194" i="5"/>
  <c r="AH193" i="5"/>
  <c r="AQ192" i="5"/>
  <c r="AG193" i="5"/>
  <c r="AF193" i="5"/>
  <c r="AP192" i="5"/>
  <c r="AE193" i="5"/>
  <c r="AL193" i="5"/>
  <c r="AO192" i="5"/>
  <c r="AM193" i="5"/>
  <c r="AD193" i="5"/>
  <c r="AK193" i="5"/>
  <c r="AJ193" i="5"/>
  <c r="AI193" i="5"/>
  <c r="AN193" i="5"/>
  <c r="U193" i="5" l="1"/>
  <c r="X193" i="5"/>
  <c r="K193" i="5"/>
  <c r="T193" i="5"/>
  <c r="I193" i="5"/>
  <c r="V193" i="5"/>
  <c r="L193" i="5"/>
  <c r="P193" i="5"/>
  <c r="J193" i="5"/>
  <c r="AC195" i="5"/>
  <c r="AF194" i="5"/>
  <c r="AJ194" i="5"/>
  <c r="AM194" i="5"/>
  <c r="AI194" i="5"/>
  <c r="AD194" i="5"/>
  <c r="AG194" i="5"/>
  <c r="AH194" i="5"/>
  <c r="AN194" i="5"/>
  <c r="AL194" i="5"/>
  <c r="AQ194" i="5"/>
  <c r="AP194" i="5"/>
  <c r="AK194" i="5"/>
  <c r="AO194" i="5"/>
  <c r="AE194" i="5"/>
  <c r="V194" i="5" l="1"/>
  <c r="X194" i="5"/>
  <c r="I194" i="5"/>
  <c r="T194" i="5"/>
  <c r="L194" i="5"/>
  <c r="U194" i="5"/>
  <c r="J194" i="5"/>
  <c r="K194" i="5"/>
  <c r="P194" i="5"/>
  <c r="AC196" i="5"/>
  <c r="AD195" i="5"/>
  <c r="AE195" i="5"/>
  <c r="AM195" i="5"/>
  <c r="AO195" i="5"/>
  <c r="AL195" i="5"/>
  <c r="AK195" i="5"/>
  <c r="AP195" i="5"/>
  <c r="AN195" i="5"/>
  <c r="AH195" i="5"/>
  <c r="AJ195" i="5"/>
  <c r="AQ195" i="5"/>
  <c r="AG195" i="5"/>
  <c r="AF195" i="5"/>
  <c r="AI195" i="5"/>
  <c r="T195" i="5" l="1"/>
  <c r="I195" i="5"/>
  <c r="P195" i="5"/>
  <c r="L195" i="5"/>
  <c r="U195" i="5"/>
  <c r="J195" i="5"/>
  <c r="K195" i="5"/>
  <c r="X195" i="5"/>
  <c r="V195" i="5"/>
  <c r="AC197" i="5"/>
  <c r="AL196" i="5"/>
  <c r="AP196" i="5"/>
  <c r="AQ196" i="5"/>
  <c r="AI196" i="5"/>
  <c r="AH196" i="5"/>
  <c r="AG196" i="5"/>
  <c r="AD196" i="5"/>
  <c r="AF196" i="5"/>
  <c r="AN196" i="5"/>
  <c r="AJ196" i="5"/>
  <c r="AE196" i="5"/>
  <c r="AO196" i="5"/>
  <c r="AM196" i="5"/>
  <c r="AK196" i="5"/>
  <c r="J196" i="5" l="1"/>
  <c r="V196" i="5"/>
  <c r="K196" i="5"/>
  <c r="U196" i="5"/>
  <c r="P196" i="5"/>
  <c r="L196" i="5"/>
  <c r="T196" i="5"/>
  <c r="X196" i="5"/>
  <c r="I196" i="5"/>
  <c r="AC207" i="5"/>
  <c r="AG197" i="5"/>
  <c r="AH197" i="5"/>
  <c r="AE197" i="5"/>
  <c r="AK197" i="5"/>
  <c r="AJ197" i="5"/>
  <c r="AQ197" i="5"/>
  <c r="AI197" i="5"/>
  <c r="AO197" i="5"/>
  <c r="AF197" i="5"/>
  <c r="AD197" i="5"/>
  <c r="AM197" i="5"/>
  <c r="AP197" i="5"/>
  <c r="AL197" i="5"/>
  <c r="AN197" i="5"/>
  <c r="P197" i="5" l="1"/>
  <c r="J197" i="5"/>
  <c r="K197" i="5"/>
  <c r="U197" i="5"/>
  <c r="V197" i="5"/>
  <c r="X197" i="5"/>
  <c r="T197" i="5"/>
  <c r="L197" i="5"/>
  <c r="I197" i="5"/>
  <c r="AC208" i="5"/>
  <c r="AK207" i="5"/>
  <c r="AD207" i="5"/>
  <c r="AP207" i="5"/>
  <c r="AF207" i="5"/>
  <c r="AE207" i="5"/>
  <c r="AQ207" i="5"/>
  <c r="AN207" i="5"/>
  <c r="AM207" i="5"/>
  <c r="AI207" i="5"/>
  <c r="AG207" i="5"/>
  <c r="AH207" i="5"/>
  <c r="AO207" i="5"/>
  <c r="AJ207" i="5"/>
  <c r="AL207" i="5"/>
  <c r="K207" i="5" l="1"/>
  <c r="U207" i="5"/>
  <c r="L207" i="5"/>
  <c r="V207" i="5"/>
  <c r="T207" i="5"/>
  <c r="P207" i="5"/>
  <c r="J207" i="5"/>
  <c r="X207" i="5"/>
  <c r="I207" i="5"/>
  <c r="AC209" i="5"/>
  <c r="AE208" i="5"/>
  <c r="AP208" i="5"/>
  <c r="AF208" i="5"/>
  <c r="AK208" i="5"/>
  <c r="AJ208" i="5"/>
  <c r="AN208" i="5"/>
  <c r="AO208" i="5"/>
  <c r="AH208" i="5"/>
  <c r="AG208" i="5"/>
  <c r="AD208" i="5"/>
  <c r="AQ208" i="5"/>
  <c r="AI208" i="5"/>
  <c r="AM208" i="5"/>
  <c r="AL208" i="5"/>
  <c r="L208" i="5" l="1"/>
  <c r="J208" i="5"/>
  <c r="P208" i="5"/>
  <c r="U208" i="5"/>
  <c r="V208" i="5"/>
  <c r="X208" i="5"/>
  <c r="K208" i="5"/>
  <c r="I208" i="5"/>
  <c r="T208" i="5"/>
  <c r="AC210" i="5"/>
  <c r="AK209" i="5"/>
  <c r="AI209" i="5"/>
  <c r="AE209" i="5"/>
  <c r="AH209" i="5"/>
  <c r="AN209" i="5"/>
  <c r="AM209" i="5"/>
  <c r="AQ209" i="5"/>
  <c r="AJ209" i="5"/>
  <c r="AG209" i="5"/>
  <c r="AL209" i="5"/>
  <c r="AF209" i="5"/>
  <c r="AP209" i="5"/>
  <c r="AD209" i="5"/>
  <c r="AO209" i="5"/>
  <c r="V209" i="5" l="1"/>
  <c r="U209" i="5"/>
  <c r="T209" i="5"/>
  <c r="L209" i="5"/>
  <c r="X209" i="5"/>
  <c r="P209" i="5"/>
  <c r="I209" i="5"/>
  <c r="J209" i="5"/>
  <c r="K209" i="5"/>
  <c r="AC211" i="5"/>
  <c r="AP210" i="5"/>
  <c r="AN210" i="5"/>
  <c r="AJ210" i="5"/>
  <c r="AK210" i="5"/>
  <c r="AF210" i="5"/>
  <c r="AM210" i="5"/>
  <c r="AQ210" i="5"/>
  <c r="AD210" i="5"/>
  <c r="AH210" i="5"/>
  <c r="AL210" i="5"/>
  <c r="AO210" i="5"/>
  <c r="AG210" i="5"/>
  <c r="AI210" i="5"/>
  <c r="AE210" i="5"/>
  <c r="L210" i="5" l="1"/>
  <c r="P210" i="5"/>
  <c r="V210" i="5"/>
  <c r="X210" i="5"/>
  <c r="T210" i="5"/>
  <c r="J210" i="5"/>
  <c r="U210" i="5"/>
  <c r="K210" i="5"/>
  <c r="I210" i="5"/>
  <c r="AC212" i="5"/>
  <c r="AE211" i="5"/>
  <c r="AL211" i="5"/>
  <c r="AN211" i="5"/>
  <c r="AF211" i="5"/>
  <c r="AJ211" i="5"/>
  <c r="AP211" i="5"/>
  <c r="AO211" i="5"/>
  <c r="AQ211" i="5"/>
  <c r="AG211" i="5"/>
  <c r="AK211" i="5"/>
  <c r="AD211" i="5"/>
  <c r="AM211" i="5"/>
  <c r="AI211" i="5"/>
  <c r="AH211" i="5"/>
  <c r="J211" i="5" l="1"/>
  <c r="V211" i="5"/>
  <c r="P211" i="5"/>
  <c r="K211" i="5"/>
  <c r="I211" i="5"/>
  <c r="L211" i="5"/>
  <c r="X211" i="5"/>
  <c r="U211" i="5"/>
  <c r="T211" i="5"/>
  <c r="AC213" i="5"/>
  <c r="AI212" i="5"/>
  <c r="AG212" i="5"/>
  <c r="AP212" i="5"/>
  <c r="AL212" i="5"/>
  <c r="AF212" i="5"/>
  <c r="AJ212" i="5"/>
  <c r="AE212" i="5"/>
  <c r="AK212" i="5"/>
  <c r="AQ212" i="5"/>
  <c r="AM212" i="5"/>
  <c r="AH212" i="5"/>
  <c r="AD212" i="5"/>
  <c r="AO212" i="5"/>
  <c r="AN212" i="5"/>
  <c r="I212" i="5" l="1"/>
  <c r="L212" i="5"/>
  <c r="T212" i="5"/>
  <c r="J212" i="5"/>
  <c r="P212" i="5"/>
  <c r="U212" i="5"/>
  <c r="V212" i="5"/>
  <c r="X212" i="5"/>
  <c r="K212" i="5"/>
  <c r="AC214" i="5"/>
  <c r="AO213" i="5"/>
  <c r="AI213" i="5"/>
  <c r="AQ213" i="5"/>
  <c r="AH213" i="5"/>
  <c r="AN213" i="5"/>
  <c r="AG213" i="5"/>
  <c r="AK213" i="5"/>
  <c r="AL213" i="5"/>
  <c r="AE213" i="5"/>
  <c r="AM213" i="5"/>
  <c r="AP213" i="5"/>
  <c r="AD213" i="5"/>
  <c r="AJ213" i="5"/>
  <c r="AF213" i="5"/>
  <c r="K213" i="5" l="1"/>
  <c r="J213" i="5"/>
  <c r="T213" i="5"/>
  <c r="V213" i="5"/>
  <c r="P213" i="5"/>
  <c r="U213" i="5"/>
  <c r="X213" i="5"/>
  <c r="L213" i="5"/>
  <c r="I213" i="5"/>
  <c r="AC215" i="5"/>
  <c r="AE214" i="5"/>
  <c r="AI214" i="5"/>
  <c r="AP214" i="5"/>
  <c r="AL214" i="5"/>
  <c r="AK214" i="5"/>
  <c r="AF214" i="5"/>
  <c r="AJ214" i="5"/>
  <c r="AG214" i="5"/>
  <c r="AH214" i="5"/>
  <c r="AN214" i="5"/>
  <c r="AD214" i="5"/>
  <c r="AO214" i="5"/>
  <c r="AQ214" i="5"/>
  <c r="AM214" i="5"/>
  <c r="K214" i="5" l="1"/>
  <c r="P214" i="5"/>
  <c r="J214" i="5"/>
  <c r="L214" i="5"/>
  <c r="X214" i="5"/>
  <c r="V214" i="5"/>
  <c r="U214" i="5"/>
  <c r="I214" i="5"/>
  <c r="T214" i="5"/>
  <c r="AC216" i="5"/>
  <c r="AG215" i="5"/>
  <c r="AI215" i="5"/>
  <c r="AF215" i="5"/>
  <c r="AO215" i="5"/>
  <c r="AL215" i="5"/>
  <c r="AH215" i="5"/>
  <c r="AK215" i="5"/>
  <c r="AP215" i="5"/>
  <c r="AN215" i="5"/>
  <c r="AD215" i="5"/>
  <c r="AM215" i="5"/>
  <c r="AQ215" i="5"/>
  <c r="AJ215" i="5"/>
  <c r="AE215" i="5"/>
  <c r="U215" i="5" l="1"/>
  <c r="X215" i="5"/>
  <c r="T215" i="5"/>
  <c r="L215" i="5"/>
  <c r="P215" i="5"/>
  <c r="I215" i="5"/>
  <c r="V215" i="5"/>
  <c r="J215" i="5"/>
  <c r="K215" i="5"/>
  <c r="AC217" i="5"/>
  <c r="AM216" i="5"/>
  <c r="AO216" i="5"/>
  <c r="AP216" i="5"/>
  <c r="AQ216" i="5"/>
  <c r="AG216" i="5"/>
  <c r="AJ216" i="5"/>
  <c r="AI216" i="5"/>
  <c r="AE216" i="5"/>
  <c r="AK216" i="5"/>
  <c r="AN216" i="5"/>
  <c r="AL216" i="5"/>
  <c r="AD216" i="5"/>
  <c r="AH216" i="5"/>
  <c r="AF216" i="5"/>
  <c r="U216" i="5" l="1"/>
  <c r="X216" i="5"/>
  <c r="P216" i="5"/>
  <c r="T216" i="5"/>
  <c r="J216" i="5"/>
  <c r="V216" i="5"/>
  <c r="K216" i="5"/>
  <c r="L216" i="5"/>
  <c r="I216" i="5"/>
  <c r="AC218" i="5"/>
  <c r="AM217" i="5"/>
  <c r="AO217" i="5"/>
  <c r="AK217" i="5"/>
  <c r="AN217" i="5"/>
  <c r="AH217" i="5"/>
  <c r="AJ217" i="5"/>
  <c r="AF217" i="5"/>
  <c r="AI217" i="5"/>
  <c r="AQ217" i="5"/>
  <c r="AD217" i="5"/>
  <c r="AG217" i="5"/>
  <c r="AL217" i="5"/>
  <c r="AE217" i="5"/>
  <c r="AP217" i="5"/>
  <c r="V217" i="5" l="1"/>
  <c r="I217" i="5"/>
  <c r="P217" i="5"/>
  <c r="X217" i="5"/>
  <c r="L217" i="5"/>
  <c r="K217" i="5"/>
  <c r="J217" i="5"/>
  <c r="U217" i="5"/>
  <c r="T217" i="5"/>
  <c r="AC219" i="5"/>
  <c r="AC220" i="5" l="1"/>
  <c r="AF218" i="5"/>
  <c r="AF219" i="5"/>
  <c r="AG219" i="5"/>
  <c r="AE218" i="5"/>
  <c r="AH218" i="5"/>
  <c r="AD218" i="5"/>
  <c r="AO219" i="5"/>
  <c r="AJ219" i="5"/>
  <c r="AK218" i="5"/>
  <c r="AK219" i="5"/>
  <c r="AN218" i="5"/>
  <c r="AP218" i="5"/>
  <c r="AE219" i="5"/>
  <c r="AP219" i="5"/>
  <c r="AM218" i="5"/>
  <c r="AL218" i="5"/>
  <c r="AQ218" i="5"/>
  <c r="AN219" i="5"/>
  <c r="AQ219" i="5"/>
  <c r="AM219" i="5"/>
  <c r="AJ218" i="5"/>
  <c r="AI218" i="5"/>
  <c r="AL219" i="5"/>
  <c r="AH219" i="5"/>
  <c r="AG218" i="5"/>
  <c r="AI219" i="5"/>
  <c r="AD219" i="5"/>
  <c r="AO218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M220" i="5"/>
  <c r="AF220" i="5"/>
  <c r="AJ220" i="5"/>
  <c r="AN220" i="5"/>
  <c r="AG220" i="5"/>
  <c r="AI220" i="5"/>
  <c r="AD220" i="5"/>
  <c r="AH220" i="5"/>
  <c r="AQ220" i="5"/>
  <c r="AO220" i="5"/>
  <c r="AK220" i="5"/>
  <c r="AL220" i="5"/>
  <c r="AP220" i="5"/>
  <c r="AE220" i="5"/>
  <c r="K220" i="5" l="1"/>
  <c r="J220" i="5"/>
  <c r="L220" i="5"/>
  <c r="U220" i="5"/>
  <c r="V220" i="5"/>
  <c r="P220" i="5"/>
  <c r="I220" i="5"/>
  <c r="X220" i="5"/>
  <c r="T220" i="5"/>
  <c r="AC222" i="5"/>
  <c r="AI221" i="5"/>
  <c r="AP221" i="5"/>
  <c r="AM221" i="5"/>
  <c r="AH221" i="5"/>
  <c r="AJ221" i="5"/>
  <c r="AK221" i="5"/>
  <c r="AL221" i="5"/>
  <c r="AE221" i="5"/>
  <c r="AG221" i="5"/>
  <c r="AN221" i="5"/>
  <c r="AO221" i="5"/>
  <c r="AF221" i="5"/>
  <c r="AQ221" i="5"/>
  <c r="AD221" i="5"/>
  <c r="U221" i="5" l="1"/>
  <c r="P221" i="5"/>
  <c r="I221" i="5"/>
  <c r="X221" i="5"/>
  <c r="T221" i="5"/>
  <c r="J221" i="5"/>
  <c r="V221" i="5"/>
  <c r="L221" i="5"/>
  <c r="K221" i="5"/>
  <c r="AC223" i="5"/>
  <c r="AL222" i="5"/>
  <c r="AK222" i="5"/>
  <c r="AD222" i="5"/>
  <c r="AG222" i="5"/>
  <c r="AJ222" i="5"/>
  <c r="AN222" i="5"/>
  <c r="AF222" i="5"/>
  <c r="AP222" i="5"/>
  <c r="AE222" i="5"/>
  <c r="AM222" i="5"/>
  <c r="AI222" i="5"/>
  <c r="AO222" i="5"/>
  <c r="AH222" i="5"/>
  <c r="AQ222" i="5"/>
  <c r="U222" i="5" l="1"/>
  <c r="K222" i="5"/>
  <c r="V222" i="5"/>
  <c r="P222" i="5"/>
  <c r="X222" i="5"/>
  <c r="L222" i="5"/>
  <c r="J222" i="5"/>
  <c r="T222" i="5"/>
  <c r="I222" i="5"/>
  <c r="AC224" i="5"/>
  <c r="AJ223" i="5"/>
  <c r="AD223" i="5"/>
  <c r="AM223" i="5"/>
  <c r="AP223" i="5"/>
  <c r="AL223" i="5"/>
  <c r="AE223" i="5"/>
  <c r="AQ223" i="5"/>
  <c r="AN223" i="5"/>
  <c r="AO223" i="5"/>
  <c r="AF223" i="5"/>
  <c r="AH223" i="5"/>
  <c r="AI223" i="5"/>
  <c r="AK223" i="5"/>
  <c r="AG223" i="5"/>
  <c r="J223" i="5" l="1"/>
  <c r="V223" i="5"/>
  <c r="P223" i="5"/>
  <c r="I223" i="5"/>
  <c r="K223" i="5"/>
  <c r="L223" i="5"/>
  <c r="U223" i="5"/>
  <c r="X223" i="5"/>
  <c r="T223" i="5"/>
  <c r="AC225" i="5"/>
  <c r="AI224" i="5"/>
  <c r="AO224" i="5"/>
  <c r="AP224" i="5"/>
  <c r="AL224" i="5"/>
  <c r="AJ224" i="5"/>
  <c r="AQ224" i="5"/>
  <c r="AG224" i="5"/>
  <c r="AN224" i="5"/>
  <c r="AE224" i="5"/>
  <c r="AH224" i="5"/>
  <c r="AD224" i="5"/>
  <c r="AK224" i="5"/>
  <c r="AM224" i="5"/>
  <c r="AF224" i="5"/>
  <c r="I224" i="5" l="1"/>
  <c r="P224" i="5"/>
  <c r="X224" i="5"/>
  <c r="U224" i="5"/>
  <c r="L224" i="5"/>
  <c r="J224" i="5"/>
  <c r="V224" i="5"/>
  <c r="T224" i="5"/>
  <c r="K224" i="5"/>
  <c r="AC226" i="5"/>
  <c r="AP225" i="5"/>
  <c r="AM225" i="5"/>
  <c r="AD225" i="5"/>
  <c r="AQ225" i="5"/>
  <c r="AN225" i="5"/>
  <c r="AJ225" i="5"/>
  <c r="AL225" i="5"/>
  <c r="AE225" i="5"/>
  <c r="AI225" i="5"/>
  <c r="AF225" i="5"/>
  <c r="AH225" i="5"/>
  <c r="AO225" i="5"/>
  <c r="AG225" i="5"/>
  <c r="AK225" i="5"/>
  <c r="T225" i="5" l="1"/>
  <c r="U225" i="5"/>
  <c r="V225" i="5"/>
  <c r="P225" i="5"/>
  <c r="K225" i="5"/>
  <c r="L225" i="5"/>
  <c r="X225" i="5"/>
  <c r="J225" i="5"/>
  <c r="I225" i="5"/>
  <c r="AC227" i="5"/>
  <c r="AI226" i="5"/>
  <c r="AD226" i="5"/>
  <c r="AE226" i="5"/>
  <c r="AN226" i="5"/>
  <c r="AH226" i="5"/>
  <c r="AM226" i="5"/>
  <c r="AO226" i="5"/>
  <c r="AQ226" i="5"/>
  <c r="AP226" i="5"/>
  <c r="AK226" i="5"/>
  <c r="AF226" i="5"/>
  <c r="AL226" i="5"/>
  <c r="AG226" i="5"/>
  <c r="AJ226" i="5"/>
  <c r="V226" i="5" l="1"/>
  <c r="L226" i="5"/>
  <c r="P226" i="5"/>
  <c r="I226" i="5"/>
  <c r="J226" i="5"/>
  <c r="U226" i="5"/>
  <c r="K226" i="5"/>
  <c r="X226" i="5"/>
  <c r="T226" i="5"/>
  <c r="AC229" i="5"/>
  <c r="AH227" i="5"/>
  <c r="AE227" i="5"/>
  <c r="AJ227" i="5"/>
  <c r="AI227" i="5"/>
  <c r="AD227" i="5"/>
  <c r="AK227" i="5"/>
  <c r="AG227" i="5"/>
  <c r="AO227" i="5"/>
  <c r="AF227" i="5"/>
  <c r="AN227" i="5"/>
  <c r="AL227" i="5"/>
  <c r="AM227" i="5"/>
  <c r="AP227" i="5"/>
  <c r="AQ227" i="5"/>
  <c r="V227" i="5" l="1"/>
  <c r="U227" i="5"/>
  <c r="P227" i="5"/>
  <c r="X227" i="5"/>
  <c r="L227" i="5"/>
  <c r="I227" i="5"/>
  <c r="T227" i="5"/>
  <c r="J227" i="5"/>
  <c r="K227" i="5"/>
  <c r="AC230" i="5"/>
  <c r="AQ229" i="5"/>
  <c r="AG229" i="5"/>
  <c r="AP229" i="5"/>
  <c r="AF229" i="5"/>
  <c r="AM229" i="5"/>
  <c r="AI229" i="5"/>
  <c r="AE229" i="5"/>
  <c r="AD229" i="5"/>
  <c r="AL229" i="5"/>
  <c r="AN229" i="5"/>
  <c r="AK229" i="5"/>
  <c r="AO229" i="5"/>
  <c r="AJ229" i="5"/>
  <c r="AH229" i="5"/>
  <c r="K229" i="5" l="1"/>
  <c r="P229" i="5"/>
  <c r="I229" i="5"/>
  <c r="J229" i="5"/>
  <c r="X229" i="5"/>
  <c r="L229" i="5"/>
  <c r="V229" i="5"/>
  <c r="U229" i="5"/>
  <c r="T229" i="5"/>
  <c r="AC231" i="5"/>
  <c r="AG230" i="5"/>
  <c r="AO230" i="5"/>
  <c r="AL230" i="5"/>
  <c r="AD230" i="5"/>
  <c r="AH230" i="5"/>
  <c r="AN230" i="5"/>
  <c r="AQ230" i="5"/>
  <c r="AF230" i="5"/>
  <c r="AE230" i="5"/>
  <c r="AK230" i="5"/>
  <c r="AI230" i="5"/>
  <c r="AM230" i="5"/>
  <c r="AP230" i="5"/>
  <c r="AJ230" i="5"/>
  <c r="J230" i="5" l="1"/>
  <c r="V230" i="5"/>
  <c r="T230" i="5"/>
  <c r="K230" i="5"/>
  <c r="X230" i="5"/>
  <c r="P230" i="5"/>
  <c r="U230" i="5"/>
  <c r="I230" i="5"/>
  <c r="L230" i="5"/>
  <c r="AC233" i="5"/>
  <c r="AE231" i="5"/>
  <c r="AQ231" i="5"/>
  <c r="AJ231" i="5"/>
  <c r="AF231" i="5"/>
  <c r="AK231" i="5"/>
  <c r="AN231" i="5"/>
  <c r="AG231" i="5"/>
  <c r="AI231" i="5"/>
  <c r="AH231" i="5"/>
  <c r="AP231" i="5"/>
  <c r="AO231" i="5"/>
  <c r="AM231" i="5"/>
  <c r="AL231" i="5"/>
  <c r="AD231" i="5"/>
  <c r="U231" i="5" l="1"/>
  <c r="K231" i="5"/>
  <c r="T231" i="5"/>
  <c r="P231" i="5"/>
  <c r="X231" i="5"/>
  <c r="J231" i="5"/>
  <c r="I231" i="5"/>
  <c r="L231" i="5"/>
  <c r="V231" i="5"/>
  <c r="AC234" i="5"/>
  <c r="AL233" i="5"/>
  <c r="AD233" i="5"/>
  <c r="AK233" i="5"/>
  <c r="AP232" i="5"/>
  <c r="AF233" i="5"/>
  <c r="AJ233" i="5"/>
  <c r="AE233" i="5"/>
  <c r="AQ232" i="5"/>
  <c r="AG233" i="5"/>
  <c r="AN233" i="5"/>
  <c r="AH233" i="5"/>
  <c r="AI233" i="5"/>
  <c r="AM233" i="5"/>
  <c r="AO232" i="5"/>
  <c r="T233" i="5" l="1"/>
  <c r="J233" i="5"/>
  <c r="P233" i="5"/>
  <c r="I233" i="5"/>
  <c r="L233" i="5"/>
  <c r="V233" i="5"/>
  <c r="X233" i="5"/>
  <c r="K233" i="5"/>
  <c r="U233" i="5"/>
  <c r="AC235" i="5"/>
  <c r="AG234" i="5"/>
  <c r="AP234" i="5"/>
  <c r="AE234" i="5"/>
  <c r="AL234" i="5"/>
  <c r="AM234" i="5"/>
  <c r="AJ234" i="5"/>
  <c r="AO234" i="5"/>
  <c r="AH234" i="5"/>
  <c r="AF234" i="5"/>
  <c r="AK234" i="5"/>
  <c r="AD234" i="5"/>
  <c r="AI234" i="5"/>
  <c r="AQ234" i="5"/>
  <c r="AN234" i="5"/>
  <c r="U234" i="5" l="1"/>
  <c r="J234" i="5"/>
  <c r="P234" i="5"/>
  <c r="T234" i="5"/>
  <c r="X234" i="5"/>
  <c r="I234" i="5"/>
  <c r="K234" i="5"/>
  <c r="L234" i="5"/>
  <c r="V234" i="5"/>
  <c r="AC236" i="5"/>
  <c r="AG235" i="5"/>
  <c r="AE235" i="5"/>
  <c r="AN235" i="5"/>
  <c r="AH235" i="5"/>
  <c r="AD235" i="5"/>
  <c r="AP235" i="5"/>
  <c r="AL235" i="5"/>
  <c r="AI235" i="5"/>
  <c r="AM235" i="5"/>
  <c r="AO235" i="5"/>
  <c r="AF235" i="5"/>
  <c r="AQ235" i="5"/>
  <c r="AK235" i="5"/>
  <c r="AJ235" i="5"/>
  <c r="K235" i="5" l="1"/>
  <c r="I235" i="5"/>
  <c r="U235" i="5"/>
  <c r="J235" i="5"/>
  <c r="T235" i="5"/>
  <c r="X235" i="5"/>
  <c r="L235" i="5"/>
  <c r="P235" i="5"/>
  <c r="V235" i="5"/>
  <c r="AC237" i="5"/>
  <c r="AO236" i="5"/>
  <c r="AN236" i="5"/>
  <c r="AK236" i="5"/>
  <c r="AM236" i="5"/>
  <c r="AF236" i="5"/>
  <c r="AH236" i="5"/>
  <c r="AG236" i="5"/>
  <c r="AE236" i="5"/>
  <c r="AQ236" i="5"/>
  <c r="AP236" i="5"/>
  <c r="AI236" i="5"/>
  <c r="AJ236" i="5"/>
  <c r="AD236" i="5"/>
  <c r="AL236" i="5"/>
  <c r="P236" i="5" l="1"/>
  <c r="I236" i="5"/>
  <c r="T236" i="5"/>
  <c r="L236" i="5"/>
  <c r="U236" i="5"/>
  <c r="X236" i="5"/>
  <c r="V236" i="5"/>
  <c r="K236" i="5"/>
  <c r="J236" i="5"/>
  <c r="AC247" i="5"/>
  <c r="AE237" i="5"/>
  <c r="AP237" i="5"/>
  <c r="AI237" i="5"/>
  <c r="AN237" i="5"/>
  <c r="AQ237" i="5"/>
  <c r="AJ237" i="5"/>
  <c r="AM237" i="5"/>
  <c r="AF237" i="5"/>
  <c r="AG237" i="5"/>
  <c r="AL237" i="5"/>
  <c r="AH237" i="5"/>
  <c r="AK237" i="5"/>
  <c r="AO237" i="5"/>
  <c r="AD237" i="5"/>
  <c r="L237" i="5" l="1"/>
  <c r="T237" i="5"/>
  <c r="I237" i="5"/>
  <c r="U237" i="5"/>
  <c r="K237" i="5"/>
  <c r="X237" i="5"/>
  <c r="J237" i="5"/>
  <c r="P237" i="5"/>
  <c r="V237" i="5"/>
  <c r="AC248" i="5"/>
  <c r="AM247" i="5"/>
  <c r="AE247" i="5"/>
  <c r="AL247" i="5"/>
  <c r="AI247" i="5"/>
  <c r="AP247" i="5"/>
  <c r="AQ247" i="5"/>
  <c r="AO247" i="5"/>
  <c r="AN247" i="5"/>
  <c r="AF247" i="5"/>
  <c r="AK247" i="5"/>
  <c r="AG247" i="5"/>
  <c r="AH247" i="5"/>
  <c r="AJ247" i="5"/>
  <c r="AD247" i="5"/>
  <c r="J247" i="5" l="1"/>
  <c r="V247" i="5"/>
  <c r="U247" i="5"/>
  <c r="L247" i="5"/>
  <c r="T247" i="5"/>
  <c r="K247" i="5"/>
  <c r="I247" i="5"/>
  <c r="X247" i="5"/>
  <c r="P247" i="5"/>
  <c r="AC249" i="5"/>
  <c r="AF248" i="5"/>
  <c r="AD248" i="5"/>
  <c r="AO248" i="5"/>
  <c r="AK248" i="5"/>
  <c r="AL248" i="5"/>
  <c r="AG248" i="5"/>
  <c r="AP248" i="5"/>
  <c r="AJ248" i="5"/>
  <c r="AI248" i="5"/>
  <c r="AM248" i="5"/>
  <c r="AN248" i="5"/>
  <c r="AQ248" i="5"/>
  <c r="AH248" i="5"/>
  <c r="AE248" i="5"/>
  <c r="P248" i="5" l="1"/>
  <c r="K248" i="5"/>
  <c r="I248" i="5"/>
  <c r="L248" i="5"/>
  <c r="T248" i="5"/>
  <c r="U248" i="5"/>
  <c r="J248" i="5"/>
  <c r="V248" i="5"/>
  <c r="X248" i="5"/>
  <c r="AC250" i="5"/>
  <c r="AM249" i="5"/>
  <c r="AG249" i="5"/>
  <c r="AQ249" i="5"/>
  <c r="AK249" i="5"/>
  <c r="AF249" i="5"/>
  <c r="AD249" i="5"/>
  <c r="AO249" i="5"/>
  <c r="AN249" i="5"/>
  <c r="AP249" i="5"/>
  <c r="AH249" i="5"/>
  <c r="AI249" i="5"/>
  <c r="AJ249" i="5"/>
  <c r="AL249" i="5"/>
  <c r="AE249" i="5"/>
  <c r="T249" i="5" l="1"/>
  <c r="L249" i="5"/>
  <c r="V249" i="5"/>
  <c r="P249" i="5"/>
  <c r="K249" i="5"/>
  <c r="I249" i="5"/>
  <c r="X249" i="5"/>
  <c r="J249" i="5"/>
  <c r="U249" i="5"/>
  <c r="AC251" i="5"/>
  <c r="AK250" i="5"/>
  <c r="AD250" i="5"/>
  <c r="AP250" i="5"/>
  <c r="AQ250" i="5"/>
  <c r="AE250" i="5"/>
  <c r="AN250" i="5"/>
  <c r="AG250" i="5"/>
  <c r="AH250" i="5"/>
  <c r="AJ250" i="5"/>
  <c r="AL250" i="5"/>
  <c r="AO250" i="5"/>
  <c r="AI250" i="5"/>
  <c r="AF250" i="5"/>
  <c r="AM250" i="5"/>
  <c r="V250" i="5" l="1"/>
  <c r="T250" i="5"/>
  <c r="I250" i="5"/>
  <c r="L250" i="5"/>
  <c r="X250" i="5"/>
  <c r="J250" i="5"/>
  <c r="U250" i="5"/>
  <c r="P250" i="5"/>
  <c r="K250" i="5"/>
  <c r="AC252" i="5"/>
  <c r="AH251" i="5"/>
  <c r="AQ251" i="5"/>
  <c r="AI251" i="5"/>
  <c r="AE251" i="5"/>
  <c r="AN251" i="5"/>
  <c r="AF251" i="5"/>
  <c r="AJ251" i="5"/>
  <c r="AG251" i="5"/>
  <c r="AP251" i="5"/>
  <c r="AL251" i="5"/>
  <c r="AO251" i="5"/>
  <c r="AK251" i="5"/>
  <c r="AM251" i="5"/>
  <c r="AD251" i="5"/>
  <c r="X251" i="5" l="1"/>
  <c r="J251" i="5"/>
  <c r="I251" i="5"/>
  <c r="L251" i="5"/>
  <c r="K251" i="5"/>
  <c r="P251" i="5"/>
  <c r="T251" i="5"/>
  <c r="V251" i="5"/>
  <c r="U251" i="5"/>
  <c r="AC253" i="5"/>
  <c r="AN252" i="5"/>
  <c r="AF252" i="5"/>
  <c r="AO252" i="5"/>
  <c r="AH252" i="5"/>
  <c r="AM252" i="5"/>
  <c r="AE252" i="5"/>
  <c r="AD252" i="5"/>
  <c r="AK252" i="5"/>
  <c r="AQ252" i="5"/>
  <c r="AG252" i="5"/>
  <c r="AJ252" i="5"/>
  <c r="AP252" i="5"/>
  <c r="AI252" i="5"/>
  <c r="AL252" i="5"/>
  <c r="I252" i="5" l="1"/>
  <c r="K252" i="5"/>
  <c r="X252" i="5"/>
  <c r="L252" i="5"/>
  <c r="V252" i="5"/>
  <c r="J252" i="5"/>
  <c r="U252" i="5"/>
  <c r="T252" i="5"/>
  <c r="P252" i="5"/>
  <c r="AC254" i="5"/>
  <c r="AL253" i="5"/>
  <c r="AJ253" i="5"/>
  <c r="AI253" i="5"/>
  <c r="AK253" i="5"/>
  <c r="AF253" i="5"/>
  <c r="AQ253" i="5"/>
  <c r="AG253" i="5"/>
  <c r="AE253" i="5"/>
  <c r="AH253" i="5"/>
  <c r="AM253" i="5"/>
  <c r="AD253" i="5"/>
  <c r="AP253" i="5"/>
  <c r="AO253" i="5"/>
  <c r="AN253" i="5"/>
  <c r="L253" i="5" l="1"/>
  <c r="T253" i="5"/>
  <c r="V253" i="5"/>
  <c r="P253" i="5"/>
  <c r="J253" i="5"/>
  <c r="I253" i="5"/>
  <c r="U253" i="5"/>
  <c r="K253" i="5"/>
  <c r="X253" i="5"/>
  <c r="AC255" i="5"/>
  <c r="AM254" i="5"/>
  <c r="AQ254" i="5"/>
  <c r="AH254" i="5"/>
  <c r="AP254" i="5"/>
  <c r="AN254" i="5"/>
  <c r="AE254" i="5"/>
  <c r="AI254" i="5"/>
  <c r="AF254" i="5"/>
  <c r="AJ254" i="5"/>
  <c r="AG254" i="5"/>
  <c r="AD254" i="5"/>
  <c r="AL254" i="5"/>
  <c r="AK254" i="5"/>
  <c r="AO254" i="5"/>
  <c r="K254" i="5" l="1"/>
  <c r="J254" i="5"/>
  <c r="L254" i="5"/>
  <c r="T254" i="5"/>
  <c r="P254" i="5"/>
  <c r="I254" i="5"/>
  <c r="X254" i="5"/>
  <c r="V254" i="5"/>
  <c r="U254" i="5"/>
  <c r="AC256" i="5"/>
  <c r="AD255" i="5"/>
  <c r="AO255" i="5"/>
  <c r="AI255" i="5"/>
  <c r="AE255" i="5"/>
  <c r="AQ255" i="5"/>
  <c r="AM255" i="5"/>
  <c r="AJ255" i="5"/>
  <c r="AK255" i="5"/>
  <c r="AH255" i="5"/>
  <c r="AP255" i="5"/>
  <c r="AF255" i="5"/>
  <c r="AL255" i="5"/>
  <c r="AG255" i="5"/>
  <c r="AN255" i="5"/>
  <c r="X255" i="5" l="1"/>
  <c r="T255" i="5"/>
  <c r="U255" i="5"/>
  <c r="L255" i="5"/>
  <c r="I255" i="5"/>
  <c r="V255" i="5"/>
  <c r="K255" i="5"/>
  <c r="J255" i="5"/>
  <c r="P255" i="5"/>
  <c r="AC257" i="5"/>
  <c r="AL256" i="5"/>
  <c r="AM256" i="5"/>
  <c r="AQ256" i="5"/>
  <c r="AG256" i="5"/>
  <c r="AP256" i="5"/>
  <c r="AI256" i="5"/>
  <c r="AH256" i="5"/>
  <c r="AO256" i="5"/>
  <c r="AK256" i="5"/>
  <c r="AD256" i="5"/>
  <c r="AE256" i="5"/>
  <c r="AJ256" i="5"/>
  <c r="AN256" i="5"/>
  <c r="AF256" i="5"/>
  <c r="P256" i="5" l="1"/>
  <c r="T256" i="5"/>
  <c r="U256" i="5"/>
  <c r="V256" i="5"/>
  <c r="L256" i="5"/>
  <c r="I256" i="5"/>
  <c r="J256" i="5"/>
  <c r="K256" i="5"/>
  <c r="X256" i="5"/>
  <c r="AC258" i="5"/>
  <c r="AE257" i="5"/>
  <c r="AF257" i="5"/>
  <c r="AD257" i="5"/>
  <c r="AJ257" i="5"/>
  <c r="AH257" i="5"/>
  <c r="AM257" i="5"/>
  <c r="AL257" i="5"/>
  <c r="AO257" i="5"/>
  <c r="AK257" i="5"/>
  <c r="AP257" i="5"/>
  <c r="AI257" i="5"/>
  <c r="AQ257" i="5"/>
  <c r="AN257" i="5"/>
  <c r="AG257" i="5"/>
  <c r="K257" i="5" l="1"/>
  <c r="P257" i="5"/>
  <c r="J257" i="5"/>
  <c r="L257" i="5"/>
  <c r="X257" i="5"/>
  <c r="V257" i="5"/>
  <c r="T257" i="5"/>
  <c r="I257" i="5"/>
  <c r="U257" i="5"/>
  <c r="AC259" i="5"/>
  <c r="AL258" i="5"/>
  <c r="AF258" i="5"/>
  <c r="AP258" i="5"/>
  <c r="AQ258" i="5"/>
  <c r="AN258" i="5"/>
  <c r="AH258" i="5"/>
  <c r="AG258" i="5"/>
  <c r="AO258" i="5"/>
  <c r="AJ258" i="5"/>
  <c r="AM258" i="5"/>
  <c r="AI258" i="5"/>
  <c r="AD258" i="5"/>
  <c r="AK258" i="5"/>
  <c r="AE258" i="5"/>
  <c r="I258" i="5" l="1"/>
  <c r="L258" i="5"/>
  <c r="T258" i="5"/>
  <c r="J258" i="5"/>
  <c r="X258" i="5"/>
  <c r="U258" i="5"/>
  <c r="K258" i="5"/>
  <c r="V258" i="5"/>
  <c r="P258" i="5"/>
  <c r="AC260" i="5"/>
  <c r="AO259" i="5"/>
  <c r="AI259" i="5"/>
  <c r="AJ259" i="5"/>
  <c r="AD259" i="5"/>
  <c r="AF259" i="5"/>
  <c r="AM259" i="5"/>
  <c r="AN259" i="5"/>
  <c r="AE259" i="5"/>
  <c r="AH259" i="5"/>
  <c r="AL259" i="5"/>
  <c r="AQ259" i="5"/>
  <c r="AP259" i="5"/>
  <c r="AK259" i="5"/>
  <c r="AG259" i="5"/>
  <c r="V259" i="5" l="1"/>
  <c r="U259" i="5"/>
  <c r="L259" i="5"/>
  <c r="I259" i="5"/>
  <c r="T259" i="5"/>
  <c r="K259" i="5"/>
  <c r="J259" i="5"/>
  <c r="P259" i="5"/>
  <c r="X259" i="5"/>
  <c r="AC261" i="5"/>
  <c r="AH260" i="5"/>
  <c r="AN260" i="5"/>
  <c r="AM260" i="5"/>
  <c r="AK260" i="5"/>
  <c r="AJ260" i="5"/>
  <c r="AG260" i="5"/>
  <c r="AO260" i="5"/>
  <c r="AL260" i="5"/>
  <c r="AP260" i="5"/>
  <c r="AF260" i="5"/>
  <c r="AI260" i="5"/>
  <c r="AD260" i="5"/>
  <c r="AE260" i="5"/>
  <c r="AQ260" i="5"/>
  <c r="P260" i="5" l="1"/>
  <c r="T260" i="5"/>
  <c r="X260" i="5"/>
  <c r="J260" i="5"/>
  <c r="L260" i="5"/>
  <c r="V260" i="5"/>
  <c r="K260" i="5"/>
  <c r="I260" i="5"/>
  <c r="U260" i="5"/>
  <c r="AC262" i="5"/>
  <c r="AL261" i="5"/>
  <c r="AI261" i="5"/>
  <c r="AF261" i="5"/>
  <c r="AD261" i="5"/>
  <c r="AN261" i="5"/>
  <c r="AQ261" i="5"/>
  <c r="AJ261" i="5"/>
  <c r="AP261" i="5"/>
  <c r="AM261" i="5"/>
  <c r="AO261" i="5"/>
  <c r="AG261" i="5"/>
  <c r="AH261" i="5"/>
  <c r="AE261" i="5"/>
  <c r="AK261" i="5"/>
  <c r="T261" i="5" l="1"/>
  <c r="K261" i="5"/>
  <c r="I261" i="5"/>
  <c r="U261" i="5"/>
  <c r="J261" i="5"/>
  <c r="P261" i="5"/>
  <c r="V261" i="5"/>
  <c r="L261" i="5"/>
  <c r="X261" i="5"/>
  <c r="AC263" i="5"/>
  <c r="AN262" i="5"/>
  <c r="AK262" i="5"/>
  <c r="AF262" i="5"/>
  <c r="AQ262" i="5"/>
  <c r="AH262" i="5"/>
  <c r="AJ262" i="5"/>
  <c r="AE262" i="5"/>
  <c r="AI262" i="5"/>
  <c r="AO262" i="5"/>
  <c r="AP262" i="5"/>
  <c r="AD262" i="5"/>
  <c r="AL262" i="5"/>
  <c r="AG262" i="5"/>
  <c r="AM262" i="5"/>
  <c r="I262" i="5" l="1"/>
  <c r="L262" i="5"/>
  <c r="K262" i="5"/>
  <c r="V262" i="5"/>
  <c r="T262" i="5"/>
  <c r="P262" i="5"/>
  <c r="U262" i="5"/>
  <c r="J262" i="5"/>
  <c r="X262" i="5"/>
  <c r="AC264" i="5"/>
  <c r="AK263" i="5"/>
  <c r="AH263" i="5"/>
  <c r="AL263" i="5"/>
  <c r="AM263" i="5"/>
  <c r="AN263" i="5"/>
  <c r="AI263" i="5"/>
  <c r="AP263" i="5"/>
  <c r="AE263" i="5"/>
  <c r="AQ263" i="5"/>
  <c r="AJ263" i="5"/>
  <c r="AD263" i="5"/>
  <c r="AF263" i="5"/>
  <c r="AO263" i="5"/>
  <c r="AG263" i="5"/>
  <c r="T263" i="5" l="1"/>
  <c r="I263" i="5"/>
  <c r="K263" i="5"/>
  <c r="L263" i="5"/>
  <c r="P263" i="5"/>
  <c r="V263" i="5"/>
  <c r="X263" i="5"/>
  <c r="U263" i="5"/>
  <c r="J263" i="5"/>
  <c r="AC265" i="5"/>
  <c r="AJ264" i="5"/>
  <c r="AE264" i="5"/>
  <c r="AG264" i="5"/>
  <c r="AH264" i="5"/>
  <c r="AL264" i="5"/>
  <c r="AD264" i="5"/>
  <c r="AO264" i="5"/>
  <c r="AK264" i="5"/>
  <c r="AQ264" i="5"/>
  <c r="AF264" i="5"/>
  <c r="AM264" i="5"/>
  <c r="AP264" i="5"/>
  <c r="AN264" i="5"/>
  <c r="AI264" i="5"/>
  <c r="V264" i="5" l="1"/>
  <c r="K264" i="5"/>
  <c r="U264" i="5"/>
  <c r="J264" i="5"/>
  <c r="T264" i="5"/>
  <c r="P264" i="5"/>
  <c r="X264" i="5"/>
  <c r="L264" i="5"/>
  <c r="I264" i="5"/>
  <c r="AC266" i="5"/>
  <c r="AM265" i="5"/>
  <c r="AP265" i="5"/>
  <c r="AK265" i="5"/>
  <c r="AG265" i="5"/>
  <c r="AQ265" i="5"/>
  <c r="AF265" i="5"/>
  <c r="AJ265" i="5"/>
  <c r="AO265" i="5"/>
  <c r="AN265" i="5"/>
  <c r="AH265" i="5"/>
  <c r="AI265" i="5"/>
  <c r="AE265" i="5"/>
  <c r="AL265" i="5"/>
  <c r="AD265" i="5"/>
  <c r="L265" i="5" l="1"/>
  <c r="U265" i="5"/>
  <c r="T265" i="5"/>
  <c r="I265" i="5"/>
  <c r="V265" i="5"/>
  <c r="P265" i="5"/>
  <c r="J265" i="5"/>
  <c r="K265" i="5"/>
  <c r="X265" i="5"/>
  <c r="AC267" i="5"/>
  <c r="AJ266" i="5"/>
  <c r="AP266" i="5"/>
  <c r="AE266" i="5"/>
  <c r="AN266" i="5"/>
  <c r="AD266" i="5"/>
  <c r="AF266" i="5"/>
  <c r="AM266" i="5"/>
  <c r="AG266" i="5"/>
  <c r="AO266" i="5"/>
  <c r="AK266" i="5"/>
  <c r="AL266" i="5"/>
  <c r="AH266" i="5"/>
  <c r="AQ266" i="5"/>
  <c r="AI266" i="5"/>
  <c r="V266" i="5" l="1"/>
  <c r="T266" i="5"/>
  <c r="I266" i="5"/>
  <c r="L266" i="5"/>
  <c r="P266" i="5"/>
  <c r="J266" i="5"/>
  <c r="K266" i="5"/>
  <c r="U266" i="5"/>
  <c r="X266" i="5"/>
  <c r="AC269" i="5"/>
  <c r="AD267" i="5"/>
  <c r="AG267" i="5"/>
  <c r="AM267" i="5"/>
  <c r="AI267" i="5"/>
  <c r="AO267" i="5"/>
  <c r="AN267" i="5"/>
  <c r="AK267" i="5"/>
  <c r="AJ267" i="5"/>
  <c r="AH267" i="5"/>
  <c r="AP267" i="5"/>
  <c r="AQ267" i="5"/>
  <c r="AF267" i="5"/>
  <c r="AL267" i="5"/>
  <c r="AE267" i="5"/>
  <c r="U267" i="5" l="1"/>
  <c r="T267" i="5"/>
  <c r="P267" i="5"/>
  <c r="L267" i="5"/>
  <c r="K267" i="5"/>
  <c r="V267" i="5"/>
  <c r="I267" i="5"/>
  <c r="X267" i="5"/>
  <c r="J267" i="5"/>
  <c r="AC270" i="5"/>
  <c r="AD269" i="5"/>
  <c r="AF269" i="5"/>
  <c r="AI269" i="5"/>
  <c r="AL269" i="5"/>
  <c r="AG269" i="5"/>
  <c r="AK269" i="5"/>
  <c r="AQ269" i="5"/>
  <c r="AM269" i="5"/>
  <c r="AN269" i="5"/>
  <c r="AE269" i="5"/>
  <c r="AP269" i="5"/>
  <c r="AJ269" i="5"/>
  <c r="AH269" i="5"/>
  <c r="AO269" i="5"/>
  <c r="L269" i="5" l="1"/>
  <c r="T269" i="5"/>
  <c r="I269" i="5"/>
  <c r="K269" i="5"/>
  <c r="P269" i="5"/>
  <c r="V269" i="5"/>
  <c r="X269" i="5"/>
  <c r="J269" i="5"/>
  <c r="U269" i="5"/>
  <c r="AC271" i="5"/>
  <c r="AF270" i="5"/>
  <c r="AP270" i="5"/>
  <c r="AQ270" i="5"/>
  <c r="AL270" i="5"/>
  <c r="AI270" i="5"/>
  <c r="AM270" i="5"/>
  <c r="AN270" i="5"/>
  <c r="AH270" i="5"/>
  <c r="AK270" i="5"/>
  <c r="AD270" i="5"/>
  <c r="AJ270" i="5"/>
  <c r="AE270" i="5"/>
  <c r="AO270" i="5"/>
  <c r="AG270" i="5"/>
  <c r="K270" i="5" l="1"/>
  <c r="V270" i="5"/>
  <c r="U270" i="5"/>
  <c r="L270" i="5"/>
  <c r="J270" i="5"/>
  <c r="I270" i="5"/>
  <c r="T270" i="5"/>
  <c r="X270" i="5"/>
  <c r="P270" i="5"/>
  <c r="AC273" i="5"/>
  <c r="AJ271" i="5"/>
  <c r="AG271" i="5"/>
  <c r="AM271" i="5"/>
  <c r="AK271" i="5"/>
  <c r="AO271" i="5"/>
  <c r="AH271" i="5"/>
  <c r="AD271" i="5"/>
  <c r="AP271" i="5"/>
  <c r="AE271" i="5"/>
  <c r="AQ271" i="5"/>
  <c r="AN271" i="5"/>
  <c r="AI271" i="5"/>
  <c r="AF271" i="5"/>
  <c r="AL271" i="5"/>
  <c r="V271" i="5" l="1"/>
  <c r="U271" i="5"/>
  <c r="T271" i="5"/>
  <c r="X271" i="5"/>
  <c r="K271" i="5"/>
  <c r="L271" i="5"/>
  <c r="P271" i="5"/>
  <c r="I271" i="5"/>
  <c r="J271" i="5"/>
  <c r="AC274" i="5"/>
  <c r="AH273" i="5"/>
  <c r="AD273" i="5"/>
  <c r="AF273" i="5"/>
  <c r="AE273" i="5"/>
  <c r="AL273" i="5"/>
  <c r="AP272" i="5"/>
  <c r="AM273" i="5"/>
  <c r="AQ272" i="5"/>
  <c r="AK273" i="5"/>
  <c r="AG273" i="5"/>
  <c r="AJ273" i="5"/>
  <c r="AI273" i="5"/>
  <c r="AO272" i="5"/>
  <c r="AN273" i="5"/>
  <c r="V273" i="5" l="1"/>
  <c r="L273" i="5"/>
  <c r="P273" i="5"/>
  <c r="X273" i="5"/>
  <c r="U273" i="5"/>
  <c r="K273" i="5"/>
  <c r="T273" i="5"/>
  <c r="J273" i="5"/>
  <c r="I273" i="5"/>
  <c r="AC275" i="5"/>
  <c r="AG274" i="5"/>
  <c r="AE274" i="5"/>
  <c r="AN274" i="5"/>
  <c r="AD274" i="5"/>
  <c r="AJ274" i="5"/>
  <c r="AO274" i="5"/>
  <c r="AH274" i="5"/>
  <c r="AK274" i="5"/>
  <c r="AP274" i="5"/>
  <c r="AQ274" i="5"/>
  <c r="AM274" i="5"/>
  <c r="AF274" i="5"/>
  <c r="AI274" i="5"/>
  <c r="AL274" i="5"/>
  <c r="T274" i="5" l="1"/>
  <c r="P274" i="5"/>
  <c r="V274" i="5"/>
  <c r="K274" i="5"/>
  <c r="J274" i="5"/>
  <c r="L274" i="5"/>
  <c r="I274" i="5"/>
  <c r="U274" i="5"/>
  <c r="X274" i="5"/>
  <c r="AC276" i="5"/>
  <c r="AP275" i="5"/>
  <c r="AQ275" i="5"/>
  <c r="AN275" i="5"/>
  <c r="AJ275" i="5"/>
  <c r="AL275" i="5"/>
  <c r="AE275" i="5"/>
  <c r="AM275" i="5"/>
  <c r="AG275" i="5"/>
  <c r="AH275" i="5"/>
  <c r="AD275" i="5"/>
  <c r="AI275" i="5"/>
  <c r="AK275" i="5"/>
  <c r="AO275" i="5"/>
  <c r="AF275" i="5"/>
  <c r="L275" i="5" l="1"/>
  <c r="U275" i="5"/>
  <c r="V275" i="5"/>
  <c r="J275" i="5"/>
  <c r="X275" i="5"/>
  <c r="P275" i="5"/>
  <c r="I275" i="5"/>
  <c r="K275" i="5"/>
  <c r="T275" i="5"/>
  <c r="AC277" i="5"/>
  <c r="AL276" i="5"/>
  <c r="AH276" i="5"/>
  <c r="AP276" i="5"/>
  <c r="AK276" i="5"/>
  <c r="AI276" i="5"/>
  <c r="AN276" i="5"/>
  <c r="AJ276" i="5"/>
  <c r="AO276" i="5"/>
  <c r="AM276" i="5"/>
  <c r="AQ276" i="5"/>
  <c r="AE276" i="5"/>
  <c r="AG276" i="5"/>
  <c r="AD276" i="5"/>
  <c r="AF276" i="5"/>
  <c r="I276" i="5" l="1"/>
  <c r="J276" i="5"/>
  <c r="T276" i="5"/>
  <c r="V276" i="5"/>
  <c r="K276" i="5"/>
  <c r="U276" i="5"/>
  <c r="P276" i="5"/>
  <c r="X276" i="5"/>
  <c r="L276" i="5"/>
  <c r="AC287" i="5"/>
  <c r="AI277" i="5"/>
  <c r="AD277" i="5"/>
  <c r="AO277" i="5"/>
  <c r="AJ277" i="5"/>
  <c r="AE277" i="5"/>
  <c r="AL277" i="5"/>
  <c r="AQ277" i="5"/>
  <c r="AN277" i="5"/>
  <c r="AM277" i="5"/>
  <c r="AK277" i="5"/>
  <c r="AF277" i="5"/>
  <c r="AG277" i="5"/>
  <c r="AP277" i="5"/>
  <c r="AH277" i="5"/>
  <c r="P277" i="5" l="1"/>
  <c r="K277" i="5"/>
  <c r="J277" i="5"/>
  <c r="T277" i="5"/>
  <c r="V277" i="5"/>
  <c r="U277" i="5"/>
  <c r="I277" i="5"/>
  <c r="L277" i="5"/>
  <c r="X277" i="5"/>
  <c r="AC288" i="5"/>
  <c r="AJ287" i="5"/>
  <c r="AL287" i="5"/>
  <c r="AH287" i="5"/>
  <c r="AE287" i="5"/>
  <c r="AD287" i="5"/>
  <c r="AQ287" i="5"/>
  <c r="AI287" i="5"/>
  <c r="AO287" i="5"/>
  <c r="AK287" i="5"/>
  <c r="AG287" i="5"/>
  <c r="AP287" i="5"/>
  <c r="AN287" i="5"/>
  <c r="AM287" i="5"/>
  <c r="AF287" i="5"/>
  <c r="J287" i="5" l="1"/>
  <c r="I287" i="5"/>
  <c r="V287" i="5"/>
  <c r="K287" i="5"/>
  <c r="P287" i="5"/>
  <c r="L287" i="5"/>
  <c r="U287" i="5"/>
  <c r="X287" i="5"/>
  <c r="T287" i="5"/>
  <c r="AC289" i="5"/>
  <c r="AD288" i="5"/>
  <c r="AQ288" i="5"/>
  <c r="AO288" i="5"/>
  <c r="AH288" i="5"/>
  <c r="AJ288" i="5"/>
  <c r="AK288" i="5"/>
  <c r="AF288" i="5"/>
  <c r="AP288" i="5"/>
  <c r="AM288" i="5"/>
  <c r="AN288" i="5"/>
  <c r="AE288" i="5"/>
  <c r="AG288" i="5"/>
  <c r="AL288" i="5"/>
  <c r="AI288" i="5"/>
  <c r="I288" i="5" l="1"/>
  <c r="L288" i="5"/>
  <c r="T288" i="5"/>
  <c r="X288" i="5"/>
  <c r="J288" i="5"/>
  <c r="P288" i="5"/>
  <c r="V288" i="5"/>
  <c r="U288" i="5"/>
  <c r="K288" i="5"/>
  <c r="AC290" i="5"/>
  <c r="AE289" i="5"/>
  <c r="AI289" i="5"/>
  <c r="AJ289" i="5"/>
  <c r="AN289" i="5"/>
  <c r="AL289" i="5"/>
  <c r="AD289" i="5"/>
  <c r="AO289" i="5"/>
  <c r="AM289" i="5"/>
  <c r="AQ289" i="5"/>
  <c r="AG289" i="5"/>
  <c r="AH289" i="5"/>
  <c r="AF289" i="5"/>
  <c r="AP289" i="5"/>
  <c r="AK289" i="5"/>
  <c r="T289" i="5" l="1"/>
  <c r="V289" i="5"/>
  <c r="U289" i="5"/>
  <c r="L289" i="5"/>
  <c r="J289" i="5"/>
  <c r="P289" i="5"/>
  <c r="X289" i="5"/>
  <c r="K289" i="5"/>
  <c r="I289" i="5"/>
  <c r="AC291" i="5"/>
  <c r="AJ290" i="5"/>
  <c r="AD290" i="5"/>
  <c r="AE290" i="5"/>
  <c r="AG290" i="5"/>
  <c r="AN290" i="5"/>
  <c r="AI290" i="5"/>
  <c r="AO290" i="5"/>
  <c r="AM290" i="5"/>
  <c r="AH290" i="5"/>
  <c r="AF290" i="5"/>
  <c r="AP290" i="5"/>
  <c r="AQ290" i="5"/>
  <c r="AK290" i="5"/>
  <c r="AL290" i="5"/>
  <c r="I290" i="5" l="1"/>
  <c r="K290" i="5"/>
  <c r="X290" i="5"/>
  <c r="L290" i="5"/>
  <c r="P290" i="5"/>
  <c r="V290" i="5"/>
  <c r="U290" i="5"/>
  <c r="J290" i="5"/>
  <c r="T290" i="5"/>
  <c r="AC292" i="5"/>
  <c r="AE291" i="5"/>
  <c r="AK291" i="5"/>
  <c r="AI291" i="5"/>
  <c r="AL291" i="5"/>
  <c r="AO291" i="5"/>
  <c r="AH291" i="5"/>
  <c r="AF291" i="5"/>
  <c r="AD291" i="5"/>
  <c r="AM291" i="5"/>
  <c r="AG291" i="5"/>
  <c r="AQ291" i="5"/>
  <c r="AJ291" i="5"/>
  <c r="AP291" i="5"/>
  <c r="AN291" i="5"/>
  <c r="V291" i="5" l="1"/>
  <c r="P291" i="5"/>
  <c r="J291" i="5"/>
  <c r="L291" i="5"/>
  <c r="U291" i="5"/>
  <c r="X291" i="5"/>
  <c r="I291" i="5"/>
  <c r="T291" i="5"/>
  <c r="K291" i="5"/>
  <c r="AC293" i="5"/>
  <c r="AE292" i="5"/>
  <c r="AQ292" i="5"/>
  <c r="AI292" i="5"/>
  <c r="AP292" i="5"/>
  <c r="AD292" i="5"/>
  <c r="AL292" i="5"/>
  <c r="AK292" i="5"/>
  <c r="AN292" i="5"/>
  <c r="AM292" i="5"/>
  <c r="AG292" i="5"/>
  <c r="AH292" i="5"/>
  <c r="AF292" i="5"/>
  <c r="AO292" i="5"/>
  <c r="AJ292" i="5"/>
  <c r="V292" i="5" l="1"/>
  <c r="K292" i="5"/>
  <c r="L292" i="5"/>
  <c r="X292" i="5"/>
  <c r="P292" i="5"/>
  <c r="J292" i="5"/>
  <c r="T292" i="5"/>
  <c r="U292" i="5"/>
  <c r="I292" i="5"/>
  <c r="AC294" i="5"/>
  <c r="AG293" i="5"/>
  <c r="AM293" i="5"/>
  <c r="AJ293" i="5"/>
  <c r="AF293" i="5"/>
  <c r="AQ293" i="5"/>
  <c r="AH293" i="5"/>
  <c r="AL293" i="5"/>
  <c r="AI293" i="5"/>
  <c r="AN293" i="5"/>
  <c r="AO293" i="5"/>
  <c r="AD293" i="5"/>
  <c r="AP293" i="5"/>
  <c r="AK293" i="5"/>
  <c r="AE293" i="5"/>
  <c r="X293" i="5" l="1"/>
  <c r="K293" i="5"/>
  <c r="L293" i="5"/>
  <c r="J293" i="5"/>
  <c r="V293" i="5"/>
  <c r="P293" i="5"/>
  <c r="U293" i="5"/>
  <c r="I293" i="5"/>
  <c r="T293" i="5"/>
  <c r="AC295" i="5"/>
  <c r="AF294" i="5"/>
  <c r="AD294" i="5"/>
  <c r="AE294" i="5"/>
  <c r="AQ294" i="5"/>
  <c r="AI294" i="5"/>
  <c r="AM294" i="5"/>
  <c r="AO294" i="5"/>
  <c r="AL294" i="5"/>
  <c r="AN294" i="5"/>
  <c r="AK294" i="5"/>
  <c r="AH294" i="5"/>
  <c r="AP294" i="5"/>
  <c r="AG294" i="5"/>
  <c r="AJ294" i="5"/>
  <c r="T294" i="5" l="1"/>
  <c r="L294" i="5"/>
  <c r="U294" i="5"/>
  <c r="I294" i="5"/>
  <c r="P294" i="5"/>
  <c r="V294" i="5"/>
  <c r="X294" i="5"/>
  <c r="J294" i="5"/>
  <c r="K294" i="5"/>
  <c r="AC296" i="5"/>
  <c r="AN295" i="5"/>
  <c r="AM295" i="5"/>
  <c r="AH295" i="5"/>
  <c r="AP295" i="5"/>
  <c r="AF295" i="5"/>
  <c r="AI295" i="5"/>
  <c r="AQ295" i="5"/>
  <c r="AG295" i="5"/>
  <c r="AD295" i="5"/>
  <c r="AE295" i="5"/>
  <c r="AJ295" i="5"/>
  <c r="AL295" i="5"/>
  <c r="AK295" i="5"/>
  <c r="AO295" i="5"/>
  <c r="J295" i="5" l="1"/>
  <c r="V295" i="5"/>
  <c r="L295" i="5"/>
  <c r="K295" i="5"/>
  <c r="P295" i="5"/>
  <c r="T295" i="5"/>
  <c r="U295" i="5"/>
  <c r="X295" i="5"/>
  <c r="I295" i="5"/>
  <c r="AC297" i="5"/>
  <c r="AG296" i="5"/>
  <c r="AJ296" i="5"/>
  <c r="AM296" i="5"/>
  <c r="AI296" i="5"/>
  <c r="AK296" i="5"/>
  <c r="AL296" i="5"/>
  <c r="AF296" i="5"/>
  <c r="AH296" i="5"/>
  <c r="AN296" i="5"/>
  <c r="AQ296" i="5"/>
  <c r="AP296" i="5"/>
  <c r="AO296" i="5"/>
  <c r="AD296" i="5"/>
  <c r="AE296" i="5"/>
  <c r="K296" i="5" l="1"/>
  <c r="I296" i="5"/>
  <c r="U296" i="5"/>
  <c r="J296" i="5"/>
  <c r="P296" i="5"/>
  <c r="X296" i="5"/>
  <c r="V296" i="5"/>
  <c r="L296" i="5"/>
  <c r="T296" i="5"/>
  <c r="AC298" i="5"/>
  <c r="AI297" i="5"/>
  <c r="AN297" i="5"/>
  <c r="AJ297" i="5"/>
  <c r="AQ297" i="5"/>
  <c r="AM297" i="5"/>
  <c r="AH297" i="5"/>
  <c r="AP297" i="5"/>
  <c r="AE297" i="5"/>
  <c r="AK297" i="5"/>
  <c r="AG297" i="5"/>
  <c r="AF297" i="5"/>
  <c r="AD297" i="5"/>
  <c r="AL297" i="5"/>
  <c r="AO297" i="5"/>
  <c r="L297" i="5" l="1"/>
  <c r="T297" i="5"/>
  <c r="J297" i="5"/>
  <c r="P297" i="5"/>
  <c r="V297" i="5"/>
  <c r="X297" i="5"/>
  <c r="U297" i="5"/>
  <c r="I297" i="5"/>
  <c r="K297" i="5"/>
  <c r="AC299" i="5"/>
  <c r="AG298" i="5"/>
  <c r="AQ298" i="5"/>
  <c r="AL298" i="5"/>
  <c r="AO298" i="5"/>
  <c r="AK298" i="5"/>
  <c r="AI298" i="5"/>
  <c r="AP298" i="5"/>
  <c r="AJ298" i="5"/>
  <c r="AF298" i="5"/>
  <c r="AE298" i="5"/>
  <c r="AN298" i="5"/>
  <c r="AH298" i="5"/>
  <c r="AM298" i="5"/>
  <c r="AD298" i="5"/>
  <c r="K298" i="5" l="1"/>
  <c r="L298" i="5"/>
  <c r="P298" i="5"/>
  <c r="T298" i="5"/>
  <c r="U298" i="5"/>
  <c r="X298" i="5"/>
  <c r="I298" i="5"/>
  <c r="J298" i="5"/>
  <c r="V298" i="5"/>
  <c r="AC300" i="5"/>
  <c r="AI299" i="5"/>
  <c r="AQ299" i="5"/>
  <c r="AE299" i="5"/>
  <c r="AG299" i="5"/>
  <c r="AJ299" i="5"/>
  <c r="AO299" i="5"/>
  <c r="AD299" i="5"/>
  <c r="AK299" i="5"/>
  <c r="AP299" i="5"/>
  <c r="AH299" i="5"/>
  <c r="AN299" i="5"/>
  <c r="AL299" i="5"/>
  <c r="AM299" i="5"/>
  <c r="AF299" i="5"/>
  <c r="T299" i="5" l="1"/>
  <c r="K299" i="5"/>
  <c r="L299" i="5"/>
  <c r="I299" i="5"/>
  <c r="U299" i="5"/>
  <c r="V299" i="5"/>
  <c r="J299" i="5"/>
  <c r="P299" i="5"/>
  <c r="X299" i="5"/>
  <c r="AC301" i="5"/>
  <c r="AP300" i="5"/>
  <c r="AJ300" i="5"/>
  <c r="AO300" i="5"/>
  <c r="AH300" i="5"/>
  <c r="AF300" i="5"/>
  <c r="AL300" i="5"/>
  <c r="AN300" i="5"/>
  <c r="AE300" i="5"/>
  <c r="AM300" i="5"/>
  <c r="AG300" i="5"/>
  <c r="AI300" i="5"/>
  <c r="AQ300" i="5"/>
  <c r="AD300" i="5"/>
  <c r="AK300" i="5"/>
  <c r="L300" i="5" l="1"/>
  <c r="V300" i="5"/>
  <c r="P300" i="5"/>
  <c r="T300" i="5"/>
  <c r="X300" i="5"/>
  <c r="J300" i="5"/>
  <c r="K300" i="5"/>
  <c r="I300" i="5"/>
  <c r="U300" i="5"/>
  <c r="AC302" i="5"/>
  <c r="AP301" i="5"/>
  <c r="AM301" i="5"/>
  <c r="AO301" i="5"/>
  <c r="AQ301" i="5"/>
  <c r="AH301" i="5"/>
  <c r="AD301" i="5"/>
  <c r="AN301" i="5"/>
  <c r="AG301" i="5"/>
  <c r="AF301" i="5"/>
  <c r="AJ301" i="5"/>
  <c r="AI301" i="5"/>
  <c r="AL301" i="5"/>
  <c r="AE301" i="5"/>
  <c r="AK301" i="5"/>
  <c r="L301" i="5" l="1"/>
  <c r="V301" i="5"/>
  <c r="X301" i="5"/>
  <c r="K301" i="5"/>
  <c r="I301" i="5"/>
  <c r="J301" i="5"/>
  <c r="T301" i="5"/>
  <c r="U301" i="5"/>
  <c r="P301" i="5"/>
  <c r="AC303" i="5"/>
  <c r="AO302" i="5"/>
  <c r="AE302" i="5"/>
  <c r="AN302" i="5"/>
  <c r="AP302" i="5"/>
  <c r="AI302" i="5"/>
  <c r="AD302" i="5"/>
  <c r="AQ302" i="5"/>
  <c r="AH302" i="5"/>
  <c r="AF302" i="5"/>
  <c r="AL302" i="5"/>
  <c r="AK302" i="5"/>
  <c r="AJ302" i="5"/>
  <c r="AM302" i="5"/>
  <c r="AG302" i="5"/>
  <c r="I302" i="5" l="1"/>
  <c r="P302" i="5"/>
  <c r="L302" i="5"/>
  <c r="V302" i="5"/>
  <c r="J302" i="5"/>
  <c r="K302" i="5"/>
  <c r="T302" i="5"/>
  <c r="U302" i="5"/>
  <c r="X302" i="5"/>
  <c r="AC304" i="5"/>
  <c r="AJ303" i="5"/>
  <c r="AK303" i="5"/>
  <c r="AO303" i="5"/>
  <c r="AP303" i="5"/>
  <c r="AM303" i="5"/>
  <c r="AE303" i="5"/>
  <c r="AF303" i="5"/>
  <c r="AN303" i="5"/>
  <c r="AQ303" i="5"/>
  <c r="AG303" i="5"/>
  <c r="AL303" i="5"/>
  <c r="AI303" i="5"/>
  <c r="AD303" i="5"/>
  <c r="AH303" i="5"/>
  <c r="V303" i="5" l="1"/>
  <c r="T303" i="5"/>
  <c r="K303" i="5"/>
  <c r="P303" i="5"/>
  <c r="I303" i="5"/>
  <c r="X303" i="5"/>
  <c r="L303" i="5"/>
  <c r="J303" i="5"/>
  <c r="U303" i="5"/>
  <c r="AC305" i="5"/>
  <c r="AL304" i="5"/>
  <c r="AP304" i="5"/>
  <c r="AQ304" i="5"/>
  <c r="AG304" i="5"/>
  <c r="AF304" i="5"/>
  <c r="AO304" i="5"/>
  <c r="AD304" i="5"/>
  <c r="AH304" i="5"/>
  <c r="AN304" i="5"/>
  <c r="AJ304" i="5"/>
  <c r="AM304" i="5"/>
  <c r="AE304" i="5"/>
  <c r="AI304" i="5"/>
  <c r="AK304" i="5"/>
  <c r="I304" i="5" l="1"/>
  <c r="L304" i="5"/>
  <c r="K304" i="5"/>
  <c r="T304" i="5"/>
  <c r="U304" i="5"/>
  <c r="V304" i="5"/>
  <c r="X304" i="5"/>
  <c r="J304" i="5"/>
  <c r="P304" i="5"/>
  <c r="AC306" i="5"/>
  <c r="AJ305" i="5"/>
  <c r="AE305" i="5"/>
  <c r="AI305" i="5"/>
  <c r="AP305" i="5"/>
  <c r="AF305" i="5"/>
  <c r="AK305" i="5"/>
  <c r="AO305" i="5"/>
  <c r="AG305" i="5"/>
  <c r="AD305" i="5"/>
  <c r="AQ305" i="5"/>
  <c r="AN305" i="5"/>
  <c r="AH305" i="5"/>
  <c r="AL305" i="5"/>
  <c r="AM305" i="5"/>
  <c r="L305" i="5" l="1"/>
  <c r="V305" i="5"/>
  <c r="U305" i="5"/>
  <c r="P305" i="5"/>
  <c r="I305" i="5"/>
  <c r="T305" i="5"/>
  <c r="J305" i="5"/>
  <c r="K305" i="5"/>
  <c r="X305" i="5"/>
  <c r="AC307" i="5"/>
  <c r="AM306" i="5"/>
  <c r="AO306" i="5"/>
  <c r="AK306" i="5"/>
  <c r="AG306" i="5"/>
  <c r="AH306" i="5"/>
  <c r="AE306" i="5"/>
  <c r="AD306" i="5"/>
  <c r="AN306" i="5"/>
  <c r="AL306" i="5"/>
  <c r="AI306" i="5"/>
  <c r="AP306" i="5"/>
  <c r="AJ306" i="5"/>
  <c r="AF306" i="5"/>
  <c r="AQ306" i="5"/>
  <c r="K306" i="5" l="1"/>
  <c r="I306" i="5"/>
  <c r="L306" i="5"/>
  <c r="P306" i="5"/>
  <c r="V306" i="5"/>
  <c r="X306" i="5"/>
  <c r="T306" i="5"/>
  <c r="J306" i="5"/>
  <c r="U306" i="5"/>
  <c r="AC309" i="5"/>
  <c r="AJ307" i="5"/>
  <c r="AI307" i="5"/>
  <c r="AG307" i="5"/>
  <c r="AM307" i="5"/>
  <c r="AE307" i="5"/>
  <c r="AO307" i="5"/>
  <c r="AQ307" i="5"/>
  <c r="AL307" i="5"/>
  <c r="AN307" i="5"/>
  <c r="AH307" i="5"/>
  <c r="AK307" i="5"/>
  <c r="AD307" i="5"/>
  <c r="AF307" i="5"/>
  <c r="AP307" i="5"/>
  <c r="X307" i="5" l="1"/>
  <c r="T307" i="5"/>
  <c r="K307" i="5"/>
  <c r="L307" i="5"/>
  <c r="U307" i="5"/>
  <c r="I307" i="5"/>
  <c r="V307" i="5"/>
  <c r="J307" i="5"/>
  <c r="P307" i="5"/>
  <c r="AC310" i="5"/>
  <c r="AN309" i="5"/>
  <c r="AJ309" i="5"/>
  <c r="AI309" i="5"/>
  <c r="AF309" i="5"/>
  <c r="AP309" i="5"/>
  <c r="AD309" i="5"/>
  <c r="AQ309" i="5"/>
  <c r="AG309" i="5"/>
  <c r="AH309" i="5"/>
  <c r="AO309" i="5"/>
  <c r="AL309" i="5"/>
  <c r="AM309" i="5"/>
  <c r="AE309" i="5"/>
  <c r="AK309" i="5"/>
  <c r="V309" i="5" l="1"/>
  <c r="J309" i="5"/>
  <c r="K309" i="5"/>
  <c r="U309" i="5"/>
  <c r="X309" i="5"/>
  <c r="L309" i="5"/>
  <c r="P309" i="5"/>
  <c r="I309" i="5"/>
  <c r="T309" i="5"/>
  <c r="AC311" i="5"/>
  <c r="AD310" i="5"/>
  <c r="AN310" i="5"/>
  <c r="AL310" i="5"/>
  <c r="AK310" i="5"/>
  <c r="AG310" i="5"/>
  <c r="AP310" i="5"/>
  <c r="AE310" i="5"/>
  <c r="AQ310" i="5"/>
  <c r="AO310" i="5"/>
  <c r="AH310" i="5"/>
  <c r="AJ310" i="5"/>
  <c r="AM310" i="5"/>
  <c r="AF310" i="5"/>
  <c r="AI310" i="5"/>
  <c r="K310" i="5" l="1"/>
  <c r="J310" i="5"/>
  <c r="U310" i="5"/>
  <c r="V310" i="5"/>
  <c r="L310" i="5"/>
  <c r="I310" i="5"/>
  <c r="P310" i="5"/>
  <c r="T310" i="5"/>
  <c r="X310" i="5"/>
  <c r="AC313" i="5"/>
  <c r="AP311" i="5"/>
  <c r="AJ311" i="5"/>
  <c r="AH311" i="5"/>
  <c r="AN311" i="5"/>
  <c r="AI311" i="5"/>
  <c r="AM311" i="5"/>
  <c r="AG311" i="5"/>
  <c r="AL311" i="5"/>
  <c r="AK311" i="5"/>
  <c r="AE311" i="5"/>
  <c r="AD311" i="5"/>
  <c r="AF311" i="5"/>
  <c r="AQ311" i="5"/>
  <c r="AO311" i="5"/>
  <c r="U311" i="5" l="1"/>
  <c r="J311" i="5"/>
  <c r="P311" i="5"/>
  <c r="I311" i="5"/>
  <c r="T311" i="5"/>
  <c r="V311" i="5"/>
  <c r="K311" i="5"/>
  <c r="L311" i="5"/>
  <c r="X311" i="5"/>
  <c r="AC314" i="5"/>
  <c r="AJ313" i="5"/>
  <c r="AL313" i="5"/>
  <c r="AH313" i="5"/>
  <c r="AD313" i="5"/>
  <c r="AG313" i="5"/>
  <c r="AQ312" i="5"/>
  <c r="AF313" i="5"/>
  <c r="AK313" i="5"/>
  <c r="AM313" i="5"/>
  <c r="AI313" i="5"/>
  <c r="AN313" i="5"/>
  <c r="AE313" i="5"/>
  <c r="AO312" i="5"/>
  <c r="AP312" i="5"/>
  <c r="K313" i="5" l="1"/>
  <c r="U313" i="5"/>
  <c r="X313" i="5"/>
  <c r="P313" i="5"/>
  <c r="J313" i="5"/>
  <c r="L313" i="5"/>
  <c r="T313" i="5"/>
  <c r="I313" i="5"/>
  <c r="V313" i="5"/>
  <c r="AC315" i="5"/>
  <c r="AN314" i="5"/>
  <c r="AP314" i="5"/>
  <c r="AJ314" i="5"/>
  <c r="AL314" i="5"/>
  <c r="AG314" i="5"/>
  <c r="AK314" i="5"/>
  <c r="AQ314" i="5"/>
  <c r="AD314" i="5"/>
  <c r="AH314" i="5"/>
  <c r="AF314" i="5"/>
  <c r="AI314" i="5"/>
  <c r="AM314" i="5"/>
  <c r="AO314" i="5"/>
  <c r="AE314" i="5"/>
  <c r="U314" i="5" l="1"/>
  <c r="K314" i="5"/>
  <c r="P314" i="5"/>
  <c r="T314" i="5"/>
  <c r="I314" i="5"/>
  <c r="L314" i="5"/>
  <c r="V314" i="5"/>
  <c r="J314" i="5"/>
  <c r="X314" i="5"/>
  <c r="AC316" i="5"/>
  <c r="AH315" i="5"/>
  <c r="AK315" i="5"/>
  <c r="AP315" i="5"/>
  <c r="AM315" i="5"/>
  <c r="AL315" i="5"/>
  <c r="AQ315" i="5"/>
  <c r="AE315" i="5"/>
  <c r="AO315" i="5"/>
  <c r="AG315" i="5"/>
  <c r="AN315" i="5"/>
  <c r="AF315" i="5"/>
  <c r="AD315" i="5"/>
  <c r="AI315" i="5"/>
  <c r="AJ315" i="5"/>
  <c r="V315" i="5" l="1"/>
  <c r="P315" i="5"/>
  <c r="X315" i="5"/>
  <c r="K315" i="5"/>
  <c r="U315" i="5"/>
  <c r="T315" i="5"/>
  <c r="L315" i="5"/>
  <c r="I315" i="5"/>
  <c r="J315" i="5"/>
  <c r="AC317" i="5"/>
  <c r="AE316" i="5"/>
  <c r="AJ316" i="5"/>
  <c r="AI316" i="5"/>
  <c r="AD316" i="5"/>
  <c r="AG316" i="5"/>
  <c r="AF316" i="5"/>
  <c r="AM316" i="5"/>
  <c r="AN316" i="5"/>
  <c r="AO316" i="5"/>
  <c r="AQ316" i="5"/>
  <c r="AK316" i="5"/>
  <c r="AH316" i="5"/>
  <c r="AL316" i="5"/>
  <c r="AP316" i="5"/>
  <c r="X316" i="5" l="1"/>
  <c r="T316" i="5"/>
  <c r="J316" i="5"/>
  <c r="I316" i="5"/>
  <c r="K316" i="5"/>
  <c r="U316" i="5"/>
  <c r="P316" i="5"/>
  <c r="L316" i="5"/>
  <c r="V316" i="5"/>
  <c r="AC327" i="5"/>
  <c r="AF317" i="5"/>
  <c r="AG317" i="5"/>
  <c r="AM317" i="5"/>
  <c r="AO317" i="5"/>
  <c r="AQ317" i="5"/>
  <c r="AK317" i="5"/>
  <c r="AH317" i="5"/>
  <c r="AJ317" i="5"/>
  <c r="AP317" i="5"/>
  <c r="AN317" i="5"/>
  <c r="AL317" i="5"/>
  <c r="AI317" i="5"/>
  <c r="AD317" i="5"/>
  <c r="AE317" i="5"/>
  <c r="K317" i="5" l="1"/>
  <c r="X317" i="5"/>
  <c r="U317" i="5"/>
  <c r="I317" i="5"/>
  <c r="L317" i="5"/>
  <c r="T317" i="5"/>
  <c r="P317" i="5"/>
  <c r="V317" i="5"/>
  <c r="J317" i="5"/>
  <c r="AC328" i="5"/>
  <c r="AJ327" i="5"/>
  <c r="AD327" i="5"/>
  <c r="AQ327" i="5"/>
  <c r="AN327" i="5"/>
  <c r="AK327" i="5"/>
  <c r="AP327" i="5"/>
  <c r="AE327" i="5"/>
  <c r="AH327" i="5"/>
  <c r="AO327" i="5"/>
  <c r="AM327" i="5"/>
  <c r="AG327" i="5"/>
  <c r="AI327" i="5"/>
  <c r="AF327" i="5"/>
  <c r="AL327" i="5"/>
  <c r="P327" i="5" l="1"/>
  <c r="K327" i="5"/>
  <c r="L327" i="5"/>
  <c r="J327" i="5"/>
  <c r="U327" i="5"/>
  <c r="V327" i="5"/>
  <c r="X327" i="5"/>
  <c r="I327" i="5"/>
  <c r="T327" i="5"/>
  <c r="AC329" i="5"/>
  <c r="AG328" i="5"/>
  <c r="AP328" i="5"/>
  <c r="AK328" i="5"/>
  <c r="AO328" i="5"/>
  <c r="AN328" i="5"/>
  <c r="AH328" i="5"/>
  <c r="AD328" i="5"/>
  <c r="AF328" i="5"/>
  <c r="AE328" i="5"/>
  <c r="AI328" i="5"/>
  <c r="AM328" i="5"/>
  <c r="AJ328" i="5"/>
  <c r="AL328" i="5"/>
  <c r="AQ328" i="5"/>
  <c r="I328" i="5" l="1"/>
  <c r="V328" i="5"/>
  <c r="U328" i="5"/>
  <c r="X328" i="5"/>
  <c r="T328" i="5"/>
  <c r="K328" i="5"/>
  <c r="P328" i="5"/>
  <c r="J328" i="5"/>
  <c r="L328" i="5"/>
  <c r="AC330" i="5"/>
  <c r="AF329" i="5"/>
  <c r="AH329" i="5"/>
  <c r="AP329" i="5"/>
  <c r="AI329" i="5"/>
  <c r="AM329" i="5"/>
  <c r="AK329" i="5"/>
  <c r="AN329" i="5"/>
  <c r="AE329" i="5"/>
  <c r="AO329" i="5"/>
  <c r="AG329" i="5"/>
  <c r="AL329" i="5"/>
  <c r="AQ329" i="5"/>
  <c r="AD329" i="5"/>
  <c r="AJ329" i="5"/>
  <c r="T329" i="5" l="1"/>
  <c r="X329" i="5"/>
  <c r="P329" i="5"/>
  <c r="L329" i="5"/>
  <c r="V329" i="5"/>
  <c r="K329" i="5"/>
  <c r="J329" i="5"/>
  <c r="U329" i="5"/>
  <c r="I329" i="5"/>
  <c r="AC331" i="5"/>
  <c r="AL330" i="5"/>
  <c r="AH330" i="5"/>
  <c r="AM330" i="5"/>
  <c r="AQ330" i="5"/>
  <c r="AD330" i="5"/>
  <c r="AG330" i="5"/>
  <c r="AK330" i="5"/>
  <c r="AO330" i="5"/>
  <c r="AI330" i="5"/>
  <c r="AJ330" i="5"/>
  <c r="AP330" i="5"/>
  <c r="AN330" i="5"/>
  <c r="AF330" i="5"/>
  <c r="AE330" i="5"/>
  <c r="K330" i="5" l="1"/>
  <c r="J330" i="5"/>
  <c r="X330" i="5"/>
  <c r="I330" i="5"/>
  <c r="U330" i="5"/>
  <c r="V330" i="5"/>
  <c r="L330" i="5"/>
  <c r="P330" i="5"/>
  <c r="T330" i="5"/>
  <c r="AC332" i="5"/>
  <c r="AJ331" i="5"/>
  <c r="AE331" i="5"/>
  <c r="AF331" i="5"/>
  <c r="AH331" i="5"/>
  <c r="AG331" i="5"/>
  <c r="AO331" i="5"/>
  <c r="AD331" i="5"/>
  <c r="AM331" i="5"/>
  <c r="AL331" i="5"/>
  <c r="AQ331" i="5"/>
  <c r="AK331" i="5"/>
  <c r="AP331" i="5"/>
  <c r="AN331" i="5"/>
  <c r="AI331" i="5"/>
  <c r="K331" i="5" l="1"/>
  <c r="U331" i="5"/>
  <c r="V331" i="5"/>
  <c r="X331" i="5"/>
  <c r="I331" i="5"/>
  <c r="T331" i="5"/>
  <c r="J331" i="5"/>
  <c r="P331" i="5"/>
  <c r="L331" i="5"/>
  <c r="AC333" i="5"/>
  <c r="AI332" i="5"/>
  <c r="AQ332" i="5"/>
  <c r="AK332" i="5"/>
  <c r="AN332" i="5"/>
  <c r="AF332" i="5"/>
  <c r="AP332" i="5"/>
  <c r="AL332" i="5"/>
  <c r="AO332" i="5"/>
  <c r="AE332" i="5"/>
  <c r="AH332" i="5"/>
  <c r="AM332" i="5"/>
  <c r="AJ332" i="5"/>
  <c r="AD332" i="5"/>
  <c r="AG332" i="5"/>
  <c r="V332" i="5" l="1"/>
  <c r="K332" i="5"/>
  <c r="J332" i="5"/>
  <c r="L332" i="5"/>
  <c r="X332" i="5"/>
  <c r="T332" i="5"/>
  <c r="P332" i="5"/>
  <c r="U332" i="5"/>
  <c r="I332" i="5"/>
  <c r="AC334" i="5"/>
  <c r="AG333" i="5"/>
  <c r="AN333" i="5"/>
  <c r="AE333" i="5"/>
  <c r="AI333" i="5"/>
  <c r="AH333" i="5"/>
  <c r="AQ333" i="5"/>
  <c r="AF333" i="5"/>
  <c r="AK333" i="5"/>
  <c r="AP333" i="5"/>
  <c r="AM333" i="5"/>
  <c r="AO333" i="5"/>
  <c r="AJ333" i="5"/>
  <c r="AD333" i="5"/>
  <c r="AL333" i="5"/>
  <c r="L333" i="5" l="1"/>
  <c r="J333" i="5"/>
  <c r="K333" i="5"/>
  <c r="V333" i="5"/>
  <c r="P333" i="5"/>
  <c r="X333" i="5"/>
  <c r="U333" i="5"/>
  <c r="I333" i="5"/>
  <c r="T333" i="5"/>
  <c r="AC335" i="5"/>
  <c r="AJ334" i="5"/>
  <c r="AE334" i="5"/>
  <c r="AF334" i="5"/>
  <c r="AI334" i="5"/>
  <c r="AQ334" i="5"/>
  <c r="AL334" i="5"/>
  <c r="AP334" i="5"/>
  <c r="AK334" i="5"/>
  <c r="AG334" i="5"/>
  <c r="AN334" i="5"/>
  <c r="AO334" i="5"/>
  <c r="AM334" i="5"/>
  <c r="AH334" i="5"/>
  <c r="AD334" i="5"/>
  <c r="K334" i="5" l="1"/>
  <c r="T334" i="5"/>
  <c r="P334" i="5"/>
  <c r="X334" i="5"/>
  <c r="I334" i="5"/>
  <c r="J334" i="5"/>
  <c r="V334" i="5"/>
  <c r="U334" i="5"/>
  <c r="L334" i="5"/>
  <c r="AC336" i="5"/>
  <c r="AL335" i="5"/>
  <c r="AM335" i="5"/>
  <c r="AO335" i="5"/>
  <c r="AG335" i="5"/>
  <c r="AD335" i="5"/>
  <c r="AE335" i="5"/>
  <c r="AP335" i="5"/>
  <c r="AF335" i="5"/>
  <c r="AI335" i="5"/>
  <c r="AH335" i="5"/>
  <c r="AK335" i="5"/>
  <c r="AN335" i="5"/>
  <c r="AJ335" i="5"/>
  <c r="AQ335" i="5"/>
  <c r="L335" i="5" l="1"/>
  <c r="T335" i="5"/>
  <c r="P335" i="5"/>
  <c r="U335" i="5"/>
  <c r="J335" i="5"/>
  <c r="V335" i="5"/>
  <c r="K335" i="5"/>
  <c r="X335" i="5"/>
  <c r="I335" i="5"/>
  <c r="AC337" i="5"/>
  <c r="AJ336" i="5"/>
  <c r="AI336" i="5"/>
  <c r="AD336" i="5"/>
  <c r="AH336" i="5"/>
  <c r="AM336" i="5"/>
  <c r="AP336" i="5"/>
  <c r="AE336" i="5"/>
  <c r="AK336" i="5"/>
  <c r="AQ336" i="5"/>
  <c r="AO336" i="5"/>
  <c r="AL336" i="5"/>
  <c r="AG336" i="5"/>
  <c r="AN336" i="5"/>
  <c r="AF336" i="5"/>
  <c r="K336" i="5" l="1"/>
  <c r="X336" i="5"/>
  <c r="U336" i="5"/>
  <c r="P336" i="5"/>
  <c r="V336" i="5"/>
  <c r="L336" i="5"/>
  <c r="I336" i="5"/>
  <c r="J336" i="5"/>
  <c r="T336" i="5"/>
  <c r="AC338" i="5"/>
  <c r="AF337" i="5"/>
  <c r="AD337" i="5"/>
  <c r="AN337" i="5"/>
  <c r="AL337" i="5"/>
  <c r="AM337" i="5"/>
  <c r="AJ337" i="5"/>
  <c r="AH337" i="5"/>
  <c r="AK337" i="5"/>
  <c r="AO337" i="5"/>
  <c r="AI337" i="5"/>
  <c r="AP337" i="5"/>
  <c r="AG337" i="5"/>
  <c r="AE337" i="5"/>
  <c r="AQ337" i="5"/>
  <c r="K337" i="5" l="1"/>
  <c r="I337" i="5"/>
  <c r="U337" i="5"/>
  <c r="P337" i="5"/>
  <c r="J337" i="5"/>
  <c r="X337" i="5"/>
  <c r="V337" i="5"/>
  <c r="T337" i="5"/>
  <c r="L337" i="5"/>
  <c r="AC339" i="5"/>
  <c r="AQ338" i="5"/>
  <c r="AI338" i="5"/>
  <c r="AD338" i="5"/>
  <c r="AO338" i="5"/>
  <c r="AE338" i="5"/>
  <c r="AH338" i="5"/>
  <c r="AN338" i="5"/>
  <c r="AM338" i="5"/>
  <c r="AG338" i="5"/>
  <c r="AP338" i="5"/>
  <c r="AJ338" i="5"/>
  <c r="AL338" i="5"/>
  <c r="AF338" i="5"/>
  <c r="AK338" i="5"/>
  <c r="T338" i="5" l="1"/>
  <c r="V338" i="5"/>
  <c r="L338" i="5"/>
  <c r="X338" i="5"/>
  <c r="K338" i="5"/>
  <c r="P338" i="5"/>
  <c r="U338" i="5"/>
  <c r="J338" i="5"/>
  <c r="I338" i="5"/>
  <c r="AC340" i="5"/>
  <c r="AP339" i="5"/>
  <c r="AH339" i="5"/>
  <c r="AN339" i="5"/>
  <c r="AL339" i="5"/>
  <c r="AJ339" i="5"/>
  <c r="AQ339" i="5"/>
  <c r="AI339" i="5"/>
  <c r="AD339" i="5"/>
  <c r="AK339" i="5"/>
  <c r="AG339" i="5"/>
  <c r="AO339" i="5"/>
  <c r="AE339" i="5"/>
  <c r="AF339" i="5"/>
  <c r="AM339" i="5"/>
  <c r="L339" i="5" l="1"/>
  <c r="I339" i="5"/>
  <c r="J339" i="5"/>
  <c r="V339" i="5"/>
  <c r="K339" i="5"/>
  <c r="X339" i="5"/>
  <c r="P339" i="5"/>
  <c r="U339" i="5"/>
  <c r="T339" i="5"/>
  <c r="AC341" i="5"/>
  <c r="AJ340" i="5"/>
  <c r="AG340" i="5"/>
  <c r="AM340" i="5"/>
  <c r="AK340" i="5"/>
  <c r="AH340" i="5"/>
  <c r="AE340" i="5"/>
  <c r="AL340" i="5"/>
  <c r="AO340" i="5"/>
  <c r="AI340" i="5"/>
  <c r="AP340" i="5"/>
  <c r="AN340" i="5"/>
  <c r="AD340" i="5"/>
  <c r="AQ340" i="5"/>
  <c r="AF340" i="5"/>
  <c r="I340" i="5" l="1"/>
  <c r="P340" i="5"/>
  <c r="X340" i="5"/>
  <c r="K340" i="5"/>
  <c r="V340" i="5"/>
  <c r="T340" i="5"/>
  <c r="U340" i="5"/>
  <c r="J340" i="5"/>
  <c r="L340" i="5"/>
  <c r="AC342" i="5"/>
  <c r="AD341" i="5"/>
  <c r="AQ341" i="5"/>
  <c r="AO341" i="5"/>
  <c r="AM341" i="5"/>
  <c r="AJ341" i="5"/>
  <c r="AF341" i="5"/>
  <c r="AI341" i="5"/>
  <c r="AL341" i="5"/>
  <c r="AP341" i="5"/>
  <c r="AH341" i="5"/>
  <c r="AE341" i="5"/>
  <c r="AK341" i="5"/>
  <c r="AN341" i="5"/>
  <c r="AG341" i="5"/>
  <c r="T341" i="5" l="1"/>
  <c r="V341" i="5"/>
  <c r="L341" i="5"/>
  <c r="U341" i="5"/>
  <c r="P341" i="5"/>
  <c r="K341" i="5"/>
  <c r="X341" i="5"/>
  <c r="J341" i="5"/>
  <c r="I341" i="5"/>
  <c r="AC343" i="5"/>
  <c r="AI342" i="5"/>
  <c r="AG342" i="5"/>
  <c r="AQ342" i="5"/>
  <c r="AD342" i="5"/>
  <c r="AL342" i="5"/>
  <c r="AP342" i="5"/>
  <c r="AM342" i="5"/>
  <c r="AO342" i="5"/>
  <c r="AN342" i="5"/>
  <c r="AF342" i="5"/>
  <c r="AE342" i="5"/>
  <c r="AJ342" i="5"/>
  <c r="AH342" i="5"/>
  <c r="AK342" i="5"/>
  <c r="P342" i="5" l="1"/>
  <c r="L342" i="5"/>
  <c r="K342" i="5"/>
  <c r="I342" i="5"/>
  <c r="V342" i="5"/>
  <c r="X342" i="5"/>
  <c r="U342" i="5"/>
  <c r="J342" i="5"/>
  <c r="T342" i="5"/>
  <c r="AC344" i="5"/>
  <c r="AG343" i="5"/>
  <c r="AD343" i="5"/>
  <c r="AH343" i="5"/>
  <c r="AL343" i="5"/>
  <c r="AO343" i="5"/>
  <c r="AK343" i="5"/>
  <c r="AN343" i="5"/>
  <c r="AJ343" i="5"/>
  <c r="AE343" i="5"/>
  <c r="AM343" i="5"/>
  <c r="AQ343" i="5"/>
  <c r="AI343" i="5"/>
  <c r="AF343" i="5"/>
  <c r="AP343" i="5"/>
  <c r="K343" i="5" l="1"/>
  <c r="X343" i="5"/>
  <c r="I343" i="5"/>
  <c r="J343" i="5"/>
  <c r="U343" i="5"/>
  <c r="P343" i="5"/>
  <c r="T343" i="5"/>
  <c r="L343" i="5"/>
  <c r="V343" i="5"/>
  <c r="AC345" i="5"/>
  <c r="AH344" i="5"/>
  <c r="AO344" i="5"/>
  <c r="AE344" i="5"/>
  <c r="AD344" i="5"/>
  <c r="AG344" i="5"/>
  <c r="AI344" i="5"/>
  <c r="AM344" i="5"/>
  <c r="AQ344" i="5"/>
  <c r="AJ344" i="5"/>
  <c r="AF344" i="5"/>
  <c r="AK344" i="5"/>
  <c r="AL344" i="5"/>
  <c r="AN344" i="5"/>
  <c r="AP344" i="5"/>
  <c r="V344" i="5" l="1"/>
  <c r="U344" i="5"/>
  <c r="P344" i="5"/>
  <c r="I344" i="5"/>
  <c r="T344" i="5"/>
  <c r="K344" i="5"/>
  <c r="L344" i="5"/>
  <c r="J344" i="5"/>
  <c r="X344" i="5"/>
  <c r="AC346" i="5"/>
  <c r="AJ345" i="5"/>
  <c r="AD345" i="5"/>
  <c r="AO345" i="5"/>
  <c r="AE345" i="5"/>
  <c r="AQ345" i="5"/>
  <c r="AK345" i="5"/>
  <c r="AN345" i="5"/>
  <c r="AP345" i="5"/>
  <c r="AL345" i="5"/>
  <c r="AI345" i="5"/>
  <c r="AH345" i="5"/>
  <c r="AF345" i="5"/>
  <c r="AG345" i="5"/>
  <c r="AM345" i="5"/>
  <c r="L345" i="5" l="1"/>
  <c r="U345" i="5"/>
  <c r="K345" i="5"/>
  <c r="I345" i="5"/>
  <c r="P345" i="5"/>
  <c r="V345" i="5"/>
  <c r="J345" i="5"/>
  <c r="X345" i="5"/>
  <c r="T345" i="5"/>
  <c r="AC347" i="5"/>
  <c r="AM346" i="5"/>
  <c r="AO346" i="5"/>
  <c r="AG346" i="5"/>
  <c r="AD346" i="5"/>
  <c r="AQ346" i="5"/>
  <c r="AH346" i="5"/>
  <c r="AN346" i="5"/>
  <c r="AJ346" i="5"/>
  <c r="AL346" i="5"/>
  <c r="AE346" i="5"/>
  <c r="AF346" i="5"/>
  <c r="AK346" i="5"/>
  <c r="AP346" i="5"/>
  <c r="AI346" i="5"/>
  <c r="P346" i="5" l="1"/>
  <c r="U346" i="5"/>
  <c r="I346" i="5"/>
  <c r="T346" i="5"/>
  <c r="X346" i="5"/>
  <c r="L346" i="5"/>
  <c r="V346" i="5"/>
  <c r="K346" i="5"/>
  <c r="J346" i="5"/>
  <c r="AC349" i="5"/>
  <c r="AO347" i="5"/>
  <c r="AI347" i="5"/>
  <c r="AE347" i="5"/>
  <c r="AM347" i="5"/>
  <c r="AK347" i="5"/>
  <c r="AF347" i="5"/>
  <c r="AG347" i="5"/>
  <c r="AQ347" i="5"/>
  <c r="AL347" i="5"/>
  <c r="AJ347" i="5"/>
  <c r="AN347" i="5"/>
  <c r="AD347" i="5"/>
  <c r="AH347" i="5"/>
  <c r="AP347" i="5"/>
  <c r="P347" i="5" l="1"/>
  <c r="I347" i="5"/>
  <c r="T347" i="5"/>
  <c r="X347" i="5"/>
  <c r="K347" i="5"/>
  <c r="U347" i="5"/>
  <c r="J347" i="5"/>
  <c r="L347" i="5"/>
  <c r="V347" i="5"/>
  <c r="AC350" i="5"/>
  <c r="AQ349" i="5"/>
  <c r="AL349" i="5"/>
  <c r="AN349" i="5"/>
  <c r="AF349" i="5"/>
  <c r="AJ349" i="5"/>
  <c r="AK349" i="5"/>
  <c r="AG349" i="5"/>
  <c r="AP349" i="5"/>
  <c r="AO349" i="5"/>
  <c r="AI349" i="5"/>
  <c r="AE349" i="5"/>
  <c r="AM349" i="5"/>
  <c r="AH349" i="5"/>
  <c r="AD349" i="5"/>
  <c r="I349" i="5" l="1"/>
  <c r="X349" i="5"/>
  <c r="T349" i="5"/>
  <c r="J349" i="5"/>
  <c r="P349" i="5"/>
  <c r="L349" i="5"/>
  <c r="U349" i="5"/>
  <c r="V349" i="5"/>
  <c r="K349" i="5"/>
  <c r="AC351" i="5"/>
  <c r="AJ350" i="5"/>
  <c r="AK350" i="5"/>
  <c r="AM350" i="5"/>
  <c r="AG350" i="5"/>
  <c r="AO350" i="5"/>
  <c r="AN350" i="5"/>
  <c r="AI350" i="5"/>
  <c r="AQ350" i="5"/>
  <c r="AH350" i="5"/>
  <c r="AD350" i="5"/>
  <c r="AF350" i="5"/>
  <c r="AL350" i="5"/>
  <c r="AP350" i="5"/>
  <c r="AE350" i="5"/>
  <c r="P350" i="5" l="1"/>
  <c r="V350" i="5"/>
  <c r="L350" i="5"/>
  <c r="K350" i="5"/>
  <c r="T350" i="5"/>
  <c r="J350" i="5"/>
  <c r="X350" i="5"/>
  <c r="U350" i="5"/>
  <c r="I350" i="5"/>
  <c r="AC353" i="5"/>
  <c r="AF351" i="5"/>
  <c r="AJ351" i="5"/>
  <c r="AN351" i="5"/>
  <c r="AQ351" i="5"/>
  <c r="AD351" i="5"/>
  <c r="AM351" i="5"/>
  <c r="AI351" i="5"/>
  <c r="AL351" i="5"/>
  <c r="AO351" i="5"/>
  <c r="AK351" i="5"/>
  <c r="AE351" i="5"/>
  <c r="AP351" i="5"/>
  <c r="AH351" i="5"/>
  <c r="AG351" i="5"/>
  <c r="J351" i="5" l="1"/>
  <c r="P351" i="5"/>
  <c r="V351" i="5"/>
  <c r="X351" i="5"/>
  <c r="U351" i="5"/>
  <c r="L351" i="5"/>
  <c r="K351" i="5"/>
  <c r="T351" i="5"/>
  <c r="I351" i="5"/>
  <c r="AC354" i="5"/>
  <c r="AK353" i="5"/>
  <c r="AG353" i="5"/>
  <c r="AQ352" i="5"/>
  <c r="AJ353" i="5"/>
  <c r="AO352" i="5"/>
  <c r="AL353" i="5"/>
  <c r="AN353" i="5"/>
  <c r="AD353" i="5"/>
  <c r="AM353" i="5"/>
  <c r="AI353" i="5"/>
  <c r="AF353" i="5"/>
  <c r="AE353" i="5"/>
  <c r="AH353" i="5"/>
  <c r="AP352" i="5"/>
  <c r="L353" i="5" l="1"/>
  <c r="P353" i="5"/>
  <c r="J353" i="5"/>
  <c r="T353" i="5"/>
  <c r="I353" i="5"/>
  <c r="X353" i="5"/>
  <c r="K353" i="5"/>
  <c r="U353" i="5"/>
  <c r="V353" i="5"/>
  <c r="AC355" i="5"/>
  <c r="AK354" i="5"/>
  <c r="AQ354" i="5"/>
  <c r="AG354" i="5"/>
  <c r="AE354" i="5"/>
  <c r="AP354" i="5"/>
  <c r="AH354" i="5"/>
  <c r="AF354" i="5"/>
  <c r="AO354" i="5"/>
  <c r="AD354" i="5"/>
  <c r="AJ354" i="5"/>
  <c r="AL354" i="5"/>
  <c r="AI354" i="5"/>
  <c r="AN354" i="5"/>
  <c r="AM354" i="5"/>
  <c r="V354" i="5" l="1"/>
  <c r="J354" i="5"/>
  <c r="P354" i="5"/>
  <c r="U354" i="5"/>
  <c r="K354" i="5"/>
  <c r="X354" i="5"/>
  <c r="I354" i="5"/>
  <c r="L354" i="5"/>
  <c r="T354" i="5"/>
  <c r="AC356" i="5"/>
  <c r="AE355" i="5"/>
  <c r="AP355" i="5"/>
  <c r="AL355" i="5"/>
  <c r="AI355" i="5"/>
  <c r="AQ355" i="5"/>
  <c r="AH355" i="5"/>
  <c r="AO355" i="5"/>
  <c r="AM355" i="5"/>
  <c r="AJ355" i="5"/>
  <c r="AF355" i="5"/>
  <c r="AG355" i="5"/>
  <c r="AD355" i="5"/>
  <c r="AK355" i="5"/>
  <c r="AN355" i="5"/>
  <c r="V355" i="5" l="1"/>
  <c r="K355" i="5"/>
  <c r="P355" i="5"/>
  <c r="J355" i="5"/>
  <c r="T355" i="5"/>
  <c r="X355" i="5"/>
  <c r="U355" i="5"/>
  <c r="I355" i="5"/>
  <c r="L355" i="5"/>
  <c r="AC357" i="5"/>
  <c r="AG356" i="5"/>
  <c r="AF356" i="5"/>
  <c r="AL356" i="5"/>
  <c r="AJ356" i="5"/>
  <c r="AN356" i="5"/>
  <c r="AO356" i="5"/>
  <c r="AH356" i="5"/>
  <c r="AM356" i="5"/>
  <c r="AE356" i="5"/>
  <c r="AD356" i="5"/>
  <c r="AI356" i="5"/>
  <c r="AK356" i="5"/>
  <c r="AP356" i="5"/>
  <c r="AQ356" i="5"/>
  <c r="U356" i="5" l="1"/>
  <c r="T356" i="5"/>
  <c r="V356" i="5"/>
  <c r="X356" i="5"/>
  <c r="K356" i="5"/>
  <c r="J356" i="5"/>
  <c r="L356" i="5"/>
  <c r="P356" i="5"/>
  <c r="I356" i="5"/>
  <c r="AC367" i="5"/>
  <c r="AN357" i="5"/>
  <c r="AQ357" i="5"/>
  <c r="AE357" i="5"/>
  <c r="AJ357" i="5"/>
  <c r="AH357" i="5"/>
  <c r="AK357" i="5"/>
  <c r="AM357" i="5"/>
  <c r="AD357" i="5"/>
  <c r="AL357" i="5"/>
  <c r="AF357" i="5"/>
  <c r="AG357" i="5"/>
  <c r="AI357" i="5"/>
  <c r="AP357" i="5"/>
  <c r="AO357" i="5"/>
  <c r="X357" i="5" l="1"/>
  <c r="P357" i="5"/>
  <c r="U357" i="5"/>
  <c r="I357" i="5"/>
  <c r="K357" i="5"/>
  <c r="J357" i="5"/>
  <c r="L357" i="5"/>
  <c r="T357" i="5"/>
  <c r="V357" i="5"/>
  <c r="AC368" i="5"/>
  <c r="AJ367" i="5"/>
  <c r="AE367" i="5"/>
  <c r="AF367" i="5"/>
  <c r="AL367" i="5"/>
  <c r="AP367" i="5"/>
  <c r="AD367" i="5"/>
  <c r="AH367" i="5"/>
  <c r="AK367" i="5"/>
  <c r="AG367" i="5"/>
  <c r="AI367" i="5"/>
  <c r="AM367" i="5"/>
  <c r="AO367" i="5"/>
  <c r="AN367" i="5"/>
  <c r="AQ367" i="5"/>
  <c r="U367" i="5" l="1"/>
  <c r="I367" i="5"/>
  <c r="X367" i="5"/>
  <c r="L367" i="5"/>
  <c r="J367" i="5"/>
  <c r="T367" i="5"/>
  <c r="V367" i="5"/>
  <c r="K367" i="5"/>
  <c r="P367" i="5"/>
  <c r="AC369" i="5"/>
  <c r="AH368" i="5"/>
  <c r="AQ368" i="5"/>
  <c r="AO368" i="5"/>
  <c r="AF368" i="5"/>
  <c r="AI368" i="5"/>
  <c r="AK368" i="5"/>
  <c r="AJ368" i="5"/>
  <c r="AM368" i="5"/>
  <c r="AN368" i="5"/>
  <c r="AD368" i="5"/>
  <c r="AL368" i="5"/>
  <c r="AE368" i="5"/>
  <c r="AG368" i="5"/>
  <c r="AP368" i="5"/>
  <c r="U368" i="5" l="1"/>
  <c r="T368" i="5"/>
  <c r="I368" i="5"/>
  <c r="K368" i="5"/>
  <c r="J368" i="5"/>
  <c r="X368" i="5"/>
  <c r="L368" i="5"/>
  <c r="P368" i="5"/>
  <c r="V368" i="5"/>
  <c r="AC370" i="5"/>
  <c r="AJ369" i="5"/>
  <c r="AF369" i="5"/>
  <c r="AE369" i="5"/>
  <c r="AP369" i="5"/>
  <c r="AM369" i="5"/>
  <c r="AG369" i="5"/>
  <c r="AO369" i="5"/>
  <c r="AH369" i="5"/>
  <c r="AL369" i="5"/>
  <c r="AI369" i="5"/>
  <c r="AK369" i="5"/>
  <c r="AN369" i="5"/>
  <c r="AQ369" i="5"/>
  <c r="AD369" i="5"/>
  <c r="T369" i="5" l="1"/>
  <c r="J369" i="5"/>
  <c r="I369" i="5"/>
  <c r="K369" i="5"/>
  <c r="P369" i="5"/>
  <c r="L369" i="5"/>
  <c r="U369" i="5"/>
  <c r="V369" i="5"/>
  <c r="X369" i="5"/>
  <c r="AC371" i="5"/>
  <c r="AQ370" i="5"/>
  <c r="AP370" i="5"/>
  <c r="AM370" i="5"/>
  <c r="AI370" i="5"/>
  <c r="AJ370" i="5"/>
  <c r="AL370" i="5"/>
  <c r="AN370" i="5"/>
  <c r="AD370" i="5"/>
  <c r="AG370" i="5"/>
  <c r="AK370" i="5"/>
  <c r="AO370" i="5"/>
  <c r="AF370" i="5"/>
  <c r="AE370" i="5"/>
  <c r="AH370" i="5"/>
  <c r="U370" i="5" l="1"/>
  <c r="T370" i="5"/>
  <c r="J370" i="5"/>
  <c r="I370" i="5"/>
  <c r="K370" i="5"/>
  <c r="P370" i="5"/>
  <c r="L370" i="5"/>
  <c r="V370" i="5"/>
  <c r="X370" i="5"/>
  <c r="AC372" i="5"/>
  <c r="AQ371" i="5"/>
  <c r="AJ371" i="5"/>
  <c r="AF371" i="5"/>
  <c r="AI371" i="5"/>
  <c r="AP371" i="5"/>
  <c r="AL371" i="5"/>
  <c r="AO371" i="5"/>
  <c r="AD371" i="5"/>
  <c r="AN371" i="5"/>
  <c r="AE371" i="5"/>
  <c r="AM371" i="5"/>
  <c r="AK371" i="5"/>
  <c r="AG371" i="5"/>
  <c r="AH371" i="5"/>
  <c r="T371" i="5" l="1"/>
  <c r="L371" i="5"/>
  <c r="X371" i="5"/>
  <c r="U371" i="5"/>
  <c r="P371" i="5"/>
  <c r="J371" i="5"/>
  <c r="I371" i="5"/>
  <c r="K371" i="5"/>
  <c r="V371" i="5"/>
  <c r="AC373" i="5"/>
  <c r="AF372" i="5"/>
  <c r="AL372" i="5"/>
  <c r="AE372" i="5"/>
  <c r="AP372" i="5"/>
  <c r="AK372" i="5"/>
  <c r="AG372" i="5"/>
  <c r="AQ372" i="5"/>
  <c r="AO372" i="5"/>
  <c r="AM372" i="5"/>
  <c r="AI372" i="5"/>
  <c r="AD372" i="5"/>
  <c r="AJ372" i="5"/>
  <c r="AN372" i="5"/>
  <c r="AH372" i="5"/>
  <c r="T372" i="5" l="1"/>
  <c r="K372" i="5"/>
  <c r="X372" i="5"/>
  <c r="V372" i="5"/>
  <c r="L372" i="5"/>
  <c r="U372" i="5"/>
  <c r="I372" i="5"/>
  <c r="P372" i="5"/>
  <c r="J372" i="5"/>
  <c r="AC374" i="5"/>
  <c r="AH373" i="5"/>
  <c r="AN373" i="5"/>
  <c r="AE373" i="5"/>
  <c r="AD373" i="5"/>
  <c r="AG373" i="5"/>
  <c r="AK373" i="5"/>
  <c r="AI373" i="5"/>
  <c r="AJ373" i="5"/>
  <c r="AM373" i="5"/>
  <c r="AO373" i="5"/>
  <c r="AP373" i="5"/>
  <c r="AQ373" i="5"/>
  <c r="AL373" i="5"/>
  <c r="AF373" i="5"/>
  <c r="P373" i="5" l="1"/>
  <c r="T373" i="5"/>
  <c r="U373" i="5"/>
  <c r="L373" i="5"/>
  <c r="X373" i="5"/>
  <c r="V373" i="5"/>
  <c r="I373" i="5"/>
  <c r="K373" i="5"/>
  <c r="J373" i="5"/>
  <c r="AC375" i="5"/>
  <c r="AE374" i="5"/>
  <c r="AD374" i="5"/>
  <c r="AQ374" i="5"/>
  <c r="AP374" i="5"/>
  <c r="AO374" i="5"/>
  <c r="AL374" i="5"/>
  <c r="AH374" i="5"/>
  <c r="AJ374" i="5"/>
  <c r="AG374" i="5"/>
  <c r="AI374" i="5"/>
  <c r="AM374" i="5"/>
  <c r="AF374" i="5"/>
  <c r="AN374" i="5"/>
  <c r="AK374" i="5"/>
  <c r="P374" i="5" l="1"/>
  <c r="L374" i="5"/>
  <c r="T374" i="5"/>
  <c r="J374" i="5"/>
  <c r="K374" i="5"/>
  <c r="X374" i="5"/>
  <c r="I374" i="5"/>
  <c r="U374" i="5"/>
  <c r="V374" i="5"/>
  <c r="AC376" i="5"/>
  <c r="AG375" i="5"/>
  <c r="AN375" i="5"/>
  <c r="AL375" i="5"/>
  <c r="AI375" i="5"/>
  <c r="AQ375" i="5"/>
  <c r="AM375" i="5"/>
  <c r="AD375" i="5"/>
  <c r="AH375" i="5"/>
  <c r="AO375" i="5"/>
  <c r="AF375" i="5"/>
  <c r="AP375" i="5"/>
  <c r="AK375" i="5"/>
  <c r="AJ375" i="5"/>
  <c r="AE375" i="5"/>
  <c r="I375" i="5" l="1"/>
  <c r="J375" i="5"/>
  <c r="T375" i="5"/>
  <c r="L375" i="5"/>
  <c r="K375" i="5"/>
  <c r="U375" i="5"/>
  <c r="V375" i="5"/>
  <c r="X375" i="5"/>
  <c r="P375" i="5"/>
  <c r="AC377" i="5"/>
  <c r="AN376" i="5"/>
  <c r="AI376" i="5"/>
  <c r="AL376" i="5"/>
  <c r="AG376" i="5"/>
  <c r="AD376" i="5"/>
  <c r="AF376" i="5"/>
  <c r="AP376" i="5"/>
  <c r="AM376" i="5"/>
  <c r="AE376" i="5"/>
  <c r="AO376" i="5"/>
  <c r="AK376" i="5"/>
  <c r="AJ376" i="5"/>
  <c r="AH376" i="5"/>
  <c r="AQ376" i="5"/>
  <c r="U376" i="5" l="1"/>
  <c r="L376" i="5"/>
  <c r="J376" i="5"/>
  <c r="V376" i="5"/>
  <c r="K376" i="5"/>
  <c r="I376" i="5"/>
  <c r="T376" i="5"/>
  <c r="P376" i="5"/>
  <c r="X376" i="5"/>
  <c r="AC378" i="5"/>
  <c r="AI377" i="5"/>
  <c r="AM377" i="5"/>
  <c r="AN377" i="5"/>
  <c r="AP377" i="5"/>
  <c r="AF377" i="5"/>
  <c r="AH377" i="5"/>
  <c r="AE377" i="5"/>
  <c r="AL377" i="5"/>
  <c r="AG377" i="5"/>
  <c r="AO377" i="5"/>
  <c r="AK377" i="5"/>
  <c r="AQ377" i="5"/>
  <c r="AJ377" i="5"/>
  <c r="AD377" i="5"/>
  <c r="X377" i="5" l="1"/>
  <c r="J377" i="5"/>
  <c r="V377" i="5"/>
  <c r="U377" i="5"/>
  <c r="I377" i="5"/>
  <c r="T377" i="5"/>
  <c r="K377" i="5"/>
  <c r="L377" i="5"/>
  <c r="P377" i="5"/>
  <c r="AC379" i="5"/>
  <c r="AE378" i="5"/>
  <c r="AH378" i="5"/>
  <c r="AI378" i="5"/>
  <c r="AK378" i="5"/>
  <c r="AM378" i="5"/>
  <c r="AL378" i="5"/>
  <c r="AQ378" i="5"/>
  <c r="AF378" i="5"/>
  <c r="AG378" i="5"/>
  <c r="AJ378" i="5"/>
  <c r="AD378" i="5"/>
  <c r="AO378" i="5"/>
  <c r="AP378" i="5"/>
  <c r="AN378" i="5"/>
  <c r="J378" i="5" l="1"/>
  <c r="K378" i="5"/>
  <c r="X378" i="5"/>
  <c r="P378" i="5"/>
  <c r="I378" i="5"/>
  <c r="U378" i="5"/>
  <c r="L378" i="5"/>
  <c r="T378" i="5"/>
  <c r="V378" i="5"/>
  <c r="AC380" i="5"/>
  <c r="AE379" i="5"/>
  <c r="AK379" i="5"/>
  <c r="AO379" i="5"/>
  <c r="AI379" i="5"/>
  <c r="AL379" i="5"/>
  <c r="AF379" i="5"/>
  <c r="AH379" i="5"/>
  <c r="AN379" i="5"/>
  <c r="AQ379" i="5"/>
  <c r="AP379" i="5"/>
  <c r="AD379" i="5"/>
  <c r="AG379" i="5"/>
  <c r="AJ379" i="5"/>
  <c r="AM379" i="5"/>
  <c r="K379" i="5" l="1"/>
  <c r="J379" i="5"/>
  <c r="I379" i="5"/>
  <c r="L379" i="5"/>
  <c r="V379" i="5"/>
  <c r="U379" i="5"/>
  <c r="P379" i="5"/>
  <c r="T379" i="5"/>
  <c r="X379" i="5"/>
  <c r="AC381" i="5"/>
  <c r="AK380" i="5"/>
  <c r="AG380" i="5"/>
  <c r="AO380" i="5"/>
  <c r="AF380" i="5"/>
  <c r="AL380" i="5"/>
  <c r="AH380" i="5"/>
  <c r="AN380" i="5"/>
  <c r="AD380" i="5"/>
  <c r="AE380" i="5"/>
  <c r="AI380" i="5"/>
  <c r="AQ380" i="5"/>
  <c r="AJ380" i="5"/>
  <c r="AP380" i="5"/>
  <c r="AM380" i="5"/>
  <c r="K380" i="5" l="1"/>
  <c r="U380" i="5"/>
  <c r="J380" i="5"/>
  <c r="P380" i="5"/>
  <c r="L380" i="5"/>
  <c r="T380" i="5"/>
  <c r="X380" i="5"/>
  <c r="I380" i="5"/>
  <c r="V380" i="5"/>
  <c r="AC382" i="5"/>
  <c r="AD381" i="5"/>
  <c r="AF381" i="5"/>
  <c r="AO381" i="5"/>
  <c r="AG381" i="5"/>
  <c r="AM381" i="5"/>
  <c r="AJ381" i="5"/>
  <c r="AP381" i="5"/>
  <c r="AL381" i="5"/>
  <c r="AE381" i="5"/>
  <c r="AI381" i="5"/>
  <c r="AH381" i="5"/>
  <c r="AQ381" i="5"/>
  <c r="AK381" i="5"/>
  <c r="AN381" i="5"/>
  <c r="X381" i="5" l="1"/>
  <c r="J381" i="5"/>
  <c r="U381" i="5"/>
  <c r="P381" i="5"/>
  <c r="L381" i="5"/>
  <c r="V381" i="5"/>
  <c r="T381" i="5"/>
  <c r="I381" i="5"/>
  <c r="K381" i="5"/>
  <c r="AC383" i="5"/>
  <c r="AD382" i="5"/>
  <c r="AQ382" i="5"/>
  <c r="AO382" i="5"/>
  <c r="AG382" i="5"/>
  <c r="AH382" i="5"/>
  <c r="AM382" i="5"/>
  <c r="AP382" i="5"/>
  <c r="AN382" i="5"/>
  <c r="AK382" i="5"/>
  <c r="AF382" i="5"/>
  <c r="AJ382" i="5"/>
  <c r="AE382" i="5"/>
  <c r="AI382" i="5"/>
  <c r="AL382" i="5"/>
  <c r="K382" i="5" l="1"/>
  <c r="J382" i="5"/>
  <c r="V382" i="5"/>
  <c r="T382" i="5"/>
  <c r="L382" i="5"/>
  <c r="P382" i="5"/>
  <c r="U382" i="5"/>
  <c r="I382" i="5"/>
  <c r="X382" i="5"/>
  <c r="AC384" i="5"/>
  <c r="AL383" i="5"/>
  <c r="AN383" i="5"/>
  <c r="AP383" i="5"/>
  <c r="AI383" i="5"/>
  <c r="AD383" i="5"/>
  <c r="AQ383" i="5"/>
  <c r="AK383" i="5"/>
  <c r="AG383" i="5"/>
  <c r="AH383" i="5"/>
  <c r="AE383" i="5"/>
  <c r="AO383" i="5"/>
  <c r="AM383" i="5"/>
  <c r="AJ383" i="5"/>
  <c r="AF383" i="5"/>
  <c r="U383" i="5" l="1"/>
  <c r="J383" i="5"/>
  <c r="P383" i="5"/>
  <c r="K383" i="5"/>
  <c r="X383" i="5"/>
  <c r="V383" i="5"/>
  <c r="T383" i="5"/>
  <c r="I383" i="5"/>
  <c r="L383" i="5"/>
  <c r="AC385" i="5"/>
  <c r="AP384" i="5"/>
  <c r="AJ384" i="5"/>
  <c r="AH384" i="5"/>
  <c r="AI384" i="5"/>
  <c r="AL384" i="5"/>
  <c r="AO384" i="5"/>
  <c r="AD384" i="5"/>
  <c r="AK384" i="5"/>
  <c r="AF384" i="5"/>
  <c r="AE384" i="5"/>
  <c r="AQ384" i="5"/>
  <c r="AN384" i="5"/>
  <c r="AM384" i="5"/>
  <c r="AG384" i="5"/>
  <c r="J384" i="5" l="1"/>
  <c r="X384" i="5"/>
  <c r="P384" i="5"/>
  <c r="T384" i="5"/>
  <c r="V384" i="5"/>
  <c r="U384" i="5"/>
  <c r="K384" i="5"/>
  <c r="L384" i="5"/>
  <c r="I384" i="5"/>
  <c r="AC386" i="5"/>
  <c r="AL385" i="5"/>
  <c r="AM385" i="5"/>
  <c r="AO385" i="5"/>
  <c r="AP385" i="5"/>
  <c r="AK385" i="5"/>
  <c r="AI385" i="5"/>
  <c r="AG385" i="5"/>
  <c r="AN385" i="5"/>
  <c r="AJ385" i="5"/>
  <c r="AH385" i="5"/>
  <c r="AQ385" i="5"/>
  <c r="AE385" i="5"/>
  <c r="AF385" i="5"/>
  <c r="AD385" i="5"/>
  <c r="J385" i="5" l="1"/>
  <c r="U385" i="5"/>
  <c r="P385" i="5"/>
  <c r="T385" i="5"/>
  <c r="V385" i="5"/>
  <c r="K385" i="5"/>
  <c r="I385" i="5"/>
  <c r="L385" i="5"/>
  <c r="X385" i="5"/>
  <c r="AC387" i="5"/>
  <c r="AD386" i="5"/>
  <c r="AI386" i="5"/>
  <c r="AJ386" i="5"/>
  <c r="AN386" i="5"/>
  <c r="AM386" i="5"/>
  <c r="AQ386" i="5"/>
  <c r="AO386" i="5"/>
  <c r="AK386" i="5"/>
  <c r="AL386" i="5"/>
  <c r="AP386" i="5"/>
  <c r="AF386" i="5"/>
  <c r="AG386" i="5"/>
  <c r="AE386" i="5"/>
  <c r="AH386" i="5"/>
  <c r="P386" i="5" l="1"/>
  <c r="U386" i="5"/>
  <c r="X386" i="5"/>
  <c r="I386" i="5"/>
  <c r="J386" i="5"/>
  <c r="V386" i="5"/>
  <c r="K386" i="5"/>
  <c r="L386" i="5"/>
  <c r="T386" i="5"/>
  <c r="AC389" i="5"/>
  <c r="AH387" i="5"/>
  <c r="AQ387" i="5"/>
  <c r="AM387" i="5"/>
  <c r="AK387" i="5"/>
  <c r="AN387" i="5"/>
  <c r="AL387" i="5"/>
  <c r="AG387" i="5"/>
  <c r="AP387" i="5"/>
  <c r="AO387" i="5"/>
  <c r="AI387" i="5"/>
  <c r="AF387" i="5"/>
  <c r="AE387" i="5"/>
  <c r="AJ387" i="5"/>
  <c r="AD387" i="5"/>
  <c r="P387" i="5" l="1"/>
  <c r="I387" i="5"/>
  <c r="X387" i="5"/>
  <c r="L387" i="5"/>
  <c r="V387" i="5"/>
  <c r="T387" i="5"/>
  <c r="K387" i="5"/>
  <c r="U387" i="5"/>
  <c r="J387" i="5"/>
  <c r="AC390" i="5"/>
  <c r="AE389" i="5"/>
  <c r="AG389" i="5"/>
  <c r="AO389" i="5"/>
  <c r="AK389" i="5"/>
  <c r="AL389" i="5"/>
  <c r="AH389" i="5"/>
  <c r="AN389" i="5"/>
  <c r="AF389" i="5"/>
  <c r="AQ389" i="5"/>
  <c r="AD389" i="5"/>
  <c r="AI389" i="5"/>
  <c r="AM389" i="5"/>
  <c r="AJ389" i="5"/>
  <c r="AP389" i="5"/>
  <c r="T389" i="5" l="1"/>
  <c r="I389" i="5"/>
  <c r="L389" i="5"/>
  <c r="J389" i="5"/>
  <c r="P389" i="5"/>
  <c r="K389" i="5"/>
  <c r="X389" i="5"/>
  <c r="U389" i="5"/>
  <c r="V389" i="5"/>
  <c r="AC391" i="5"/>
  <c r="AE390" i="5"/>
  <c r="AF390" i="5"/>
  <c r="AM390" i="5"/>
  <c r="AI390" i="5"/>
  <c r="AN390" i="5"/>
  <c r="AP390" i="5"/>
  <c r="AL390" i="5"/>
  <c r="AH390" i="5"/>
  <c r="AO390" i="5"/>
  <c r="AJ390" i="5"/>
  <c r="AD390" i="5"/>
  <c r="AG390" i="5"/>
  <c r="AQ390" i="5"/>
  <c r="AK390" i="5"/>
  <c r="P390" i="5" l="1"/>
  <c r="U390" i="5"/>
  <c r="T390" i="5"/>
  <c r="I390" i="5"/>
  <c r="J390" i="5"/>
  <c r="K390" i="5"/>
  <c r="V390" i="5"/>
  <c r="L390" i="5"/>
  <c r="X390" i="5"/>
  <c r="AC393" i="5"/>
  <c r="AI391" i="5"/>
  <c r="AK391" i="5"/>
  <c r="AO391" i="5"/>
  <c r="AH391" i="5"/>
  <c r="AD391" i="5"/>
  <c r="AJ391" i="5"/>
  <c r="AQ391" i="5"/>
  <c r="AN391" i="5"/>
  <c r="AF391" i="5"/>
  <c r="AP391" i="5"/>
  <c r="AL391" i="5"/>
  <c r="AG391" i="5"/>
  <c r="AE391" i="5"/>
  <c r="AM391" i="5"/>
  <c r="P391" i="5" l="1"/>
  <c r="T391" i="5"/>
  <c r="V391" i="5"/>
  <c r="L391" i="5"/>
  <c r="X391" i="5"/>
  <c r="U391" i="5"/>
  <c r="I391" i="5"/>
  <c r="K391" i="5"/>
  <c r="J391" i="5"/>
  <c r="AC394" i="5"/>
  <c r="AQ392" i="5"/>
  <c r="AJ393" i="5"/>
  <c r="AL393" i="5"/>
  <c r="AH393" i="5"/>
  <c r="AP392" i="5"/>
  <c r="AN393" i="5"/>
  <c r="AO392" i="5"/>
  <c r="AK393" i="5"/>
  <c r="AE393" i="5"/>
  <c r="AM393" i="5"/>
  <c r="AD393" i="5"/>
  <c r="AG393" i="5"/>
  <c r="AF393" i="5"/>
  <c r="AI393" i="5"/>
  <c r="T393" i="5" l="1"/>
  <c r="K393" i="5"/>
  <c r="P393" i="5"/>
  <c r="I393" i="5"/>
  <c r="U393" i="5"/>
  <c r="V393" i="5"/>
  <c r="J393" i="5"/>
  <c r="L393" i="5"/>
  <c r="X393" i="5"/>
  <c r="AC395" i="5"/>
  <c r="AK394" i="5"/>
  <c r="AN394" i="5"/>
  <c r="AH394" i="5"/>
  <c r="AJ394" i="5"/>
  <c r="AI394" i="5"/>
  <c r="AM394" i="5"/>
  <c r="AD394" i="5"/>
  <c r="AP394" i="5"/>
  <c r="AQ394" i="5"/>
  <c r="AL394" i="5"/>
  <c r="AG394" i="5"/>
  <c r="AO394" i="5"/>
  <c r="AE394" i="5"/>
  <c r="AF394" i="5"/>
  <c r="U394" i="5" l="1"/>
  <c r="L394" i="5"/>
  <c r="T394" i="5"/>
  <c r="I394" i="5"/>
  <c r="K394" i="5"/>
  <c r="P394" i="5"/>
  <c r="V394" i="5"/>
  <c r="J394" i="5"/>
  <c r="X394" i="5"/>
  <c r="AC396" i="5"/>
  <c r="AD395" i="5"/>
  <c r="AH395" i="5"/>
  <c r="AE395" i="5"/>
  <c r="AQ395" i="5"/>
  <c r="AJ395" i="5"/>
  <c r="AL395" i="5"/>
  <c r="AP395" i="5"/>
  <c r="AI395" i="5"/>
  <c r="AK395" i="5"/>
  <c r="AN395" i="5"/>
  <c r="AM395" i="5"/>
  <c r="AG395" i="5"/>
  <c r="AF395" i="5"/>
  <c r="AO395" i="5"/>
  <c r="I395" i="5" l="1"/>
  <c r="X395" i="5"/>
  <c r="L395" i="5"/>
  <c r="V395" i="5"/>
  <c r="K395" i="5"/>
  <c r="J395" i="5"/>
  <c r="U395" i="5"/>
  <c r="P395" i="5"/>
  <c r="T395" i="5"/>
  <c r="AC397" i="5"/>
  <c r="AN396" i="5"/>
  <c r="AP396" i="5"/>
  <c r="AG396" i="5"/>
  <c r="AF396" i="5"/>
  <c r="AL396" i="5"/>
  <c r="AK396" i="5"/>
  <c r="AE396" i="5"/>
  <c r="AQ396" i="5"/>
  <c r="AD396" i="5"/>
  <c r="AO396" i="5"/>
  <c r="AH396" i="5"/>
  <c r="AM396" i="5"/>
  <c r="AI396" i="5"/>
  <c r="AJ396" i="5"/>
  <c r="T396" i="5" l="1"/>
  <c r="J396" i="5"/>
  <c r="U396" i="5"/>
  <c r="L396" i="5"/>
  <c r="V396" i="5"/>
  <c r="P396" i="5"/>
  <c r="I396" i="5"/>
  <c r="X396" i="5"/>
  <c r="K396" i="5"/>
  <c r="AC407" i="5"/>
  <c r="AL397" i="5"/>
  <c r="AF397" i="5"/>
  <c r="AM397" i="5"/>
  <c r="AO397" i="5"/>
  <c r="AP397" i="5"/>
  <c r="AE397" i="5"/>
  <c r="AK397" i="5"/>
  <c r="AJ397" i="5"/>
  <c r="AI397" i="5"/>
  <c r="AG397" i="5"/>
  <c r="AD397" i="5"/>
  <c r="AQ397" i="5"/>
  <c r="AH397" i="5"/>
  <c r="AN397" i="5"/>
  <c r="K397" i="5" l="1"/>
  <c r="U397" i="5"/>
  <c r="V397" i="5"/>
  <c r="T397" i="5"/>
  <c r="L397" i="5"/>
  <c r="J397" i="5"/>
  <c r="X397" i="5"/>
  <c r="P397" i="5"/>
  <c r="I397" i="5"/>
  <c r="AC408" i="5"/>
  <c r="AN407" i="5"/>
  <c r="AO407" i="5"/>
  <c r="AH407" i="5"/>
  <c r="AD407" i="5"/>
  <c r="AL407" i="5"/>
  <c r="AK407" i="5"/>
  <c r="AG407" i="5"/>
  <c r="AE407" i="5"/>
  <c r="AJ407" i="5"/>
  <c r="AP407" i="5"/>
  <c r="AI407" i="5"/>
  <c r="AF407" i="5"/>
  <c r="AQ407" i="5"/>
  <c r="AM407" i="5"/>
  <c r="L407" i="5" l="1"/>
  <c r="V407" i="5"/>
  <c r="I407" i="5"/>
  <c r="X407" i="5"/>
  <c r="K407" i="5"/>
  <c r="U407" i="5"/>
  <c r="T407" i="5"/>
  <c r="J407" i="5"/>
  <c r="P407" i="5"/>
  <c r="AC409" i="5"/>
  <c r="AE408" i="5"/>
  <c r="AK408" i="5"/>
  <c r="AF408" i="5"/>
  <c r="AH408" i="5"/>
  <c r="AO408" i="5"/>
  <c r="AL408" i="5"/>
  <c r="AM408" i="5"/>
  <c r="AP408" i="5"/>
  <c r="AN408" i="5"/>
  <c r="AQ408" i="5"/>
  <c r="AJ408" i="5"/>
  <c r="AD408" i="5"/>
  <c r="AI408" i="5"/>
  <c r="AG408" i="5"/>
  <c r="X408" i="5" l="1"/>
  <c r="T408" i="5"/>
  <c r="U408" i="5"/>
  <c r="V408" i="5"/>
  <c r="P408" i="5"/>
  <c r="I408" i="5"/>
  <c r="L408" i="5"/>
  <c r="K408" i="5"/>
  <c r="J408" i="5"/>
  <c r="AC410" i="5"/>
  <c r="AL409" i="5"/>
  <c r="AP409" i="5"/>
  <c r="AK409" i="5"/>
  <c r="AQ409" i="5"/>
  <c r="AJ409" i="5"/>
  <c r="AE409" i="5"/>
  <c r="AO409" i="5"/>
  <c r="AG409" i="5"/>
  <c r="AN409" i="5"/>
  <c r="AI409" i="5"/>
  <c r="AF409" i="5"/>
  <c r="AH409" i="5"/>
  <c r="AD409" i="5"/>
  <c r="AM409" i="5"/>
  <c r="P409" i="5" l="1"/>
  <c r="U409" i="5"/>
  <c r="I409" i="5"/>
  <c r="T409" i="5"/>
  <c r="L409" i="5"/>
  <c r="J409" i="5"/>
  <c r="X409" i="5"/>
  <c r="K409" i="5"/>
  <c r="V409" i="5"/>
  <c r="AC411" i="5"/>
  <c r="AE410" i="5"/>
  <c r="AD410" i="5"/>
  <c r="AP410" i="5"/>
  <c r="AI410" i="5"/>
  <c r="AL410" i="5"/>
  <c r="AM410" i="5"/>
  <c r="AG410" i="5"/>
  <c r="AO410" i="5"/>
  <c r="AJ410" i="5"/>
  <c r="AQ410" i="5"/>
  <c r="AH410" i="5"/>
  <c r="AN410" i="5"/>
  <c r="AF410" i="5"/>
  <c r="AK410" i="5"/>
  <c r="J410" i="5" l="1"/>
  <c r="L410" i="5"/>
  <c r="I410" i="5"/>
  <c r="U410" i="5"/>
  <c r="X410" i="5"/>
  <c r="T410" i="5"/>
  <c r="V410" i="5"/>
  <c r="P410" i="5"/>
  <c r="K410" i="5"/>
  <c r="AC412" i="5"/>
  <c r="AJ411" i="5"/>
  <c r="AN411" i="5"/>
  <c r="AK411" i="5"/>
  <c r="AF411" i="5"/>
  <c r="AM411" i="5"/>
  <c r="AO411" i="5"/>
  <c r="AE411" i="5"/>
  <c r="AQ411" i="5"/>
  <c r="AL411" i="5"/>
  <c r="AI411" i="5"/>
  <c r="AD411" i="5"/>
  <c r="AG411" i="5"/>
  <c r="AP411" i="5"/>
  <c r="AH411" i="5"/>
  <c r="L411" i="5" l="1"/>
  <c r="T411" i="5"/>
  <c r="X411" i="5"/>
  <c r="J411" i="5"/>
  <c r="I411" i="5"/>
  <c r="P411" i="5"/>
  <c r="U411" i="5"/>
  <c r="K411" i="5"/>
  <c r="V411" i="5"/>
  <c r="AC413" i="5"/>
  <c r="AD412" i="5"/>
  <c r="AQ412" i="5"/>
  <c r="AK412" i="5"/>
  <c r="AN412" i="5"/>
  <c r="AG412" i="5"/>
  <c r="AP412" i="5"/>
  <c r="AH412" i="5"/>
  <c r="AO412" i="5"/>
  <c r="AL412" i="5"/>
  <c r="AJ412" i="5"/>
  <c r="AE412" i="5"/>
  <c r="AI412" i="5"/>
  <c r="AM412" i="5"/>
  <c r="AF412" i="5"/>
  <c r="U412" i="5" l="1"/>
  <c r="P412" i="5"/>
  <c r="I412" i="5"/>
  <c r="T412" i="5"/>
  <c r="L412" i="5"/>
  <c r="J412" i="5"/>
  <c r="X412" i="5"/>
  <c r="K412" i="5"/>
  <c r="V412" i="5"/>
  <c r="AC414" i="5"/>
  <c r="AM413" i="5"/>
  <c r="AO413" i="5"/>
  <c r="AD413" i="5"/>
  <c r="AP413" i="5"/>
  <c r="AI413" i="5"/>
  <c r="AQ413" i="5"/>
  <c r="AF413" i="5"/>
  <c r="AK413" i="5"/>
  <c r="AG413" i="5"/>
  <c r="AL413" i="5"/>
  <c r="AJ413" i="5"/>
  <c r="AN413" i="5"/>
  <c r="AE413" i="5"/>
  <c r="AH413" i="5"/>
  <c r="U413" i="5" l="1"/>
  <c r="I413" i="5"/>
  <c r="T413" i="5"/>
  <c r="V413" i="5"/>
  <c r="X413" i="5"/>
  <c r="J413" i="5"/>
  <c r="L413" i="5"/>
  <c r="K413" i="5"/>
  <c r="P413" i="5"/>
  <c r="AC415" i="5"/>
  <c r="AQ414" i="5"/>
  <c r="AL414" i="5"/>
  <c r="AK414" i="5"/>
  <c r="AE414" i="5"/>
  <c r="AG414" i="5"/>
  <c r="AP414" i="5"/>
  <c r="AD414" i="5"/>
  <c r="AH414" i="5"/>
  <c r="AI414" i="5"/>
  <c r="AF414" i="5"/>
  <c r="AO414" i="5"/>
  <c r="AM414" i="5"/>
  <c r="AN414" i="5"/>
  <c r="AJ414" i="5"/>
  <c r="L414" i="5" l="1"/>
  <c r="U414" i="5"/>
  <c r="P414" i="5"/>
  <c r="X414" i="5"/>
  <c r="V414" i="5"/>
  <c r="K414" i="5"/>
  <c r="J414" i="5"/>
  <c r="T414" i="5"/>
  <c r="I414" i="5"/>
  <c r="AC416" i="5"/>
  <c r="AQ415" i="5"/>
  <c r="AL415" i="5"/>
  <c r="AH415" i="5"/>
  <c r="AM415" i="5"/>
  <c r="AE415" i="5"/>
  <c r="AN415" i="5"/>
  <c r="AO415" i="5"/>
  <c r="AD415" i="5"/>
  <c r="AG415" i="5"/>
  <c r="AJ415" i="5"/>
  <c r="AK415" i="5"/>
  <c r="AP415" i="5"/>
  <c r="AI415" i="5"/>
  <c r="AF415" i="5"/>
  <c r="L415" i="5" l="1"/>
  <c r="U415" i="5"/>
  <c r="P415" i="5"/>
  <c r="X415" i="5"/>
  <c r="J415" i="5"/>
  <c r="V415" i="5"/>
  <c r="I415" i="5"/>
  <c r="T415" i="5"/>
  <c r="K415" i="5"/>
  <c r="AC417" i="5"/>
  <c r="AG416" i="5"/>
  <c r="AH416" i="5"/>
  <c r="AO416" i="5"/>
  <c r="AP416" i="5"/>
  <c r="AK416" i="5"/>
  <c r="AJ416" i="5"/>
  <c r="AM416" i="5"/>
  <c r="AI416" i="5"/>
  <c r="AD416" i="5"/>
  <c r="AL416" i="5"/>
  <c r="AQ416" i="5"/>
  <c r="AN416" i="5"/>
  <c r="AF416" i="5"/>
  <c r="AE416" i="5"/>
  <c r="U416" i="5" l="1"/>
  <c r="T416" i="5"/>
  <c r="I416" i="5"/>
  <c r="X416" i="5"/>
  <c r="V416" i="5"/>
  <c r="L416" i="5"/>
  <c r="J416" i="5"/>
  <c r="P416" i="5"/>
  <c r="K416" i="5"/>
  <c r="AC418" i="5"/>
  <c r="AG417" i="5"/>
  <c r="AJ417" i="5"/>
  <c r="AP417" i="5"/>
  <c r="AN417" i="5"/>
  <c r="AF417" i="5"/>
  <c r="AK417" i="5"/>
  <c r="AI417" i="5"/>
  <c r="AL417" i="5"/>
  <c r="AO417" i="5"/>
  <c r="AQ417" i="5"/>
  <c r="AM417" i="5"/>
  <c r="AD417" i="5"/>
  <c r="AH417" i="5"/>
  <c r="AE417" i="5"/>
  <c r="T417" i="5" l="1"/>
  <c r="X417" i="5"/>
  <c r="I417" i="5"/>
  <c r="L417" i="5"/>
  <c r="J417" i="5"/>
  <c r="P417" i="5"/>
  <c r="U417" i="5"/>
  <c r="V417" i="5"/>
  <c r="K417" i="5"/>
  <c r="AC419" i="5"/>
  <c r="AI418" i="5"/>
  <c r="AQ418" i="5"/>
  <c r="AM418" i="5"/>
  <c r="AD418" i="5"/>
  <c r="AP418" i="5"/>
  <c r="AG418" i="5"/>
  <c r="AK418" i="5"/>
  <c r="AH418" i="5"/>
  <c r="AE418" i="5"/>
  <c r="AO418" i="5"/>
  <c r="AN418" i="5"/>
  <c r="AJ418" i="5"/>
  <c r="AL418" i="5"/>
  <c r="AF418" i="5"/>
  <c r="X418" i="5" l="1"/>
  <c r="L418" i="5"/>
  <c r="U418" i="5"/>
  <c r="J418" i="5"/>
  <c r="V418" i="5"/>
  <c r="T418" i="5"/>
  <c r="I418" i="5"/>
  <c r="P418" i="5"/>
  <c r="K418" i="5"/>
  <c r="AC420" i="5"/>
  <c r="AE419" i="5"/>
  <c r="AH419" i="5"/>
  <c r="AQ419" i="5"/>
  <c r="AN419" i="5"/>
  <c r="AD419" i="5"/>
  <c r="AL419" i="5"/>
  <c r="AM419" i="5"/>
  <c r="AG419" i="5"/>
  <c r="AK419" i="5"/>
  <c r="AO419" i="5"/>
  <c r="AI419" i="5"/>
  <c r="AP419" i="5"/>
  <c r="AJ419" i="5"/>
  <c r="AF419" i="5"/>
  <c r="J419" i="5" l="1"/>
  <c r="X419" i="5"/>
  <c r="V419" i="5"/>
  <c r="L419" i="5"/>
  <c r="U419" i="5"/>
  <c r="P419" i="5"/>
  <c r="T419" i="5"/>
  <c r="I419" i="5"/>
  <c r="K419" i="5"/>
  <c r="AC421" i="5"/>
  <c r="AD420" i="5"/>
  <c r="AI420" i="5"/>
  <c r="AN420" i="5"/>
  <c r="AJ420" i="5"/>
  <c r="AQ420" i="5"/>
  <c r="AG420" i="5"/>
  <c r="AH420" i="5"/>
  <c r="AO420" i="5"/>
  <c r="AL420" i="5"/>
  <c r="AP420" i="5"/>
  <c r="AE420" i="5"/>
  <c r="AK420" i="5"/>
  <c r="AM420" i="5"/>
  <c r="AF420" i="5"/>
  <c r="L420" i="5" l="1"/>
  <c r="P420" i="5"/>
  <c r="J420" i="5"/>
  <c r="U420" i="5"/>
  <c r="T420" i="5"/>
  <c r="X420" i="5"/>
  <c r="V420" i="5"/>
  <c r="I420" i="5"/>
  <c r="K420" i="5"/>
  <c r="AC422" i="5"/>
  <c r="AO421" i="5"/>
  <c r="AJ421" i="5"/>
  <c r="AE421" i="5"/>
  <c r="AP421" i="5"/>
  <c r="AG421" i="5"/>
  <c r="AK421" i="5"/>
  <c r="AM421" i="5"/>
  <c r="AI421" i="5"/>
  <c r="AN421" i="5"/>
  <c r="AL421" i="5"/>
  <c r="AF421" i="5"/>
  <c r="AD421" i="5"/>
  <c r="AH421" i="5"/>
  <c r="AQ421" i="5"/>
  <c r="L421" i="5" l="1"/>
  <c r="P421" i="5"/>
  <c r="J421" i="5"/>
  <c r="X421" i="5"/>
  <c r="U421" i="5"/>
  <c r="V421" i="5"/>
  <c r="T421" i="5"/>
  <c r="I421" i="5"/>
  <c r="K421" i="5"/>
  <c r="AC423" i="5"/>
  <c r="AL422" i="5"/>
  <c r="AD422" i="5"/>
  <c r="AO422" i="5"/>
  <c r="AE422" i="5"/>
  <c r="AG422" i="5"/>
  <c r="AI422" i="5"/>
  <c r="AH422" i="5"/>
  <c r="AJ422" i="5"/>
  <c r="AN422" i="5"/>
  <c r="AQ422" i="5"/>
  <c r="AF422" i="5"/>
  <c r="AP422" i="5"/>
  <c r="AK422" i="5"/>
  <c r="AM422" i="5"/>
  <c r="L422" i="5" l="1"/>
  <c r="V422" i="5"/>
  <c r="U422" i="5"/>
  <c r="P422" i="5"/>
  <c r="T422" i="5"/>
  <c r="X422" i="5"/>
  <c r="J422" i="5"/>
  <c r="I422" i="5"/>
  <c r="K422" i="5"/>
  <c r="AC424" i="5"/>
  <c r="AQ423" i="5"/>
  <c r="AM423" i="5"/>
  <c r="AF423" i="5"/>
  <c r="AN423" i="5"/>
  <c r="AP423" i="5"/>
  <c r="AL423" i="5"/>
  <c r="AJ423" i="5"/>
  <c r="AK423" i="5"/>
  <c r="AG423" i="5"/>
  <c r="AE423" i="5"/>
  <c r="AI423" i="5"/>
  <c r="AH423" i="5"/>
  <c r="AD423" i="5"/>
  <c r="AO423" i="5"/>
  <c r="X423" i="5" l="1"/>
  <c r="L423" i="5"/>
  <c r="P423" i="5"/>
  <c r="I423" i="5"/>
  <c r="V423" i="5"/>
  <c r="T423" i="5"/>
  <c r="U423" i="5"/>
  <c r="J423" i="5"/>
  <c r="K423" i="5"/>
  <c r="AC425" i="5"/>
  <c r="AO424" i="5"/>
  <c r="AL424" i="5"/>
  <c r="AP424" i="5"/>
  <c r="AK424" i="5"/>
  <c r="AG424" i="5"/>
  <c r="AE424" i="5"/>
  <c r="AN424" i="5"/>
  <c r="AM424" i="5"/>
  <c r="AJ424" i="5"/>
  <c r="AH424" i="5"/>
  <c r="AD424" i="5"/>
  <c r="AI424" i="5"/>
  <c r="AF424" i="5"/>
  <c r="AQ424" i="5"/>
  <c r="U424" i="5" l="1"/>
  <c r="L424" i="5"/>
  <c r="V424" i="5"/>
  <c r="I424" i="5"/>
  <c r="X424" i="5"/>
  <c r="T424" i="5"/>
  <c r="P424" i="5"/>
  <c r="J424" i="5"/>
  <c r="K424" i="5"/>
  <c r="AC426" i="5"/>
  <c r="AN425" i="5"/>
  <c r="AM425" i="5"/>
  <c r="AL425" i="5"/>
  <c r="AE425" i="5"/>
  <c r="AD425" i="5"/>
  <c r="AF425" i="5"/>
  <c r="AQ425" i="5"/>
  <c r="AI425" i="5"/>
  <c r="AH425" i="5"/>
  <c r="AP425" i="5"/>
  <c r="AG425" i="5"/>
  <c r="AK425" i="5"/>
  <c r="AJ425" i="5"/>
  <c r="AO425" i="5"/>
  <c r="X425" i="5" l="1"/>
  <c r="L425" i="5"/>
  <c r="U425" i="5"/>
  <c r="V425" i="5"/>
  <c r="J425" i="5"/>
  <c r="I425" i="5"/>
  <c r="P425" i="5"/>
  <c r="T425" i="5"/>
  <c r="K425" i="5"/>
  <c r="AC427" i="5"/>
  <c r="AJ426" i="5"/>
  <c r="AQ426" i="5"/>
  <c r="AE426" i="5"/>
  <c r="AP426" i="5"/>
  <c r="AM426" i="5"/>
  <c r="AH426" i="5"/>
  <c r="AL426" i="5"/>
  <c r="AN426" i="5"/>
  <c r="AI426" i="5"/>
  <c r="AG426" i="5"/>
  <c r="AD426" i="5"/>
  <c r="AO426" i="5"/>
  <c r="AK426" i="5"/>
  <c r="AF426" i="5"/>
  <c r="X426" i="5" l="1"/>
  <c r="V426" i="5"/>
  <c r="T426" i="5"/>
  <c r="L426" i="5"/>
  <c r="P426" i="5"/>
  <c r="J426" i="5"/>
  <c r="U426" i="5"/>
  <c r="I426" i="5"/>
  <c r="K426" i="5"/>
  <c r="AC429" i="5"/>
  <c r="AM427" i="5"/>
  <c r="AP427" i="5"/>
  <c r="AE427" i="5"/>
  <c r="AI427" i="5"/>
  <c r="AJ427" i="5"/>
  <c r="AK427" i="5"/>
  <c r="AG427" i="5"/>
  <c r="AL427" i="5"/>
  <c r="AH427" i="5"/>
  <c r="AN427" i="5"/>
  <c r="AQ427" i="5"/>
  <c r="AO427" i="5"/>
  <c r="AD427" i="5"/>
  <c r="AF427" i="5"/>
  <c r="T427" i="5" l="1"/>
  <c r="L427" i="5"/>
  <c r="X427" i="5"/>
  <c r="J427" i="5"/>
  <c r="I427" i="5"/>
  <c r="V427" i="5"/>
  <c r="U427" i="5"/>
  <c r="P427" i="5"/>
  <c r="K427" i="5"/>
  <c r="AC430" i="5"/>
  <c r="AI429" i="5"/>
  <c r="AD429" i="5"/>
  <c r="AG429" i="5"/>
  <c r="AF429" i="5"/>
  <c r="AH429" i="5"/>
  <c r="AP429" i="5"/>
  <c r="AE429" i="5"/>
  <c r="AN429" i="5"/>
  <c r="AO429" i="5"/>
  <c r="AQ429" i="5"/>
  <c r="AJ429" i="5"/>
  <c r="AL429" i="5"/>
  <c r="AM429" i="5"/>
  <c r="AK429" i="5"/>
  <c r="T429" i="5" l="1"/>
  <c r="L429" i="5"/>
  <c r="V429" i="5"/>
  <c r="J429" i="5"/>
  <c r="P429" i="5"/>
  <c r="K429" i="5"/>
  <c r="X429" i="5"/>
  <c r="I429" i="5"/>
  <c r="U429" i="5"/>
  <c r="AC431" i="5"/>
  <c r="AG430" i="5"/>
  <c r="AF430" i="5"/>
  <c r="AP430" i="5"/>
  <c r="AN430" i="5"/>
  <c r="AL430" i="5"/>
  <c r="AH430" i="5"/>
  <c r="AM430" i="5"/>
  <c r="AD430" i="5"/>
  <c r="AE430" i="5"/>
  <c r="AI430" i="5"/>
  <c r="AK430" i="5"/>
  <c r="AO430" i="5"/>
  <c r="AJ430" i="5"/>
  <c r="AQ430" i="5"/>
  <c r="X430" i="5" l="1"/>
  <c r="J430" i="5"/>
  <c r="V430" i="5"/>
  <c r="K430" i="5"/>
  <c r="T430" i="5"/>
  <c r="I430" i="5"/>
  <c r="P430" i="5"/>
  <c r="U430" i="5"/>
  <c r="L430" i="5"/>
  <c r="AC433" i="5"/>
  <c r="AO431" i="5"/>
  <c r="AD431" i="5"/>
  <c r="AJ431" i="5"/>
  <c r="AQ431" i="5"/>
  <c r="AK431" i="5"/>
  <c r="AM431" i="5"/>
  <c r="AN431" i="5"/>
  <c r="AP431" i="5"/>
  <c r="AL431" i="5"/>
  <c r="AH431" i="5"/>
  <c r="AG431" i="5"/>
  <c r="AE431" i="5"/>
  <c r="AI431" i="5"/>
  <c r="AF431" i="5"/>
  <c r="V431" i="5" l="1"/>
  <c r="X431" i="5"/>
  <c r="I431" i="5"/>
  <c r="J431" i="5"/>
  <c r="T431" i="5"/>
  <c r="P431" i="5"/>
  <c r="L431" i="5"/>
  <c r="U431" i="5"/>
  <c r="K431" i="5"/>
  <c r="AC434" i="5"/>
  <c r="AD433" i="5"/>
  <c r="AQ432" i="5"/>
  <c r="AH433" i="5"/>
  <c r="AE433" i="5"/>
  <c r="AK433" i="5"/>
  <c r="AM433" i="5"/>
  <c r="AJ433" i="5"/>
  <c r="AP432" i="5"/>
  <c r="AL433" i="5"/>
  <c r="AF433" i="5"/>
  <c r="AO432" i="5"/>
  <c r="AI433" i="5"/>
  <c r="AN433" i="5"/>
  <c r="AG433" i="5"/>
  <c r="I433" i="5" l="1"/>
  <c r="P433" i="5"/>
  <c r="T433" i="5"/>
  <c r="K433" i="5"/>
  <c r="L433" i="5"/>
  <c r="X433" i="5"/>
  <c r="U433" i="5"/>
  <c r="J433" i="5"/>
  <c r="V433" i="5"/>
  <c r="AC435" i="5"/>
  <c r="AH434" i="5"/>
  <c r="AK434" i="5"/>
  <c r="AE434" i="5"/>
  <c r="AN434" i="5"/>
  <c r="AP434" i="5"/>
  <c r="AO434" i="5"/>
  <c r="AJ434" i="5"/>
  <c r="AI434" i="5"/>
  <c r="AF434" i="5"/>
  <c r="AM434" i="5"/>
  <c r="AD434" i="5"/>
  <c r="AQ434" i="5"/>
  <c r="AL434" i="5"/>
  <c r="AG434" i="5"/>
  <c r="U434" i="5" l="1"/>
  <c r="K434" i="5"/>
  <c r="J434" i="5"/>
  <c r="T434" i="5"/>
  <c r="I434" i="5"/>
  <c r="P434" i="5"/>
  <c r="X434" i="5"/>
  <c r="V434" i="5"/>
  <c r="L434" i="5"/>
  <c r="AC436" i="5"/>
  <c r="AM435" i="5"/>
  <c r="AQ435" i="5"/>
  <c r="AN435" i="5"/>
  <c r="AD435" i="5"/>
  <c r="AH435" i="5"/>
  <c r="AO435" i="5"/>
  <c r="AI435" i="5"/>
  <c r="AG435" i="5"/>
  <c r="AJ435" i="5"/>
  <c r="AK435" i="5"/>
  <c r="AE435" i="5"/>
  <c r="AF435" i="5"/>
  <c r="AP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J436" i="5"/>
  <c r="AI436" i="5"/>
  <c r="AH436" i="5"/>
  <c r="AL436" i="5"/>
  <c r="AF436" i="5"/>
  <c r="AG436" i="5"/>
  <c r="AN436" i="5"/>
  <c r="AO436" i="5"/>
  <c r="AD436" i="5"/>
  <c r="AK436" i="5"/>
  <c r="AE436" i="5"/>
  <c r="AM436" i="5"/>
  <c r="AQ436" i="5"/>
  <c r="AP436" i="5"/>
  <c r="AC448" i="5" l="1"/>
  <c r="I436" i="5"/>
  <c r="T436" i="5"/>
  <c r="K436" i="5"/>
  <c r="L436" i="5"/>
  <c r="U436" i="5"/>
  <c r="J436" i="5"/>
  <c r="X436" i="5"/>
  <c r="P436" i="5"/>
  <c r="V436" i="5"/>
  <c r="AH447" i="5"/>
  <c r="AO447" i="5"/>
  <c r="AG437" i="5"/>
  <c r="AM447" i="5"/>
  <c r="AI447" i="5"/>
  <c r="AN447" i="5"/>
  <c r="AE447" i="5"/>
  <c r="AF437" i="5"/>
  <c r="AO437" i="5"/>
  <c r="AF447" i="5"/>
  <c r="AD437" i="5"/>
  <c r="AL447" i="5"/>
  <c r="AQ447" i="5"/>
  <c r="AJ447" i="5"/>
  <c r="AQ437" i="5"/>
  <c r="AG447" i="5"/>
  <c r="AP447" i="5"/>
  <c r="AK447" i="5"/>
  <c r="AI437" i="5"/>
  <c r="AE437" i="5"/>
  <c r="AK437" i="5"/>
  <c r="AH437" i="5"/>
  <c r="AD447" i="5"/>
  <c r="AM437" i="5"/>
  <c r="AP437" i="5"/>
  <c r="AN437" i="5"/>
  <c r="AJ437" i="5"/>
  <c r="AL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M448" i="5"/>
  <c r="AK448" i="5"/>
  <c r="AF448" i="5"/>
  <c r="AQ448" i="5"/>
  <c r="AI448" i="5"/>
  <c r="AP448" i="5"/>
  <c r="AN448" i="5"/>
  <c r="AJ448" i="5"/>
  <c r="AD448" i="5"/>
  <c r="AH448" i="5"/>
  <c r="AG448" i="5"/>
  <c r="AO448" i="5"/>
  <c r="AL448" i="5"/>
  <c r="AE448" i="5"/>
  <c r="K448" i="5" l="1"/>
  <c r="T448" i="5"/>
  <c r="J448" i="5"/>
  <c r="P448" i="5"/>
  <c r="U448" i="5"/>
  <c r="X448" i="5"/>
  <c r="I448" i="5"/>
  <c r="V448" i="5"/>
  <c r="L448" i="5"/>
  <c r="AC450" i="5"/>
  <c r="AO449" i="5"/>
  <c r="AP449" i="5"/>
  <c r="AE449" i="5"/>
  <c r="AL449" i="5"/>
  <c r="AI449" i="5"/>
  <c r="AK449" i="5"/>
  <c r="AG449" i="5"/>
  <c r="AH449" i="5"/>
  <c r="AN449" i="5"/>
  <c r="AM449" i="5"/>
  <c r="AD449" i="5"/>
  <c r="AF449" i="5"/>
  <c r="AQ449" i="5"/>
  <c r="AJ449" i="5"/>
  <c r="I449" i="5" l="1"/>
  <c r="P449" i="5"/>
  <c r="V449" i="5"/>
  <c r="T449" i="5"/>
  <c r="J449" i="5"/>
  <c r="U449" i="5"/>
  <c r="K449" i="5"/>
  <c r="L449" i="5"/>
  <c r="X449" i="5"/>
  <c r="AC451" i="5"/>
  <c r="AQ450" i="5"/>
  <c r="AO450" i="5"/>
  <c r="AD450" i="5"/>
  <c r="AN450" i="5"/>
  <c r="AI450" i="5"/>
  <c r="AF450" i="5"/>
  <c r="AG450" i="5"/>
  <c r="AE450" i="5"/>
  <c r="AL450" i="5"/>
  <c r="AM450" i="5"/>
  <c r="AP450" i="5"/>
  <c r="AJ450" i="5"/>
  <c r="AH450" i="5"/>
  <c r="AK450" i="5"/>
  <c r="K450" i="5" l="1"/>
  <c r="J450" i="5"/>
  <c r="I450" i="5"/>
  <c r="T450" i="5"/>
  <c r="L450" i="5"/>
  <c r="X450" i="5"/>
  <c r="U450" i="5"/>
  <c r="P450" i="5"/>
  <c r="V450" i="5"/>
  <c r="AC452" i="5"/>
  <c r="AF451" i="5"/>
  <c r="AP451" i="5"/>
  <c r="AQ451" i="5"/>
  <c r="AO451" i="5"/>
  <c r="AL451" i="5"/>
  <c r="AI451" i="5"/>
  <c r="AK451" i="5"/>
  <c r="AN451" i="5"/>
  <c r="AM451" i="5"/>
  <c r="AG451" i="5"/>
  <c r="AE451" i="5"/>
  <c r="AD451" i="5"/>
  <c r="AH451" i="5"/>
  <c r="AJ451" i="5"/>
  <c r="P451" i="5" l="1"/>
  <c r="V451" i="5"/>
  <c r="T451" i="5"/>
  <c r="J451" i="5"/>
  <c r="I451" i="5"/>
  <c r="L451" i="5"/>
  <c r="U451" i="5"/>
  <c r="K451" i="5"/>
  <c r="X451" i="5"/>
  <c r="AC453" i="5"/>
  <c r="AH452" i="5"/>
  <c r="AF452" i="5"/>
  <c r="AO452" i="5"/>
  <c r="AE452" i="5"/>
  <c r="AD452" i="5"/>
  <c r="AL452" i="5"/>
  <c r="AN452" i="5"/>
  <c r="AM452" i="5"/>
  <c r="AG452" i="5"/>
  <c r="AJ452" i="5"/>
  <c r="AP452" i="5"/>
  <c r="AQ452" i="5"/>
  <c r="AK452" i="5"/>
  <c r="AI452" i="5"/>
  <c r="T452" i="5" l="1"/>
  <c r="V452" i="5"/>
  <c r="L452" i="5"/>
  <c r="U452" i="5"/>
  <c r="X452" i="5"/>
  <c r="I452" i="5"/>
  <c r="K452" i="5"/>
  <c r="J452" i="5"/>
  <c r="P452" i="5"/>
  <c r="AC454" i="5"/>
  <c r="AG453" i="5"/>
  <c r="AM453" i="5"/>
  <c r="AJ453" i="5"/>
  <c r="AK453" i="5"/>
  <c r="AO453" i="5"/>
  <c r="AI453" i="5"/>
  <c r="AP453" i="5"/>
  <c r="AQ453" i="5"/>
  <c r="AH453" i="5"/>
  <c r="AN453" i="5"/>
  <c r="AF453" i="5"/>
  <c r="AL453" i="5"/>
  <c r="AE453" i="5"/>
  <c r="AD453" i="5"/>
  <c r="I453" i="5" l="1"/>
  <c r="X453" i="5"/>
  <c r="V453" i="5"/>
  <c r="K453" i="5"/>
  <c r="U453" i="5"/>
  <c r="L453" i="5"/>
  <c r="J453" i="5"/>
  <c r="P453" i="5"/>
  <c r="T453" i="5"/>
  <c r="AC455" i="5"/>
  <c r="AD454" i="5"/>
  <c r="AQ454" i="5"/>
  <c r="AN454" i="5"/>
  <c r="AL454" i="5"/>
  <c r="AK454" i="5"/>
  <c r="AE454" i="5"/>
  <c r="AO454" i="5"/>
  <c r="AJ454" i="5"/>
  <c r="AH454" i="5"/>
  <c r="AM454" i="5"/>
  <c r="AF454" i="5"/>
  <c r="AP454" i="5"/>
  <c r="AI454" i="5"/>
  <c r="AG454" i="5"/>
  <c r="K454" i="5" l="1"/>
  <c r="X454" i="5"/>
  <c r="P454" i="5"/>
  <c r="U454" i="5"/>
  <c r="L454" i="5"/>
  <c r="T454" i="5"/>
  <c r="V454" i="5"/>
  <c r="J454" i="5"/>
  <c r="I454" i="5"/>
  <c r="AC456" i="5"/>
  <c r="AF455" i="5"/>
  <c r="AM455" i="5"/>
  <c r="AN455" i="5"/>
  <c r="AQ455" i="5"/>
  <c r="AL455" i="5"/>
  <c r="AJ455" i="5"/>
  <c r="AD455" i="5"/>
  <c r="AE455" i="5"/>
  <c r="AO455" i="5"/>
  <c r="AK455" i="5"/>
  <c r="AH455" i="5"/>
  <c r="AI455" i="5"/>
  <c r="AP455" i="5"/>
  <c r="AG455" i="5"/>
  <c r="V455" i="5" l="1"/>
  <c r="P455" i="5"/>
  <c r="U455" i="5"/>
  <c r="J455" i="5"/>
  <c r="I455" i="5"/>
  <c r="X455" i="5"/>
  <c r="L455" i="5"/>
  <c r="K455" i="5"/>
  <c r="T455" i="5"/>
  <c r="AC457" i="5"/>
  <c r="AM456" i="5"/>
  <c r="AN456" i="5"/>
  <c r="AO456" i="5"/>
  <c r="AE456" i="5"/>
  <c r="AK456" i="5"/>
  <c r="AQ456" i="5"/>
  <c r="AF456" i="5"/>
  <c r="AJ456" i="5"/>
  <c r="AL456" i="5"/>
  <c r="AH456" i="5"/>
  <c r="AD456" i="5"/>
  <c r="AP456" i="5"/>
  <c r="AG456" i="5"/>
  <c r="AI456" i="5"/>
  <c r="J456" i="5" l="1"/>
  <c r="L456" i="5"/>
  <c r="P456" i="5"/>
  <c r="K456" i="5"/>
  <c r="U456" i="5"/>
  <c r="X456" i="5"/>
  <c r="T456" i="5"/>
  <c r="V456" i="5"/>
  <c r="I456" i="5"/>
  <c r="AC458" i="5"/>
  <c r="AO457" i="5"/>
  <c r="AM457" i="5"/>
  <c r="AE457" i="5"/>
  <c r="AI457" i="5"/>
  <c r="AL457" i="5"/>
  <c r="AK457" i="5"/>
  <c r="AN457" i="5"/>
  <c r="AG457" i="5"/>
  <c r="AQ457" i="5"/>
  <c r="AJ457" i="5"/>
  <c r="AP457" i="5"/>
  <c r="AD457" i="5"/>
  <c r="AH457" i="5"/>
  <c r="AF457" i="5"/>
  <c r="T457" i="5" l="1"/>
  <c r="V457" i="5"/>
  <c r="I457" i="5"/>
  <c r="J457" i="5"/>
  <c r="K457" i="5"/>
  <c r="U457" i="5"/>
  <c r="L457" i="5"/>
  <c r="X457" i="5"/>
  <c r="P457" i="5"/>
  <c r="AC459" i="5"/>
  <c r="AQ458" i="5"/>
  <c r="AJ458" i="5"/>
  <c r="AF458" i="5"/>
  <c r="AE458" i="5"/>
  <c r="AO458" i="5"/>
  <c r="AL458" i="5"/>
  <c r="AD458" i="5"/>
  <c r="AK458" i="5"/>
  <c r="AI458" i="5"/>
  <c r="AN458" i="5"/>
  <c r="AG458" i="5"/>
  <c r="AH458" i="5"/>
  <c r="AM458" i="5"/>
  <c r="AP458" i="5"/>
  <c r="P458" i="5" l="1"/>
  <c r="T458" i="5"/>
  <c r="X458" i="5"/>
  <c r="L458" i="5"/>
  <c r="K458" i="5"/>
  <c r="J458" i="5"/>
  <c r="I458" i="5"/>
  <c r="V458" i="5"/>
  <c r="U458" i="5"/>
  <c r="AC460" i="5"/>
  <c r="AE459" i="5"/>
  <c r="AN459" i="5"/>
  <c r="AQ459" i="5"/>
  <c r="AP459" i="5"/>
  <c r="AK459" i="5"/>
  <c r="AO459" i="5"/>
  <c r="AD459" i="5"/>
  <c r="AG459" i="5"/>
  <c r="AJ459" i="5"/>
  <c r="AL459" i="5"/>
  <c r="AI459" i="5"/>
  <c r="AH459" i="5"/>
  <c r="AM459" i="5"/>
  <c r="AF459" i="5"/>
  <c r="X459" i="5" l="1"/>
  <c r="K459" i="5"/>
  <c r="I459" i="5"/>
  <c r="P459" i="5"/>
  <c r="L459" i="5"/>
  <c r="V459" i="5"/>
  <c r="T459" i="5"/>
  <c r="U459" i="5"/>
  <c r="J459" i="5"/>
  <c r="AC461" i="5"/>
  <c r="AM460" i="5"/>
  <c r="AL460" i="5"/>
  <c r="AN460" i="5"/>
  <c r="AH460" i="5"/>
  <c r="AK460" i="5"/>
  <c r="AO460" i="5"/>
  <c r="AI460" i="5"/>
  <c r="AJ460" i="5"/>
  <c r="AG460" i="5"/>
  <c r="AQ460" i="5"/>
  <c r="AP460" i="5"/>
  <c r="AF460" i="5"/>
  <c r="AD460" i="5"/>
  <c r="AE460" i="5"/>
  <c r="X460" i="5" l="1"/>
  <c r="U460" i="5"/>
  <c r="L460" i="5"/>
  <c r="V460" i="5"/>
  <c r="K460" i="5"/>
  <c r="J460" i="5"/>
  <c r="T460" i="5"/>
  <c r="I460" i="5"/>
  <c r="P460" i="5"/>
  <c r="AC462" i="5"/>
  <c r="AQ461" i="5"/>
  <c r="AG461" i="5"/>
  <c r="AM461" i="5"/>
  <c r="AL461" i="5"/>
  <c r="AP461" i="5"/>
  <c r="AH461" i="5"/>
  <c r="AN461" i="5"/>
  <c r="AF461" i="5"/>
  <c r="AJ461" i="5"/>
  <c r="AE461" i="5"/>
  <c r="AO461" i="5"/>
  <c r="AI461" i="5"/>
  <c r="AD461" i="5"/>
  <c r="AK461" i="5"/>
  <c r="X461" i="5" l="1"/>
  <c r="T461" i="5"/>
  <c r="P461" i="5"/>
  <c r="V461" i="5"/>
  <c r="K461" i="5"/>
  <c r="I461" i="5"/>
  <c r="J461" i="5"/>
  <c r="L461" i="5"/>
  <c r="U461" i="5"/>
  <c r="AC463" i="5"/>
  <c r="AO462" i="5"/>
  <c r="AF462" i="5"/>
  <c r="AL462" i="5"/>
  <c r="AH462" i="5"/>
  <c r="AD462" i="5"/>
  <c r="AN462" i="5"/>
  <c r="AQ462" i="5"/>
  <c r="AG462" i="5"/>
  <c r="AK462" i="5"/>
  <c r="AJ462" i="5"/>
  <c r="AI462" i="5"/>
  <c r="AP462" i="5"/>
  <c r="AE462" i="5"/>
  <c r="AM462" i="5"/>
  <c r="U462" i="5" l="1"/>
  <c r="V462" i="5"/>
  <c r="L462" i="5"/>
  <c r="J462" i="5"/>
  <c r="X462" i="5"/>
  <c r="I462" i="5"/>
  <c r="K462" i="5"/>
  <c r="P462" i="5"/>
  <c r="T462" i="5"/>
  <c r="AC464" i="5"/>
  <c r="AQ463" i="5"/>
  <c r="AD463" i="5"/>
  <c r="AG463" i="5"/>
  <c r="AP463" i="5"/>
  <c r="AM463" i="5"/>
  <c r="AF463" i="5"/>
  <c r="AL463" i="5"/>
  <c r="AH463" i="5"/>
  <c r="AI463" i="5"/>
  <c r="AJ463" i="5"/>
  <c r="AK463" i="5"/>
  <c r="AO463" i="5"/>
  <c r="AE463" i="5"/>
  <c r="AN463" i="5"/>
  <c r="V463" i="5" l="1"/>
  <c r="T463" i="5"/>
  <c r="K463" i="5"/>
  <c r="J463" i="5"/>
  <c r="P463" i="5"/>
  <c r="L463" i="5"/>
  <c r="X463" i="5"/>
  <c r="I463" i="5"/>
  <c r="U463" i="5"/>
  <c r="AC465" i="5"/>
  <c r="AJ464" i="5"/>
  <c r="AP464" i="5"/>
  <c r="AM464" i="5"/>
  <c r="AF464" i="5"/>
  <c r="AG464" i="5"/>
  <c r="AN464" i="5"/>
  <c r="AD464" i="5"/>
  <c r="AI464" i="5"/>
  <c r="AK464" i="5"/>
  <c r="AQ464" i="5"/>
  <c r="AE464" i="5"/>
  <c r="AO464" i="5"/>
  <c r="AL464" i="5"/>
  <c r="AH464" i="5"/>
  <c r="I464" i="5" l="1"/>
  <c r="J464" i="5"/>
  <c r="V464" i="5"/>
  <c r="P464" i="5"/>
  <c r="L464" i="5"/>
  <c r="T464" i="5"/>
  <c r="X464" i="5"/>
  <c r="U464" i="5"/>
  <c r="K464" i="5"/>
  <c r="AC466" i="5"/>
  <c r="AH465" i="5"/>
  <c r="AL465" i="5"/>
  <c r="AE465" i="5"/>
  <c r="AP465" i="5"/>
  <c r="AO465" i="5"/>
  <c r="AK465" i="5"/>
  <c r="AI465" i="5"/>
  <c r="AG465" i="5"/>
  <c r="AD465" i="5"/>
  <c r="AQ465" i="5"/>
  <c r="AJ465" i="5"/>
  <c r="AM465" i="5"/>
  <c r="AF465" i="5"/>
  <c r="AN465" i="5"/>
  <c r="I465" i="5" l="1"/>
  <c r="L465" i="5"/>
  <c r="U465" i="5"/>
  <c r="T465" i="5"/>
  <c r="V465" i="5"/>
  <c r="K465" i="5"/>
  <c r="J465" i="5"/>
  <c r="P465" i="5"/>
  <c r="X465" i="5"/>
  <c r="AC467" i="5"/>
  <c r="AN466" i="5"/>
  <c r="AO466" i="5"/>
  <c r="AD466" i="5"/>
  <c r="AE466" i="5"/>
  <c r="AP466" i="5"/>
  <c r="AQ466" i="5"/>
  <c r="AG466" i="5"/>
  <c r="AJ466" i="5"/>
  <c r="AI466" i="5"/>
  <c r="AF466" i="5"/>
  <c r="AK466" i="5"/>
  <c r="AM466" i="5"/>
  <c r="AL466" i="5"/>
  <c r="AH466" i="5"/>
  <c r="U466" i="5" l="1"/>
  <c r="P466" i="5"/>
  <c r="V466" i="5"/>
  <c r="L466" i="5"/>
  <c r="I466" i="5"/>
  <c r="J466" i="5"/>
  <c r="K466" i="5"/>
  <c r="T466" i="5"/>
  <c r="X466" i="5"/>
  <c r="AC469" i="5"/>
  <c r="AD467" i="5"/>
  <c r="AH467" i="5"/>
  <c r="AK467" i="5"/>
  <c r="AO467" i="5"/>
  <c r="AI467" i="5"/>
  <c r="AF467" i="5"/>
  <c r="AQ467" i="5"/>
  <c r="AM467" i="5"/>
  <c r="AP467" i="5"/>
  <c r="AL467" i="5"/>
  <c r="AE467" i="5"/>
  <c r="AN467" i="5"/>
  <c r="AJ467" i="5"/>
  <c r="AG467" i="5"/>
  <c r="P467" i="5" l="1"/>
  <c r="J467" i="5"/>
  <c r="X467" i="5"/>
  <c r="L467" i="5"/>
  <c r="I467" i="5"/>
  <c r="T467" i="5"/>
  <c r="K467" i="5"/>
  <c r="V467" i="5"/>
  <c r="U467" i="5"/>
  <c r="AC470" i="5"/>
  <c r="AI469" i="5"/>
  <c r="AJ469" i="5"/>
  <c r="AN469" i="5"/>
  <c r="AE469" i="5"/>
  <c r="AQ469" i="5"/>
  <c r="AK469" i="5"/>
  <c r="AL469" i="5"/>
  <c r="AF469" i="5"/>
  <c r="AH469" i="5"/>
  <c r="AM469" i="5"/>
  <c r="AO469" i="5"/>
  <c r="AD469" i="5"/>
  <c r="AG469" i="5"/>
  <c r="AP469" i="5"/>
  <c r="J469" i="5" l="1"/>
  <c r="V469" i="5"/>
  <c r="L469" i="5"/>
  <c r="U469" i="5"/>
  <c r="P469" i="5"/>
  <c r="I469" i="5"/>
  <c r="K469" i="5"/>
  <c r="X469" i="5"/>
  <c r="T469" i="5"/>
  <c r="AC471" i="5"/>
  <c r="AP470" i="5"/>
  <c r="AM470" i="5"/>
  <c r="AL470" i="5"/>
  <c r="AH470" i="5"/>
  <c r="AE470" i="5"/>
  <c r="AF470" i="5"/>
  <c r="AD470" i="5"/>
  <c r="AK470" i="5"/>
  <c r="AG470" i="5"/>
  <c r="AJ470" i="5"/>
  <c r="AO470" i="5"/>
  <c r="AN470" i="5"/>
  <c r="AQ470" i="5"/>
  <c r="AI470" i="5"/>
  <c r="X470" i="5" l="1"/>
  <c r="J470" i="5"/>
  <c r="P470" i="5"/>
  <c r="I470" i="5"/>
  <c r="U470" i="5"/>
  <c r="K470" i="5"/>
  <c r="T470" i="5"/>
  <c r="L470" i="5"/>
  <c r="V470" i="5"/>
  <c r="AC473" i="5"/>
  <c r="AF471" i="5"/>
  <c r="AI471" i="5"/>
  <c r="AD471" i="5"/>
  <c r="AE471" i="5"/>
  <c r="AM471" i="5"/>
  <c r="AQ471" i="5"/>
  <c r="AO471" i="5"/>
  <c r="AK471" i="5"/>
  <c r="AL471" i="5"/>
  <c r="AJ471" i="5"/>
  <c r="AN471" i="5"/>
  <c r="AP471" i="5"/>
  <c r="AH471" i="5"/>
  <c r="AG471" i="5"/>
  <c r="J471" i="5" l="1"/>
  <c r="V471" i="5"/>
  <c r="L471" i="5"/>
  <c r="K471" i="5"/>
  <c r="I471" i="5"/>
  <c r="U471" i="5"/>
  <c r="P471" i="5"/>
  <c r="X471" i="5"/>
  <c r="T471" i="5"/>
  <c r="AC474" i="5"/>
  <c r="AE473" i="5"/>
  <c r="AP472" i="5"/>
  <c r="AH473" i="5"/>
  <c r="AJ473" i="5"/>
  <c r="AI473" i="5"/>
  <c r="AK473" i="5"/>
  <c r="AO472" i="5"/>
  <c r="AF473" i="5"/>
  <c r="AL473" i="5"/>
  <c r="AN473" i="5"/>
  <c r="AM473" i="5"/>
  <c r="AD473" i="5"/>
  <c r="AG473" i="5"/>
  <c r="AQ472" i="5"/>
  <c r="V473" i="5" l="1"/>
  <c r="L473" i="5"/>
  <c r="T473" i="5"/>
  <c r="P473" i="5"/>
  <c r="X473" i="5"/>
  <c r="U473" i="5"/>
  <c r="I473" i="5"/>
  <c r="J473" i="5"/>
  <c r="K473" i="5"/>
  <c r="AC475" i="5"/>
  <c r="AE474" i="5"/>
  <c r="AL474" i="5"/>
  <c r="AM474" i="5"/>
  <c r="AN474" i="5"/>
  <c r="AJ474" i="5"/>
  <c r="AP474" i="5"/>
  <c r="AI474" i="5"/>
  <c r="AK474" i="5"/>
  <c r="AF474" i="5"/>
  <c r="AD474" i="5"/>
  <c r="AO474" i="5"/>
  <c r="AG474" i="5"/>
  <c r="AH474" i="5"/>
  <c r="AQ474" i="5"/>
  <c r="V474" i="5" l="1"/>
  <c r="T474" i="5"/>
  <c r="U474" i="5"/>
  <c r="J474" i="5"/>
  <c r="L474" i="5"/>
  <c r="K474" i="5"/>
  <c r="X474" i="5"/>
  <c r="P474" i="5"/>
  <c r="I474" i="5"/>
  <c r="AC476" i="5"/>
  <c r="AG475" i="5"/>
  <c r="AQ475" i="5"/>
  <c r="AN475" i="5"/>
  <c r="AL475" i="5"/>
  <c r="AD475" i="5"/>
  <c r="AH475" i="5"/>
  <c r="AJ475" i="5"/>
  <c r="AO475" i="5"/>
  <c r="AM475" i="5"/>
  <c r="AP475" i="5"/>
  <c r="AK475" i="5"/>
  <c r="AE475" i="5"/>
  <c r="AF475" i="5"/>
  <c r="AI475" i="5"/>
  <c r="T475" i="5" l="1"/>
  <c r="L475" i="5"/>
  <c r="V475" i="5"/>
  <c r="J475" i="5"/>
  <c r="I475" i="5"/>
  <c r="K475" i="5"/>
  <c r="U475" i="5"/>
  <c r="X475" i="5"/>
  <c r="P475" i="5"/>
  <c r="AC477" i="5"/>
  <c r="AN476" i="5"/>
  <c r="AK476" i="5"/>
  <c r="AL476" i="5"/>
  <c r="AG476" i="5"/>
  <c r="AO476" i="5"/>
  <c r="AF476" i="5"/>
  <c r="AE476" i="5"/>
  <c r="AJ476" i="5"/>
  <c r="AM476" i="5"/>
  <c r="AD476" i="5"/>
  <c r="AQ476" i="5"/>
  <c r="AH476" i="5"/>
  <c r="AI476" i="5"/>
  <c r="AP476" i="5"/>
  <c r="L476" i="5" l="1"/>
  <c r="J476" i="5"/>
  <c r="X476" i="5"/>
  <c r="U476" i="5"/>
  <c r="I476" i="5"/>
  <c r="K476" i="5"/>
  <c r="T476" i="5"/>
  <c r="V476" i="5"/>
  <c r="P476" i="5"/>
  <c r="AC487" i="5"/>
  <c r="AK477" i="5"/>
  <c r="AP477" i="5"/>
  <c r="AE477" i="5"/>
  <c r="AH477" i="5"/>
  <c r="AJ477" i="5"/>
  <c r="AN477" i="5"/>
  <c r="AM477" i="5"/>
  <c r="AQ477" i="5"/>
  <c r="AO477" i="5"/>
  <c r="AL477" i="5"/>
  <c r="AG477" i="5"/>
  <c r="AI477" i="5"/>
  <c r="AD477" i="5"/>
  <c r="AF477" i="5"/>
  <c r="P477" i="5" l="1"/>
  <c r="K477" i="5"/>
  <c r="U477" i="5"/>
  <c r="T477" i="5"/>
  <c r="I477" i="5"/>
  <c r="J477" i="5"/>
  <c r="V477" i="5"/>
  <c r="L477" i="5"/>
  <c r="X477" i="5"/>
  <c r="AC488" i="5"/>
  <c r="AP487" i="5"/>
  <c r="AN487" i="5"/>
  <c r="AJ487" i="5"/>
  <c r="AG487" i="5"/>
  <c r="AQ487" i="5"/>
  <c r="AF487" i="5"/>
  <c r="AH487" i="5"/>
  <c r="AE487" i="5"/>
  <c r="AK487" i="5"/>
  <c r="AD487" i="5"/>
  <c r="AM487" i="5"/>
  <c r="AO487" i="5"/>
  <c r="AI487" i="5"/>
  <c r="AL487" i="5"/>
  <c r="U487" i="5" l="1"/>
  <c r="P487" i="5"/>
  <c r="I487" i="5"/>
  <c r="V487" i="5"/>
  <c r="L487" i="5"/>
  <c r="T487" i="5"/>
  <c r="J487" i="5"/>
  <c r="X487" i="5"/>
  <c r="K487" i="5"/>
  <c r="AC489" i="5"/>
  <c r="AH488" i="5"/>
  <c r="AL488" i="5"/>
  <c r="AM488" i="5"/>
  <c r="AK488" i="5"/>
  <c r="AD488" i="5"/>
  <c r="AO488" i="5"/>
  <c r="AF488" i="5"/>
  <c r="AE488" i="5"/>
  <c r="AN488" i="5"/>
  <c r="AG488" i="5"/>
  <c r="AI488" i="5"/>
  <c r="AJ488" i="5"/>
  <c r="AQ488" i="5"/>
  <c r="AP488" i="5"/>
  <c r="V488" i="5" l="1"/>
  <c r="K488" i="5"/>
  <c r="T488" i="5"/>
  <c r="P488" i="5"/>
  <c r="I488" i="5"/>
  <c r="X488" i="5"/>
  <c r="L488" i="5"/>
  <c r="J488" i="5"/>
  <c r="U488" i="5"/>
  <c r="AC490" i="5"/>
  <c r="AF489" i="5"/>
  <c r="AL489" i="5"/>
  <c r="AK489" i="5"/>
  <c r="AM489" i="5"/>
  <c r="AO489" i="5"/>
  <c r="AD489" i="5"/>
  <c r="AN489" i="5"/>
  <c r="AQ489" i="5"/>
  <c r="AP489" i="5"/>
  <c r="AI489" i="5"/>
  <c r="AJ489" i="5"/>
  <c r="AH489" i="5"/>
  <c r="AG489" i="5"/>
  <c r="AE489" i="5"/>
  <c r="J489" i="5" l="1"/>
  <c r="L489" i="5"/>
  <c r="X489" i="5"/>
  <c r="V489" i="5"/>
  <c r="P489" i="5"/>
  <c r="T489" i="5"/>
  <c r="I489" i="5"/>
  <c r="K489" i="5"/>
  <c r="U489" i="5"/>
  <c r="AC491" i="5"/>
  <c r="AM490" i="5"/>
  <c r="AO490" i="5"/>
  <c r="AH490" i="5"/>
  <c r="AL490" i="5"/>
  <c r="AF490" i="5"/>
  <c r="AD490" i="5"/>
  <c r="AI490" i="5"/>
  <c r="AE490" i="5"/>
  <c r="AQ490" i="5"/>
  <c r="AJ490" i="5"/>
  <c r="AG490" i="5"/>
  <c r="AN490" i="5"/>
  <c r="AP490" i="5"/>
  <c r="AK490" i="5"/>
  <c r="X490" i="5" l="1"/>
  <c r="L490" i="5"/>
  <c r="U490" i="5"/>
  <c r="T490" i="5"/>
  <c r="K490" i="5"/>
  <c r="V490" i="5"/>
  <c r="P490" i="5"/>
  <c r="J490" i="5"/>
  <c r="I490" i="5"/>
  <c r="AC492" i="5"/>
  <c r="AP491" i="5"/>
  <c r="AD491" i="5"/>
  <c r="AE491" i="5"/>
  <c r="AK491" i="5"/>
  <c r="AH491" i="5"/>
  <c r="AQ491" i="5"/>
  <c r="AI491" i="5"/>
  <c r="AO491" i="5"/>
  <c r="AN491" i="5"/>
  <c r="AL491" i="5"/>
  <c r="AF491" i="5"/>
  <c r="AJ491" i="5"/>
  <c r="AG491" i="5"/>
  <c r="AM491" i="5"/>
  <c r="I491" i="5" l="1"/>
  <c r="V491" i="5"/>
  <c r="T491" i="5"/>
  <c r="X491" i="5"/>
  <c r="U491" i="5"/>
  <c r="J491" i="5"/>
  <c r="K491" i="5"/>
  <c r="P491" i="5"/>
  <c r="L491" i="5"/>
  <c r="AC493" i="5"/>
  <c r="AE492" i="5"/>
  <c r="AO492" i="5"/>
  <c r="AQ492" i="5"/>
  <c r="AJ492" i="5"/>
  <c r="AP492" i="5"/>
  <c r="AF492" i="5"/>
  <c r="AI492" i="5"/>
  <c r="AH492" i="5"/>
  <c r="AN492" i="5"/>
  <c r="AM492" i="5"/>
  <c r="AD492" i="5"/>
  <c r="AG492" i="5"/>
  <c r="AL492" i="5"/>
  <c r="AK492" i="5"/>
  <c r="J492" i="5" l="1"/>
  <c r="K492" i="5"/>
  <c r="X492" i="5"/>
  <c r="L492" i="5"/>
  <c r="T492" i="5"/>
  <c r="P492" i="5"/>
  <c r="I492" i="5"/>
  <c r="V492" i="5"/>
  <c r="U492" i="5"/>
  <c r="AC494" i="5"/>
  <c r="AL493" i="5"/>
  <c r="AK493" i="5"/>
  <c r="AG493" i="5"/>
  <c r="AF493" i="5"/>
  <c r="AE493" i="5"/>
  <c r="AN493" i="5"/>
  <c r="AP493" i="5"/>
  <c r="AQ493" i="5"/>
  <c r="AO493" i="5"/>
  <c r="AM493" i="5"/>
  <c r="AJ493" i="5"/>
  <c r="AD493" i="5"/>
  <c r="AH493" i="5"/>
  <c r="AI493" i="5"/>
  <c r="P493" i="5" l="1"/>
  <c r="T493" i="5"/>
  <c r="J493" i="5"/>
  <c r="U493" i="5"/>
  <c r="L493" i="5"/>
  <c r="V493" i="5"/>
  <c r="I493" i="5"/>
  <c r="K493" i="5"/>
  <c r="X493" i="5"/>
  <c r="AC495" i="5"/>
  <c r="AI494" i="5"/>
  <c r="AJ494" i="5"/>
  <c r="AD494" i="5"/>
  <c r="AP494" i="5"/>
  <c r="AO494" i="5"/>
  <c r="AH494" i="5"/>
  <c r="AM494" i="5"/>
  <c r="AN494" i="5"/>
  <c r="AE494" i="5"/>
  <c r="AF494" i="5"/>
  <c r="AG494" i="5"/>
  <c r="AL494" i="5"/>
  <c r="AQ494" i="5"/>
  <c r="AK494" i="5"/>
  <c r="K494" i="5" l="1"/>
  <c r="I494" i="5"/>
  <c r="X494" i="5"/>
  <c r="P494" i="5"/>
  <c r="J494" i="5"/>
  <c r="L494" i="5"/>
  <c r="U494" i="5"/>
  <c r="T494" i="5"/>
  <c r="V494" i="5"/>
  <c r="AC496" i="5"/>
  <c r="AE495" i="5"/>
  <c r="AQ495" i="5"/>
  <c r="AK495" i="5"/>
  <c r="AN495" i="5"/>
  <c r="AO495" i="5"/>
  <c r="AH495" i="5"/>
  <c r="AM495" i="5"/>
  <c r="AD495" i="5"/>
  <c r="AG495" i="5"/>
  <c r="AL495" i="5"/>
  <c r="AJ495" i="5"/>
  <c r="AP495" i="5"/>
  <c r="AI495" i="5"/>
  <c r="AF495" i="5"/>
  <c r="L495" i="5" l="1"/>
  <c r="J495" i="5"/>
  <c r="U495" i="5"/>
  <c r="K495" i="5"/>
  <c r="X495" i="5"/>
  <c r="P495" i="5"/>
  <c r="T495" i="5"/>
  <c r="I495" i="5"/>
  <c r="V495" i="5"/>
  <c r="AC497" i="5"/>
  <c r="AJ496" i="5"/>
  <c r="AK496" i="5"/>
  <c r="AE496" i="5"/>
  <c r="AN496" i="5"/>
  <c r="AI496" i="5"/>
  <c r="AO496" i="5"/>
  <c r="AH496" i="5"/>
  <c r="AQ496" i="5"/>
  <c r="AG496" i="5"/>
  <c r="AP496" i="5"/>
  <c r="AD496" i="5"/>
  <c r="AF496" i="5"/>
  <c r="AM496" i="5"/>
  <c r="AL496" i="5"/>
  <c r="X496" i="5" l="1"/>
  <c r="I496" i="5"/>
  <c r="T496" i="5"/>
  <c r="K496" i="5"/>
  <c r="J496" i="5"/>
  <c r="V496" i="5"/>
  <c r="P496" i="5"/>
  <c r="L496" i="5"/>
  <c r="U496" i="5"/>
  <c r="AC498" i="5"/>
  <c r="AH497" i="5"/>
  <c r="AK497" i="5"/>
  <c r="AN497" i="5"/>
  <c r="AM497" i="5"/>
  <c r="AD497" i="5"/>
  <c r="AQ497" i="5"/>
  <c r="AL497" i="5"/>
  <c r="AF497" i="5"/>
  <c r="AI497" i="5"/>
  <c r="AP497" i="5"/>
  <c r="AJ497" i="5"/>
  <c r="AG497" i="5"/>
  <c r="AE497" i="5"/>
  <c r="AO497" i="5"/>
  <c r="P497" i="5" l="1"/>
  <c r="J497" i="5"/>
  <c r="U497" i="5"/>
  <c r="T497" i="5"/>
  <c r="V497" i="5"/>
  <c r="L497" i="5"/>
  <c r="K497" i="5"/>
  <c r="X497" i="5"/>
  <c r="I497" i="5"/>
  <c r="AC499" i="5"/>
  <c r="AP498" i="5"/>
  <c r="AK498" i="5"/>
  <c r="AO498" i="5"/>
  <c r="AH498" i="5"/>
  <c r="AL498" i="5"/>
  <c r="AF498" i="5"/>
  <c r="AI498" i="5"/>
  <c r="AN498" i="5"/>
  <c r="AJ498" i="5"/>
  <c r="AG498" i="5"/>
  <c r="AQ498" i="5"/>
  <c r="AM498" i="5"/>
  <c r="AE498" i="5"/>
  <c r="AD498" i="5"/>
  <c r="U498" i="5" l="1"/>
  <c r="T498" i="5"/>
  <c r="P498" i="5"/>
  <c r="J498" i="5"/>
  <c r="X498" i="5"/>
  <c r="L498" i="5"/>
  <c r="V498" i="5"/>
  <c r="K498" i="5"/>
  <c r="I498" i="5"/>
  <c r="AC500" i="5"/>
  <c r="AL499" i="5"/>
  <c r="AQ499" i="5"/>
  <c r="AG499" i="5"/>
  <c r="AO499" i="5"/>
  <c r="AE499" i="5"/>
  <c r="AF499" i="5"/>
  <c r="AM499" i="5"/>
  <c r="AJ499" i="5"/>
  <c r="AH499" i="5"/>
  <c r="AP499" i="5"/>
  <c r="AK499" i="5"/>
  <c r="AN499" i="5"/>
  <c r="AI499" i="5"/>
  <c r="AD499" i="5"/>
  <c r="V499" i="5" l="1"/>
  <c r="T499" i="5"/>
  <c r="U499" i="5"/>
  <c r="P499" i="5"/>
  <c r="L499" i="5"/>
  <c r="K499" i="5"/>
  <c r="I499" i="5"/>
  <c r="X499" i="5"/>
  <c r="J499" i="5"/>
  <c r="AC501" i="5"/>
  <c r="AP500" i="5"/>
  <c r="AK500" i="5"/>
  <c r="AM500" i="5"/>
  <c r="AH500" i="5"/>
  <c r="AO500" i="5"/>
  <c r="AJ500" i="5"/>
  <c r="AD500" i="5"/>
  <c r="AQ500" i="5"/>
  <c r="AF500" i="5"/>
  <c r="AE500" i="5"/>
  <c r="AN500" i="5"/>
  <c r="AI500" i="5"/>
  <c r="AL500" i="5"/>
  <c r="AG500" i="5"/>
  <c r="X500" i="5" l="1"/>
  <c r="U500" i="5"/>
  <c r="J500" i="5"/>
  <c r="V500" i="5"/>
  <c r="P500" i="5"/>
  <c r="T500" i="5"/>
  <c r="L500" i="5"/>
  <c r="I500" i="5"/>
  <c r="K500" i="5"/>
  <c r="AC502" i="5"/>
  <c r="AI501" i="5"/>
  <c r="AG501" i="5"/>
  <c r="AN501" i="5"/>
  <c r="AE501" i="5"/>
  <c r="AL501" i="5"/>
  <c r="AO501" i="5"/>
  <c r="AP501" i="5"/>
  <c r="AF501" i="5"/>
  <c r="AJ501" i="5"/>
  <c r="AM501" i="5"/>
  <c r="AQ501" i="5"/>
  <c r="AD501" i="5"/>
  <c r="AK501" i="5"/>
  <c r="AH501" i="5"/>
  <c r="J501" i="5" l="1"/>
  <c r="V501" i="5"/>
  <c r="X501" i="5"/>
  <c r="L501" i="5"/>
  <c r="P501" i="5"/>
  <c r="I501" i="5"/>
  <c r="U501" i="5"/>
  <c r="T501" i="5"/>
  <c r="K501" i="5"/>
  <c r="AC503" i="5"/>
  <c r="AH502" i="5"/>
  <c r="AK502" i="5"/>
  <c r="AG502" i="5"/>
  <c r="AJ502" i="5"/>
  <c r="AF502" i="5"/>
  <c r="AN502" i="5"/>
  <c r="AM502" i="5"/>
  <c r="AI502" i="5"/>
  <c r="AD502" i="5"/>
  <c r="AE502" i="5"/>
  <c r="AP502" i="5"/>
  <c r="AL502" i="5"/>
  <c r="AQ502" i="5"/>
  <c r="AO502" i="5"/>
  <c r="V502" i="5" l="1"/>
  <c r="U502" i="5"/>
  <c r="T502" i="5"/>
  <c r="J502" i="5"/>
  <c r="K502" i="5"/>
  <c r="X502" i="5"/>
  <c r="L502" i="5"/>
  <c r="P502" i="5"/>
  <c r="I502" i="5"/>
  <c r="AC504" i="5"/>
  <c r="AF503" i="5"/>
  <c r="AP503" i="5"/>
  <c r="AO503" i="5"/>
  <c r="AE503" i="5"/>
  <c r="AQ503" i="5"/>
  <c r="AL503" i="5"/>
  <c r="AM503" i="5"/>
  <c r="AD503" i="5"/>
  <c r="AK503" i="5"/>
  <c r="AN503" i="5"/>
  <c r="AH503" i="5"/>
  <c r="AJ503" i="5"/>
  <c r="AG503" i="5"/>
  <c r="AI503" i="5"/>
  <c r="T503" i="5" l="1"/>
  <c r="X503" i="5"/>
  <c r="P503" i="5"/>
  <c r="V503" i="5"/>
  <c r="J503" i="5"/>
  <c r="I503" i="5"/>
  <c r="U503" i="5"/>
  <c r="L503" i="5"/>
  <c r="K503" i="5"/>
  <c r="AC505" i="5"/>
  <c r="AJ504" i="5"/>
  <c r="AF504" i="5"/>
  <c r="AM504" i="5"/>
  <c r="AQ504" i="5"/>
  <c r="AP504" i="5"/>
  <c r="AL504" i="5"/>
  <c r="AE504" i="5"/>
  <c r="AD504" i="5"/>
  <c r="AH504" i="5"/>
  <c r="AG504" i="5"/>
  <c r="AO504" i="5"/>
  <c r="AI504" i="5"/>
  <c r="AN504" i="5"/>
  <c r="AK504" i="5"/>
  <c r="U504" i="5" l="1"/>
  <c r="K504" i="5"/>
  <c r="P504" i="5"/>
  <c r="V504" i="5"/>
  <c r="X504" i="5"/>
  <c r="L504" i="5"/>
  <c r="I504" i="5"/>
  <c r="J504" i="5"/>
  <c r="T504" i="5"/>
  <c r="AC506" i="5"/>
  <c r="AJ505" i="5"/>
  <c r="AQ505" i="5"/>
  <c r="AF505" i="5"/>
  <c r="AE505" i="5"/>
  <c r="AG505" i="5"/>
  <c r="AL505" i="5"/>
  <c r="AO505" i="5"/>
  <c r="AP505" i="5"/>
  <c r="AK505" i="5"/>
  <c r="AN505" i="5"/>
  <c r="AI505" i="5"/>
  <c r="AM505" i="5"/>
  <c r="AH505" i="5"/>
  <c r="AD505" i="5"/>
  <c r="U505" i="5" l="1"/>
  <c r="X505" i="5"/>
  <c r="K505" i="5"/>
  <c r="V505" i="5"/>
  <c r="L505" i="5"/>
  <c r="J505" i="5"/>
  <c r="P505" i="5"/>
  <c r="T505" i="5"/>
  <c r="I505" i="5"/>
  <c r="AC507" i="5"/>
  <c r="AF506" i="5"/>
  <c r="AQ506" i="5"/>
  <c r="AG506" i="5"/>
  <c r="AD506" i="5"/>
  <c r="AH506" i="5"/>
  <c r="AK506" i="5"/>
  <c r="AN506" i="5"/>
  <c r="AM506" i="5"/>
  <c r="AO506" i="5"/>
  <c r="AJ506" i="5"/>
  <c r="AL506" i="5"/>
  <c r="AI506" i="5"/>
  <c r="AP506" i="5"/>
  <c r="AE506" i="5"/>
  <c r="I506" i="5" l="1"/>
  <c r="J506" i="5"/>
  <c r="T506" i="5"/>
  <c r="P506" i="5"/>
  <c r="L506" i="5"/>
  <c r="U506" i="5"/>
  <c r="X506" i="5"/>
  <c r="V506" i="5"/>
  <c r="K506" i="5"/>
  <c r="AC509" i="5"/>
  <c r="AI507" i="5"/>
  <c r="AF507" i="5"/>
  <c r="AJ507" i="5"/>
  <c r="AE507" i="5"/>
  <c r="AL507" i="5"/>
  <c r="AO507" i="5"/>
  <c r="AM507" i="5"/>
  <c r="AQ507" i="5"/>
  <c r="AH507" i="5"/>
  <c r="AP507" i="5"/>
  <c r="AK507" i="5"/>
  <c r="AG507" i="5"/>
  <c r="AN507" i="5"/>
  <c r="AD507" i="5"/>
  <c r="T507" i="5" l="1"/>
  <c r="X507" i="5"/>
  <c r="V507" i="5"/>
  <c r="P507" i="5"/>
  <c r="I507" i="5"/>
  <c r="L507" i="5"/>
  <c r="J507" i="5"/>
  <c r="K507" i="5"/>
  <c r="U507" i="5"/>
  <c r="AC510" i="5"/>
  <c r="AO509" i="5"/>
  <c r="AM509" i="5"/>
  <c r="AN509" i="5"/>
  <c r="AD509" i="5"/>
  <c r="AI509" i="5"/>
  <c r="AL509" i="5"/>
  <c r="AE509" i="5"/>
  <c r="AF509" i="5"/>
  <c r="AH509" i="5"/>
  <c r="AP509" i="5"/>
  <c r="AQ509" i="5"/>
  <c r="AG509" i="5"/>
  <c r="AJ509" i="5"/>
  <c r="AK509" i="5"/>
  <c r="K509" i="5" l="1"/>
  <c r="T509" i="5"/>
  <c r="P509" i="5"/>
  <c r="U509" i="5"/>
  <c r="J509" i="5"/>
  <c r="X509" i="5"/>
  <c r="L509" i="5"/>
  <c r="V509" i="5"/>
  <c r="I509" i="5"/>
  <c r="AC511" i="5"/>
  <c r="AQ510" i="5"/>
  <c r="AP510" i="5"/>
  <c r="AG510" i="5"/>
  <c r="AO510" i="5"/>
  <c r="AE510" i="5"/>
  <c r="AL510" i="5"/>
  <c r="AF510" i="5"/>
  <c r="AI510" i="5"/>
  <c r="AD510" i="5"/>
  <c r="AN510" i="5"/>
  <c r="AJ510" i="5"/>
  <c r="AM510" i="5"/>
  <c r="AH510" i="5"/>
  <c r="AK510" i="5"/>
  <c r="K510" i="5" l="1"/>
  <c r="I510" i="5"/>
  <c r="J510" i="5"/>
  <c r="P510" i="5"/>
  <c r="X510" i="5"/>
  <c r="L510" i="5"/>
  <c r="V510" i="5"/>
  <c r="U510" i="5"/>
  <c r="T510" i="5"/>
  <c r="AC513" i="5"/>
  <c r="AM511" i="5"/>
  <c r="AH511" i="5"/>
  <c r="AP511" i="5"/>
  <c r="AN511" i="5"/>
  <c r="AL511" i="5"/>
  <c r="AG511" i="5"/>
  <c r="AE511" i="5"/>
  <c r="AF511" i="5"/>
  <c r="AJ511" i="5"/>
  <c r="AD511" i="5"/>
  <c r="AO511" i="5"/>
  <c r="AK511" i="5"/>
  <c r="AQ511" i="5"/>
  <c r="AI511" i="5"/>
  <c r="P511" i="5" l="1"/>
  <c r="U511" i="5"/>
  <c r="T511" i="5"/>
  <c r="X511" i="5"/>
  <c r="V511" i="5"/>
  <c r="I511" i="5"/>
  <c r="K511" i="5"/>
  <c r="J511" i="5"/>
  <c r="L511" i="5"/>
  <c r="AC514" i="5"/>
  <c r="AP512" i="5"/>
  <c r="AI513" i="5"/>
  <c r="AM513" i="5"/>
  <c r="AD513" i="5"/>
  <c r="AL513" i="5"/>
  <c r="AE513" i="5"/>
  <c r="AO512" i="5"/>
  <c r="AF513" i="5"/>
  <c r="AG513" i="5"/>
  <c r="AN513" i="5"/>
  <c r="AK513" i="5"/>
  <c r="AH513" i="5"/>
  <c r="AJ513" i="5"/>
  <c r="AQ512" i="5"/>
  <c r="I513" i="5" l="1"/>
  <c r="K513" i="5"/>
  <c r="L513" i="5"/>
  <c r="V513" i="5"/>
  <c r="X513" i="5"/>
  <c r="T513" i="5"/>
  <c r="U513" i="5"/>
  <c r="J513" i="5"/>
  <c r="P513" i="5"/>
  <c r="AC515" i="5"/>
  <c r="AG514" i="5"/>
  <c r="AO514" i="5"/>
  <c r="AE514" i="5"/>
  <c r="AJ514" i="5"/>
  <c r="AI514" i="5"/>
  <c r="AM514" i="5"/>
  <c r="AD514" i="5"/>
  <c r="AF514" i="5"/>
  <c r="AK514" i="5"/>
  <c r="AP514" i="5"/>
  <c r="AN514" i="5"/>
  <c r="AH514" i="5"/>
  <c r="AQ514" i="5"/>
  <c r="AL514" i="5"/>
  <c r="I514" i="5" l="1"/>
  <c r="V514" i="5"/>
  <c r="P514" i="5"/>
  <c r="U514" i="5"/>
  <c r="J514" i="5"/>
  <c r="X514" i="5"/>
  <c r="T514" i="5"/>
  <c r="K514" i="5"/>
  <c r="L514" i="5"/>
  <c r="AC516" i="5"/>
  <c r="AJ515" i="5"/>
  <c r="AL515" i="5"/>
  <c r="AE515" i="5"/>
  <c r="AQ515" i="5"/>
  <c r="AI515" i="5"/>
  <c r="AM515" i="5"/>
  <c r="AH515" i="5"/>
  <c r="AF515" i="5"/>
  <c r="AG515" i="5"/>
  <c r="AP515" i="5"/>
  <c r="AK515" i="5"/>
  <c r="AO515" i="5"/>
  <c r="AD515" i="5"/>
  <c r="AN515" i="5"/>
  <c r="V515" i="5" l="1"/>
  <c r="I515" i="5"/>
  <c r="T515" i="5"/>
  <c r="U515" i="5"/>
  <c r="L515" i="5"/>
  <c r="J515" i="5"/>
  <c r="K515" i="5"/>
  <c r="P515" i="5"/>
  <c r="X515" i="5"/>
  <c r="AC517" i="5"/>
  <c r="AO516" i="5"/>
  <c r="AJ516" i="5"/>
  <c r="AE516" i="5"/>
  <c r="AH516" i="5"/>
  <c r="AF516" i="5"/>
  <c r="AK516" i="5"/>
  <c r="AL516" i="5"/>
  <c r="AI516" i="5"/>
  <c r="AN516" i="5"/>
  <c r="AM516" i="5"/>
  <c r="AP516" i="5"/>
  <c r="AD516" i="5"/>
  <c r="AQ516" i="5"/>
  <c r="AG516" i="5"/>
  <c r="U516" i="5" l="1"/>
  <c r="K516" i="5"/>
  <c r="L516" i="5"/>
  <c r="V516" i="5"/>
  <c r="J516" i="5"/>
  <c r="I516" i="5"/>
  <c r="T516" i="5"/>
  <c r="P516" i="5"/>
  <c r="X516" i="5"/>
  <c r="AC527" i="5"/>
  <c r="AK517" i="5"/>
  <c r="AQ517" i="5"/>
  <c r="AE517" i="5"/>
  <c r="AD517" i="5"/>
  <c r="AL517" i="5"/>
  <c r="AJ517" i="5"/>
  <c r="AP517" i="5"/>
  <c r="AF517" i="5"/>
  <c r="AN517" i="5"/>
  <c r="AG517" i="5"/>
  <c r="AO517" i="5"/>
  <c r="AI517" i="5"/>
  <c r="AH517" i="5"/>
  <c r="AM517" i="5"/>
  <c r="J517" i="5" l="1"/>
  <c r="U517" i="5"/>
  <c r="L517" i="5"/>
  <c r="I517" i="5"/>
  <c r="K517" i="5"/>
  <c r="T517" i="5"/>
  <c r="X517" i="5"/>
  <c r="V517" i="5"/>
  <c r="P517" i="5"/>
  <c r="AC528" i="5"/>
  <c r="AM527" i="5"/>
  <c r="AO527" i="5"/>
  <c r="AL527" i="5"/>
  <c r="AQ527" i="5"/>
  <c r="AF527" i="5"/>
  <c r="AN527" i="5"/>
  <c r="AI527" i="5"/>
  <c r="AE527" i="5"/>
  <c r="AD527" i="5"/>
  <c r="AG527" i="5"/>
  <c r="AJ527" i="5"/>
  <c r="AP527" i="5"/>
  <c r="AK527" i="5"/>
  <c r="AH527" i="5"/>
  <c r="V527" i="5" l="1"/>
  <c r="I527" i="5"/>
  <c r="K527" i="5"/>
  <c r="X527" i="5"/>
  <c r="L527" i="5"/>
  <c r="J527" i="5"/>
  <c r="T527" i="5"/>
  <c r="U527" i="5"/>
  <c r="P527" i="5"/>
  <c r="AC529" i="5"/>
  <c r="AH528" i="5"/>
  <c r="AL528" i="5"/>
  <c r="AD528" i="5"/>
  <c r="AQ528" i="5"/>
  <c r="AI528" i="5"/>
  <c r="AF528" i="5"/>
  <c r="AN528" i="5"/>
  <c r="AO528" i="5"/>
  <c r="AE528" i="5"/>
  <c r="AP528" i="5"/>
  <c r="AG528" i="5"/>
  <c r="AJ528" i="5"/>
  <c r="AM528" i="5"/>
  <c r="AK528" i="5"/>
  <c r="P528" i="5" l="1"/>
  <c r="V528" i="5"/>
  <c r="U528" i="5"/>
  <c r="J528" i="5"/>
  <c r="K528" i="5"/>
  <c r="L528" i="5"/>
  <c r="I528" i="5"/>
  <c r="T528" i="5"/>
  <c r="X528" i="5"/>
  <c r="AC530" i="5"/>
  <c r="AF529" i="5"/>
  <c r="AI529" i="5"/>
  <c r="AM529" i="5"/>
  <c r="AE529" i="5"/>
  <c r="AQ529" i="5"/>
  <c r="AJ529" i="5"/>
  <c r="AH529" i="5"/>
  <c r="AP529" i="5"/>
  <c r="AG529" i="5"/>
  <c r="AD529" i="5"/>
  <c r="AL529" i="5"/>
  <c r="AN529" i="5"/>
  <c r="AK529" i="5"/>
  <c r="AO529" i="5"/>
  <c r="K529" i="5" l="1"/>
  <c r="T529" i="5"/>
  <c r="V529" i="5"/>
  <c r="P529" i="5"/>
  <c r="L529" i="5"/>
  <c r="I529" i="5"/>
  <c r="U529" i="5"/>
  <c r="J529" i="5"/>
  <c r="X529" i="5"/>
  <c r="AC531" i="5"/>
  <c r="AK530" i="5"/>
  <c r="AL530" i="5"/>
  <c r="AE530" i="5"/>
  <c r="AN530" i="5"/>
  <c r="AO530" i="5"/>
  <c r="AH530" i="5"/>
  <c r="AI530" i="5"/>
  <c r="AM530" i="5"/>
  <c r="AQ530" i="5"/>
  <c r="AG530" i="5"/>
  <c r="AJ530" i="5"/>
  <c r="AD530" i="5"/>
  <c r="AP530" i="5"/>
  <c r="AF530" i="5"/>
  <c r="V530" i="5" l="1"/>
  <c r="U530" i="5"/>
  <c r="L530" i="5"/>
  <c r="K530" i="5"/>
  <c r="T530" i="5"/>
  <c r="J530" i="5"/>
  <c r="P530" i="5"/>
  <c r="X530" i="5"/>
  <c r="I530" i="5"/>
  <c r="AC532" i="5"/>
  <c r="AQ531" i="5"/>
  <c r="AF531" i="5"/>
  <c r="AD531" i="5"/>
  <c r="AI531" i="5"/>
  <c r="AP531" i="5"/>
  <c r="AM531" i="5"/>
  <c r="AJ531" i="5"/>
  <c r="AG531" i="5"/>
  <c r="AK531" i="5"/>
  <c r="AN531" i="5"/>
  <c r="AL531" i="5"/>
  <c r="AO531" i="5"/>
  <c r="AE531" i="5"/>
  <c r="AH531" i="5"/>
  <c r="K531" i="5" l="1"/>
  <c r="U531" i="5"/>
  <c r="X531" i="5"/>
  <c r="J531" i="5"/>
  <c r="I531" i="5"/>
  <c r="T531" i="5"/>
  <c r="V531" i="5"/>
  <c r="P531" i="5"/>
  <c r="L531" i="5"/>
  <c r="AC533" i="5"/>
  <c r="AP532" i="5"/>
  <c r="AM532" i="5"/>
  <c r="AN532" i="5"/>
  <c r="AJ532" i="5"/>
  <c r="AI532" i="5"/>
  <c r="AE532" i="5"/>
  <c r="AQ532" i="5"/>
  <c r="AH532" i="5"/>
  <c r="AF532" i="5"/>
  <c r="AL532" i="5"/>
  <c r="AD532" i="5"/>
  <c r="AO532" i="5"/>
  <c r="AK532" i="5"/>
  <c r="AG532" i="5"/>
  <c r="P532" i="5" l="1"/>
  <c r="V532" i="5"/>
  <c r="T532" i="5"/>
  <c r="U532" i="5"/>
  <c r="X532" i="5"/>
  <c r="K532" i="5"/>
  <c r="J532" i="5"/>
  <c r="I532" i="5"/>
  <c r="L532" i="5"/>
  <c r="AC534" i="5"/>
  <c r="AI533" i="5"/>
  <c r="AE533" i="5"/>
  <c r="AH533" i="5"/>
  <c r="AJ533" i="5"/>
  <c r="AO533" i="5"/>
  <c r="AG533" i="5"/>
  <c r="AK533" i="5"/>
  <c r="AL533" i="5"/>
  <c r="AF533" i="5"/>
  <c r="AD533" i="5"/>
  <c r="AQ533" i="5"/>
  <c r="AP533" i="5"/>
  <c r="AM533" i="5"/>
  <c r="AN533" i="5"/>
  <c r="T533" i="5" l="1"/>
  <c r="L533" i="5"/>
  <c r="I533" i="5"/>
  <c r="P533" i="5"/>
  <c r="V533" i="5"/>
  <c r="U533" i="5"/>
  <c r="K533" i="5"/>
  <c r="J533" i="5"/>
  <c r="X533" i="5"/>
  <c r="AC535" i="5"/>
  <c r="AD534" i="5"/>
  <c r="AI534" i="5"/>
  <c r="AE534" i="5"/>
  <c r="AL534" i="5"/>
  <c r="AO534" i="5"/>
  <c r="AG534" i="5"/>
  <c r="AQ534" i="5"/>
  <c r="AF534" i="5"/>
  <c r="AM534" i="5"/>
  <c r="AK534" i="5"/>
  <c r="AJ534" i="5"/>
  <c r="AP534" i="5"/>
  <c r="AH534" i="5"/>
  <c r="AN534" i="5"/>
  <c r="U534" i="5" l="1"/>
  <c r="K534" i="5"/>
  <c r="T534" i="5"/>
  <c r="J534" i="5"/>
  <c r="X534" i="5"/>
  <c r="L534" i="5"/>
  <c r="P534" i="5"/>
  <c r="I534" i="5"/>
  <c r="V534" i="5"/>
  <c r="AC536" i="5"/>
  <c r="AI535" i="5"/>
  <c r="AL535" i="5"/>
  <c r="AQ535" i="5"/>
  <c r="AO535" i="5"/>
  <c r="AF535" i="5"/>
  <c r="AK535" i="5"/>
  <c r="AH535" i="5"/>
  <c r="AJ535" i="5"/>
  <c r="AD535" i="5"/>
  <c r="AM535" i="5"/>
  <c r="AG535" i="5"/>
  <c r="AP535" i="5"/>
  <c r="AN535" i="5"/>
  <c r="AE535" i="5"/>
  <c r="X535" i="5" l="1"/>
  <c r="K535" i="5"/>
  <c r="L535" i="5"/>
  <c r="I535" i="5"/>
  <c r="T535" i="5"/>
  <c r="J535" i="5"/>
  <c r="P535" i="5"/>
  <c r="V535" i="5"/>
  <c r="U535" i="5"/>
  <c r="AC537" i="5"/>
  <c r="AM536" i="5"/>
  <c r="AL536" i="5"/>
  <c r="AJ536" i="5"/>
  <c r="AG536" i="5"/>
  <c r="AH536" i="5"/>
  <c r="AO536" i="5"/>
  <c r="AE536" i="5"/>
  <c r="AN536" i="5"/>
  <c r="AF536" i="5"/>
  <c r="AQ536" i="5"/>
  <c r="AK536" i="5"/>
  <c r="AD536" i="5"/>
  <c r="AI536" i="5"/>
  <c r="AP536" i="5"/>
  <c r="X536" i="5" l="1"/>
  <c r="J536" i="5"/>
  <c r="P536" i="5"/>
  <c r="I536" i="5"/>
  <c r="K536" i="5"/>
  <c r="U536" i="5"/>
  <c r="T536" i="5"/>
  <c r="V536" i="5"/>
  <c r="L536" i="5"/>
  <c r="AC538" i="5"/>
  <c r="AM537" i="5"/>
  <c r="AH537" i="5"/>
  <c r="AP537" i="5"/>
  <c r="AJ537" i="5"/>
  <c r="AF537" i="5"/>
  <c r="AG537" i="5"/>
  <c r="AK537" i="5"/>
  <c r="AL537" i="5"/>
  <c r="AE537" i="5"/>
  <c r="AD537" i="5"/>
  <c r="AI537" i="5"/>
  <c r="AO537" i="5"/>
  <c r="AN537" i="5"/>
  <c r="AQ537" i="5"/>
  <c r="L537" i="5" l="1"/>
  <c r="K537" i="5"/>
  <c r="J537" i="5"/>
  <c r="U537" i="5"/>
  <c r="P537" i="5"/>
  <c r="I537" i="5"/>
  <c r="V537" i="5"/>
  <c r="X537" i="5"/>
  <c r="T537" i="5"/>
  <c r="AC539" i="5"/>
  <c r="AQ538" i="5"/>
  <c r="AE538" i="5"/>
  <c r="AF538" i="5"/>
  <c r="AO538" i="5"/>
  <c r="AK538" i="5"/>
  <c r="AN538" i="5"/>
  <c r="AG538" i="5"/>
  <c r="AI538" i="5"/>
  <c r="AH538" i="5"/>
  <c r="AL538" i="5"/>
  <c r="AP538" i="5"/>
  <c r="AM538" i="5"/>
  <c r="AD538" i="5"/>
  <c r="AJ538" i="5"/>
  <c r="J538" i="5" l="1"/>
  <c r="T538" i="5"/>
  <c r="I538" i="5"/>
  <c r="V538" i="5"/>
  <c r="L538" i="5"/>
  <c r="P538" i="5"/>
  <c r="K538" i="5"/>
  <c r="X538" i="5"/>
  <c r="U538" i="5"/>
  <c r="AC540" i="5"/>
  <c r="AN539" i="5"/>
  <c r="AH539" i="5"/>
  <c r="AQ539" i="5"/>
  <c r="AF539" i="5"/>
  <c r="AM539" i="5"/>
  <c r="AJ539" i="5"/>
  <c r="AD539" i="5"/>
  <c r="AE539" i="5"/>
  <c r="AO539" i="5"/>
  <c r="AK539" i="5"/>
  <c r="AI539" i="5"/>
  <c r="AL539" i="5"/>
  <c r="AG539" i="5"/>
  <c r="AP539" i="5"/>
  <c r="K539" i="5" l="1"/>
  <c r="L539" i="5"/>
  <c r="X539" i="5"/>
  <c r="P539" i="5"/>
  <c r="U539" i="5"/>
  <c r="J539" i="5"/>
  <c r="T539" i="5"/>
  <c r="V539" i="5"/>
  <c r="I539" i="5"/>
  <c r="AC541" i="5"/>
  <c r="AD540" i="5"/>
  <c r="AI540" i="5"/>
  <c r="AM540" i="5"/>
  <c r="AL540" i="5"/>
  <c r="AP540" i="5"/>
  <c r="AG540" i="5"/>
  <c r="AK540" i="5"/>
  <c r="AF540" i="5"/>
  <c r="AN540" i="5"/>
  <c r="AO540" i="5"/>
  <c r="AQ540" i="5"/>
  <c r="AH540" i="5"/>
  <c r="AJ540" i="5"/>
  <c r="AE540" i="5"/>
  <c r="P540" i="5" l="1"/>
  <c r="T540" i="5"/>
  <c r="J540" i="5"/>
  <c r="L540" i="5"/>
  <c r="U540" i="5"/>
  <c r="K540" i="5"/>
  <c r="X540" i="5"/>
  <c r="I540" i="5"/>
  <c r="V540" i="5"/>
  <c r="AC542" i="5"/>
  <c r="AM541" i="5"/>
  <c r="AF541" i="5"/>
  <c r="AP541" i="5"/>
  <c r="AI541" i="5"/>
  <c r="AH541" i="5"/>
  <c r="AJ541" i="5"/>
  <c r="AG541" i="5"/>
  <c r="AK541" i="5"/>
  <c r="AE541" i="5"/>
  <c r="AQ541" i="5"/>
  <c r="AO541" i="5"/>
  <c r="AL541" i="5"/>
  <c r="AD541" i="5"/>
  <c r="AN541" i="5"/>
  <c r="K541" i="5" l="1"/>
  <c r="P541" i="5"/>
  <c r="U541" i="5"/>
  <c r="X541" i="5"/>
  <c r="J541" i="5"/>
  <c r="L541" i="5"/>
  <c r="T541" i="5"/>
  <c r="V541" i="5"/>
  <c r="I541" i="5"/>
  <c r="AC543" i="5"/>
  <c r="AO542" i="5"/>
  <c r="AQ542" i="5"/>
  <c r="AD542" i="5"/>
  <c r="AF542" i="5"/>
  <c r="AL542" i="5"/>
  <c r="AJ542" i="5"/>
  <c r="AK542" i="5"/>
  <c r="AH542" i="5"/>
  <c r="AP542" i="5"/>
  <c r="AG542" i="5"/>
  <c r="AM542" i="5"/>
  <c r="AI542" i="5"/>
  <c r="AN542" i="5"/>
  <c r="AE542" i="5"/>
  <c r="L542" i="5" l="1"/>
  <c r="X542" i="5"/>
  <c r="J542" i="5"/>
  <c r="I542" i="5"/>
  <c r="V542" i="5"/>
  <c r="U542" i="5"/>
  <c r="K542" i="5"/>
  <c r="P542" i="5"/>
  <c r="T542" i="5"/>
  <c r="AC544" i="5"/>
  <c r="AN543" i="5"/>
  <c r="AG543" i="5"/>
  <c r="AI543" i="5"/>
  <c r="AH543" i="5"/>
  <c r="AM543" i="5"/>
  <c r="AJ543" i="5"/>
  <c r="AL543" i="5"/>
  <c r="AP543" i="5"/>
  <c r="AE543" i="5"/>
  <c r="AQ543" i="5"/>
  <c r="AO543" i="5"/>
  <c r="AK543" i="5"/>
  <c r="AF543" i="5"/>
  <c r="AD543" i="5"/>
  <c r="I543" i="5" l="1"/>
  <c r="V543" i="5"/>
  <c r="U543" i="5"/>
  <c r="X543" i="5"/>
  <c r="K543" i="5"/>
  <c r="P543" i="5"/>
  <c r="J543" i="5"/>
  <c r="T543" i="5"/>
  <c r="L543" i="5"/>
  <c r="AC545" i="5"/>
  <c r="AG544" i="5"/>
  <c r="AK544" i="5"/>
  <c r="AI544" i="5"/>
  <c r="AE544" i="5"/>
  <c r="AD544" i="5"/>
  <c r="AM544" i="5"/>
  <c r="AL544" i="5"/>
  <c r="AP544" i="5"/>
  <c r="AN544" i="5"/>
  <c r="AF544" i="5"/>
  <c r="AQ544" i="5"/>
  <c r="AJ544" i="5"/>
  <c r="AO544" i="5"/>
  <c r="AH544" i="5"/>
  <c r="X544" i="5" l="1"/>
  <c r="L544" i="5"/>
  <c r="K544" i="5"/>
  <c r="P544" i="5"/>
  <c r="T544" i="5"/>
  <c r="V544" i="5"/>
  <c r="J544" i="5"/>
  <c r="I544" i="5"/>
  <c r="U544" i="5"/>
  <c r="AC546" i="5"/>
  <c r="AH545" i="5"/>
  <c r="AP545" i="5"/>
  <c r="AF545" i="5"/>
  <c r="AI545" i="5"/>
  <c r="AM545" i="5"/>
  <c r="AO545" i="5"/>
  <c r="AD545" i="5"/>
  <c r="AQ545" i="5"/>
  <c r="AG545" i="5"/>
  <c r="AE545" i="5"/>
  <c r="AL545" i="5"/>
  <c r="AN545" i="5"/>
  <c r="AK545" i="5"/>
  <c r="AJ545" i="5"/>
  <c r="X545" i="5" l="1"/>
  <c r="V545" i="5"/>
  <c r="T545" i="5"/>
  <c r="J545" i="5"/>
  <c r="I545" i="5"/>
  <c r="K545" i="5"/>
  <c r="P545" i="5"/>
  <c r="L545" i="5"/>
  <c r="U545" i="5"/>
  <c r="AC547" i="5"/>
  <c r="AM546" i="5"/>
  <c r="AD546" i="5"/>
  <c r="AF546" i="5"/>
  <c r="AI546" i="5"/>
  <c r="AL546" i="5"/>
  <c r="AH546" i="5"/>
  <c r="AG546" i="5"/>
  <c r="AQ546" i="5"/>
  <c r="AE546" i="5"/>
  <c r="AJ546" i="5"/>
  <c r="AN546" i="5"/>
  <c r="AO546" i="5"/>
  <c r="AP546" i="5"/>
  <c r="AK546" i="5"/>
  <c r="K546" i="5" l="1"/>
  <c r="V546" i="5"/>
  <c r="J546" i="5"/>
  <c r="L546" i="5"/>
  <c r="X546" i="5"/>
  <c r="I546" i="5"/>
  <c r="T546" i="5"/>
  <c r="P546" i="5"/>
  <c r="U546" i="5"/>
  <c r="AC549" i="5"/>
  <c r="AF547" i="5"/>
  <c r="AL547" i="5"/>
  <c r="AE547" i="5"/>
  <c r="AH547" i="5"/>
  <c r="AO547" i="5"/>
  <c r="AD547" i="5"/>
  <c r="AK547" i="5"/>
  <c r="AJ547" i="5"/>
  <c r="AQ547" i="5"/>
  <c r="AM547" i="5"/>
  <c r="AG547" i="5"/>
  <c r="AN547" i="5"/>
  <c r="AP547" i="5"/>
  <c r="AI547" i="5"/>
  <c r="K547" i="5" l="1"/>
  <c r="V547" i="5"/>
  <c r="T547" i="5"/>
  <c r="U547" i="5"/>
  <c r="L547" i="5"/>
  <c r="J547" i="5"/>
  <c r="P547" i="5"/>
  <c r="X547" i="5"/>
  <c r="I547" i="5"/>
  <c r="AC550" i="5"/>
  <c r="AH549" i="5"/>
  <c r="AQ549" i="5"/>
  <c r="AE549" i="5"/>
  <c r="AI549" i="5"/>
  <c r="AM549" i="5"/>
  <c r="AK549" i="5"/>
  <c r="AL549" i="5"/>
  <c r="AG549" i="5"/>
  <c r="AF549" i="5"/>
  <c r="AO549" i="5"/>
  <c r="AD549" i="5"/>
  <c r="AN549" i="5"/>
  <c r="AP549" i="5"/>
  <c r="AJ549" i="5"/>
  <c r="T549" i="5" l="1"/>
  <c r="P549" i="5"/>
  <c r="I549" i="5"/>
  <c r="X549" i="5"/>
  <c r="L549" i="5"/>
  <c r="J549" i="5"/>
  <c r="V549" i="5"/>
  <c r="K549" i="5"/>
  <c r="U549" i="5"/>
  <c r="AC551" i="5"/>
  <c r="AI550" i="5"/>
  <c r="AF550" i="5"/>
  <c r="AO550" i="5"/>
  <c r="AQ550" i="5"/>
  <c r="AG550" i="5"/>
  <c r="AJ550" i="5"/>
  <c r="AP550" i="5"/>
  <c r="AD550" i="5"/>
  <c r="AE550" i="5"/>
  <c r="AN550" i="5"/>
  <c r="AM550" i="5"/>
  <c r="AK550" i="5"/>
  <c r="AH550" i="5"/>
  <c r="AL550" i="5"/>
  <c r="K550" i="5" l="1"/>
  <c r="I550" i="5"/>
  <c r="J550" i="5"/>
  <c r="V550" i="5"/>
  <c r="L550" i="5"/>
  <c r="P550" i="5"/>
  <c r="X550" i="5"/>
  <c r="T550" i="5"/>
  <c r="U550" i="5"/>
  <c r="AC553" i="5"/>
  <c r="AP551" i="5"/>
  <c r="AE551" i="5"/>
  <c r="AJ551" i="5"/>
  <c r="AD551" i="5"/>
  <c r="AQ551" i="5"/>
  <c r="AI551" i="5"/>
  <c r="AK551" i="5"/>
  <c r="AM551" i="5"/>
  <c r="AN551" i="5"/>
  <c r="AH551" i="5"/>
  <c r="AL551" i="5"/>
  <c r="AG551" i="5"/>
  <c r="AF551" i="5"/>
  <c r="AO551" i="5"/>
  <c r="I551" i="5" l="1"/>
  <c r="V551" i="5"/>
  <c r="K551" i="5"/>
  <c r="X551" i="5"/>
  <c r="U551" i="5"/>
  <c r="P551" i="5"/>
  <c r="J551" i="5"/>
  <c r="T551" i="5"/>
  <c r="L551" i="5"/>
  <c r="AC554" i="5"/>
  <c r="AG553" i="5"/>
  <c r="AI553" i="5"/>
  <c r="AP552" i="5"/>
  <c r="AF553" i="5"/>
  <c r="AK553" i="5"/>
  <c r="AJ553" i="5"/>
  <c r="AN553" i="5"/>
  <c r="AH553" i="5"/>
  <c r="AD553" i="5"/>
  <c r="AQ552" i="5"/>
  <c r="AM553" i="5"/>
  <c r="AO552" i="5"/>
  <c r="AL553" i="5"/>
  <c r="AE553" i="5"/>
  <c r="P553" i="5" l="1"/>
  <c r="L553" i="5"/>
  <c r="X553" i="5"/>
  <c r="V553" i="5"/>
  <c r="I553" i="5"/>
  <c r="U553" i="5"/>
  <c r="K553" i="5"/>
  <c r="J553" i="5"/>
  <c r="T553" i="5"/>
  <c r="AC555" i="5"/>
  <c r="AQ554" i="5"/>
  <c r="AG554" i="5"/>
  <c r="AH554" i="5"/>
  <c r="AI554" i="5"/>
  <c r="AL554" i="5"/>
  <c r="AJ554" i="5"/>
  <c r="AE554" i="5"/>
  <c r="AP554" i="5"/>
  <c r="AD554" i="5"/>
  <c r="AO554" i="5"/>
  <c r="AK554" i="5"/>
  <c r="AN554" i="5"/>
  <c r="AF554" i="5"/>
  <c r="AM554" i="5"/>
  <c r="V554" i="5" l="1"/>
  <c r="I554" i="5"/>
  <c r="L554" i="5"/>
  <c r="X554" i="5"/>
  <c r="P554" i="5"/>
  <c r="J554" i="5"/>
  <c r="K554" i="5"/>
  <c r="T554" i="5"/>
  <c r="U554" i="5"/>
  <c r="AC556" i="5"/>
  <c r="AI555" i="5"/>
  <c r="AL555" i="5"/>
  <c r="AG555" i="5"/>
  <c r="AQ555" i="5"/>
  <c r="AH555" i="5"/>
  <c r="AN555" i="5"/>
  <c r="AF555" i="5"/>
  <c r="AD555" i="5"/>
  <c r="AE555" i="5"/>
  <c r="AP555" i="5"/>
  <c r="AK555" i="5"/>
  <c r="AJ555" i="5"/>
  <c r="AO555" i="5"/>
  <c r="AM555" i="5"/>
  <c r="J555" i="5" l="1"/>
  <c r="I555" i="5"/>
  <c r="V555" i="5"/>
  <c r="P555" i="5"/>
  <c r="X555" i="5"/>
  <c r="T555" i="5"/>
  <c r="K555" i="5"/>
  <c r="U555" i="5"/>
  <c r="L555" i="5"/>
  <c r="AC557" i="5"/>
  <c r="AH556" i="5"/>
  <c r="AM556" i="5"/>
  <c r="AL556" i="5"/>
  <c r="AO556" i="5"/>
  <c r="AF556" i="5"/>
  <c r="AN556" i="5"/>
  <c r="AI556" i="5"/>
  <c r="AG556" i="5"/>
  <c r="AD556" i="5"/>
  <c r="AK556" i="5"/>
  <c r="AE556" i="5"/>
  <c r="AP556" i="5"/>
  <c r="AQ556" i="5"/>
  <c r="AJ556" i="5"/>
  <c r="J556" i="5" l="1"/>
  <c r="P556" i="5"/>
  <c r="V556" i="5"/>
  <c r="I556" i="5"/>
  <c r="K556" i="5"/>
  <c r="U556" i="5"/>
  <c r="L556" i="5"/>
  <c r="X556" i="5"/>
  <c r="T556" i="5"/>
  <c r="AC567" i="5"/>
  <c r="AH557" i="5"/>
  <c r="AG557" i="5"/>
  <c r="AD557" i="5"/>
  <c r="AK557" i="5"/>
  <c r="AP557" i="5"/>
  <c r="AQ557" i="5"/>
  <c r="AF557" i="5"/>
  <c r="AL557" i="5"/>
  <c r="AE557" i="5"/>
  <c r="AI557" i="5"/>
  <c r="AJ557" i="5"/>
  <c r="AM557" i="5"/>
  <c r="AN557" i="5"/>
  <c r="AO557" i="5"/>
  <c r="V557" i="5" l="1"/>
  <c r="T557" i="5"/>
  <c r="P557" i="5"/>
  <c r="X557" i="5"/>
  <c r="K557" i="5"/>
  <c r="I557" i="5"/>
  <c r="U557" i="5"/>
  <c r="J557" i="5"/>
  <c r="L557" i="5"/>
  <c r="AC568" i="5"/>
  <c r="AE567" i="5"/>
  <c r="AQ567" i="5"/>
  <c r="AO567" i="5"/>
  <c r="AP567" i="5"/>
  <c r="AI567" i="5"/>
  <c r="AJ567" i="5"/>
  <c r="AD567" i="5"/>
  <c r="AK567" i="5"/>
  <c r="AN567" i="5"/>
  <c r="AH567" i="5"/>
  <c r="AG567" i="5"/>
  <c r="AL567" i="5"/>
  <c r="AF567" i="5"/>
  <c r="AM567" i="5"/>
  <c r="K567" i="5" l="1"/>
  <c r="L567" i="5"/>
  <c r="U567" i="5"/>
  <c r="X567" i="5"/>
  <c r="V567" i="5"/>
  <c r="P567" i="5"/>
  <c r="T567" i="5"/>
  <c r="J567" i="5"/>
  <c r="I567" i="5"/>
  <c r="AC569" i="5"/>
  <c r="AD568" i="5"/>
  <c r="AP568" i="5"/>
  <c r="AK568" i="5"/>
  <c r="AJ568" i="5"/>
  <c r="AL568" i="5"/>
  <c r="AH568" i="5"/>
  <c r="AI568" i="5"/>
  <c r="AM568" i="5"/>
  <c r="AQ568" i="5"/>
  <c r="AE568" i="5"/>
  <c r="AO568" i="5"/>
  <c r="AF568" i="5"/>
  <c r="AN568" i="5"/>
  <c r="AG568" i="5"/>
  <c r="J568" i="5" l="1"/>
  <c r="I568" i="5"/>
  <c r="U568" i="5"/>
  <c r="K568" i="5"/>
  <c r="X568" i="5"/>
  <c r="T568" i="5"/>
  <c r="V568" i="5"/>
  <c r="P568" i="5"/>
  <c r="L568" i="5"/>
  <c r="AC570" i="5"/>
  <c r="AI569" i="5"/>
  <c r="AP569" i="5"/>
  <c r="AM569" i="5"/>
  <c r="AK569" i="5"/>
  <c r="AG569" i="5"/>
  <c r="AF569" i="5"/>
  <c r="AJ569" i="5"/>
  <c r="AD569" i="5"/>
  <c r="AO569" i="5"/>
  <c r="AE569" i="5"/>
  <c r="AN569" i="5"/>
  <c r="AQ569" i="5"/>
  <c r="AH569" i="5"/>
  <c r="AL569" i="5"/>
  <c r="X569" i="5" l="1"/>
  <c r="K569" i="5"/>
  <c r="I569" i="5"/>
  <c r="V569" i="5"/>
  <c r="P569" i="5"/>
  <c r="L569" i="5"/>
  <c r="T569" i="5"/>
  <c r="U569" i="5"/>
  <c r="J569" i="5"/>
  <c r="AC571" i="5"/>
  <c r="AF570" i="5"/>
  <c r="AH570" i="5"/>
  <c r="AD570" i="5"/>
  <c r="AK570" i="5"/>
  <c r="AQ570" i="5"/>
  <c r="AE570" i="5"/>
  <c r="AP570" i="5"/>
  <c r="AI570" i="5"/>
  <c r="AN570" i="5"/>
  <c r="AM570" i="5"/>
  <c r="AL570" i="5"/>
  <c r="AO570" i="5"/>
  <c r="AJ570" i="5"/>
  <c r="AG570" i="5"/>
  <c r="P570" i="5" l="1"/>
  <c r="J570" i="5"/>
  <c r="K570" i="5"/>
  <c r="U570" i="5"/>
  <c r="L570" i="5"/>
  <c r="T570" i="5"/>
  <c r="X570" i="5"/>
  <c r="V570" i="5"/>
  <c r="I570" i="5"/>
  <c r="AC572" i="5"/>
  <c r="AQ571" i="5"/>
  <c r="AE571" i="5"/>
  <c r="AJ571" i="5"/>
  <c r="AP571" i="5"/>
  <c r="AL571" i="5"/>
  <c r="AH571" i="5"/>
  <c r="AG571" i="5"/>
  <c r="AF571" i="5"/>
  <c r="AO571" i="5"/>
  <c r="AD571" i="5"/>
  <c r="AN571" i="5"/>
  <c r="AK571" i="5"/>
  <c r="AI571" i="5"/>
  <c r="AM571" i="5"/>
  <c r="V571" i="5" l="1"/>
  <c r="K571" i="5"/>
  <c r="I571" i="5"/>
  <c r="P571" i="5"/>
  <c r="J571" i="5"/>
  <c r="T571" i="5"/>
  <c r="U571" i="5"/>
  <c r="L571" i="5"/>
  <c r="X571" i="5"/>
  <c r="AC573" i="5"/>
  <c r="AI572" i="5"/>
  <c r="AN572" i="5"/>
  <c r="AK572" i="5"/>
  <c r="AP572" i="5"/>
  <c r="AJ572" i="5"/>
  <c r="AO572" i="5"/>
  <c r="AH572" i="5"/>
  <c r="AG572" i="5"/>
  <c r="AE572" i="5"/>
  <c r="AQ572" i="5"/>
  <c r="AF572" i="5"/>
  <c r="AL572" i="5"/>
  <c r="AD572" i="5"/>
  <c r="AM572" i="5"/>
  <c r="K572" i="5" l="1"/>
  <c r="U572" i="5"/>
  <c r="L572" i="5"/>
  <c r="T572" i="5"/>
  <c r="P572" i="5"/>
  <c r="V572" i="5"/>
  <c r="I572" i="5"/>
  <c r="X572" i="5"/>
  <c r="J572" i="5"/>
  <c r="AC574" i="5"/>
  <c r="AD573" i="5"/>
  <c r="AP573" i="5"/>
  <c r="AQ573" i="5"/>
  <c r="AO573" i="5"/>
  <c r="AJ573" i="5"/>
  <c r="AM573" i="5"/>
  <c r="AL573" i="5"/>
  <c r="AK573" i="5"/>
  <c r="AI573" i="5"/>
  <c r="AF573" i="5"/>
  <c r="AH573" i="5"/>
  <c r="AE573" i="5"/>
  <c r="AG573" i="5"/>
  <c r="AN573" i="5"/>
  <c r="I573" i="5" l="1"/>
  <c r="X573" i="5"/>
  <c r="P573" i="5"/>
  <c r="V573" i="5"/>
  <c r="J573" i="5"/>
  <c r="U573" i="5"/>
  <c r="K573" i="5"/>
  <c r="T573" i="5"/>
  <c r="L573" i="5"/>
  <c r="AC575" i="5"/>
  <c r="AM574" i="5"/>
  <c r="AD574" i="5"/>
  <c r="AN574" i="5"/>
  <c r="AI574" i="5"/>
  <c r="AL574" i="5"/>
  <c r="AF574" i="5"/>
  <c r="AP574" i="5"/>
  <c r="AE574" i="5"/>
  <c r="AJ574" i="5"/>
  <c r="AH574" i="5"/>
  <c r="AO574" i="5"/>
  <c r="AQ574" i="5"/>
  <c r="AK574" i="5"/>
  <c r="AG574" i="5"/>
  <c r="X574" i="5" l="1"/>
  <c r="T574" i="5"/>
  <c r="I574" i="5"/>
  <c r="J574" i="5"/>
  <c r="U574" i="5"/>
  <c r="P574" i="5"/>
  <c r="V574" i="5"/>
  <c r="L574" i="5"/>
  <c r="K574" i="5"/>
  <c r="AC576" i="5"/>
  <c r="AI575" i="5"/>
  <c r="AJ575" i="5"/>
  <c r="AD575" i="5"/>
  <c r="AO575" i="5"/>
  <c r="AH575" i="5"/>
  <c r="AM575" i="5"/>
  <c r="AK575" i="5"/>
  <c r="AE575" i="5"/>
  <c r="AN575" i="5"/>
  <c r="AQ575" i="5"/>
  <c r="AL575" i="5"/>
  <c r="AG575" i="5"/>
  <c r="AP575" i="5"/>
  <c r="AF575" i="5"/>
  <c r="T575" i="5" l="1"/>
  <c r="J575" i="5"/>
  <c r="X575" i="5"/>
  <c r="K575" i="5"/>
  <c r="V575" i="5"/>
  <c r="P575" i="5"/>
  <c r="I575" i="5"/>
  <c r="L575" i="5"/>
  <c r="U575" i="5"/>
  <c r="AC577" i="5"/>
  <c r="AD576" i="5"/>
  <c r="AE576" i="5"/>
  <c r="AK576" i="5"/>
  <c r="AP576" i="5"/>
  <c r="AG576" i="5"/>
  <c r="AF576" i="5"/>
  <c r="AO576" i="5"/>
  <c r="AN576" i="5"/>
  <c r="AJ576" i="5"/>
  <c r="AQ576" i="5"/>
  <c r="AM576" i="5"/>
  <c r="AH576" i="5"/>
  <c r="AL576" i="5"/>
  <c r="AI576" i="5"/>
  <c r="J576" i="5" l="1"/>
  <c r="L576" i="5"/>
  <c r="U576" i="5"/>
  <c r="V576" i="5"/>
  <c r="I576" i="5"/>
  <c r="K576" i="5"/>
  <c r="P576" i="5"/>
  <c r="X576" i="5"/>
  <c r="T576" i="5"/>
  <c r="AC578" i="5"/>
  <c r="AM577" i="5"/>
  <c r="AH577" i="5"/>
  <c r="AP577" i="5"/>
  <c r="AN577" i="5"/>
  <c r="AG577" i="5"/>
  <c r="AL577" i="5"/>
  <c r="AK577" i="5"/>
  <c r="AJ577" i="5"/>
  <c r="AD577" i="5"/>
  <c r="AO577" i="5"/>
  <c r="AQ577" i="5"/>
  <c r="AI577" i="5"/>
  <c r="AE577" i="5"/>
  <c r="AF577" i="5"/>
  <c r="L577" i="5" l="1"/>
  <c r="T577" i="5"/>
  <c r="P577" i="5"/>
  <c r="K577" i="5"/>
  <c r="J577" i="5"/>
  <c r="V577" i="5"/>
  <c r="U577" i="5"/>
  <c r="X577" i="5"/>
  <c r="I577" i="5"/>
  <c r="AC579" i="5"/>
  <c r="AI578" i="5"/>
  <c r="AE578" i="5"/>
  <c r="AH578" i="5"/>
  <c r="AN578" i="5"/>
  <c r="AQ578" i="5"/>
  <c r="AJ578" i="5"/>
  <c r="AF578" i="5"/>
  <c r="AK578" i="5"/>
  <c r="AG578" i="5"/>
  <c r="AM578" i="5"/>
  <c r="AP578" i="5"/>
  <c r="AD578" i="5"/>
  <c r="AO578" i="5"/>
  <c r="AL578" i="5"/>
  <c r="K578" i="5" l="1"/>
  <c r="U578" i="5"/>
  <c r="P578" i="5"/>
  <c r="V578" i="5"/>
  <c r="J578" i="5"/>
  <c r="X578" i="5"/>
  <c r="L578" i="5"/>
  <c r="I578" i="5"/>
  <c r="T578" i="5"/>
  <c r="AC580" i="5"/>
  <c r="AD579" i="5"/>
  <c r="AP579" i="5"/>
  <c r="AQ579" i="5"/>
  <c r="AF579" i="5"/>
  <c r="AM579" i="5"/>
  <c r="AH579" i="5"/>
  <c r="AN579" i="5"/>
  <c r="AO579" i="5"/>
  <c r="AI579" i="5"/>
  <c r="AG579" i="5"/>
  <c r="AL579" i="5"/>
  <c r="AK579" i="5"/>
  <c r="AJ579" i="5"/>
  <c r="AE579" i="5"/>
  <c r="U579" i="5" l="1"/>
  <c r="T579" i="5"/>
  <c r="P579" i="5"/>
  <c r="L579" i="5"/>
  <c r="I579" i="5"/>
  <c r="K579" i="5"/>
  <c r="V579" i="5"/>
  <c r="X579" i="5"/>
  <c r="J579" i="5"/>
  <c r="AC581" i="5"/>
  <c r="AD580" i="5"/>
  <c r="AH580" i="5"/>
  <c r="AK580" i="5"/>
  <c r="AQ580" i="5"/>
  <c r="AO580" i="5"/>
  <c r="AN580" i="5"/>
  <c r="AI580" i="5"/>
  <c r="AP580" i="5"/>
  <c r="AJ580" i="5"/>
  <c r="AE580" i="5"/>
  <c r="AM580" i="5"/>
  <c r="AG580" i="5"/>
  <c r="AL580" i="5"/>
  <c r="AF580" i="5"/>
  <c r="P580" i="5" l="1"/>
  <c r="X580" i="5"/>
  <c r="L580" i="5"/>
  <c r="K580" i="5"/>
  <c r="U580" i="5"/>
  <c r="V580" i="5"/>
  <c r="T580" i="5"/>
  <c r="I580" i="5"/>
  <c r="J580" i="5"/>
  <c r="AC582" i="5"/>
  <c r="AO581" i="5"/>
  <c r="AL581" i="5"/>
  <c r="AP581" i="5"/>
  <c r="AF581" i="5"/>
  <c r="AK581" i="5"/>
  <c r="AH581" i="5"/>
  <c r="AQ581" i="5"/>
  <c r="AJ581" i="5"/>
  <c r="AD581" i="5"/>
  <c r="AG581" i="5"/>
  <c r="AE581" i="5"/>
  <c r="AM581" i="5"/>
  <c r="AI581" i="5"/>
  <c r="AN581" i="5"/>
  <c r="V581" i="5" l="1"/>
  <c r="T581" i="5"/>
  <c r="L581" i="5"/>
  <c r="I581" i="5"/>
  <c r="J581" i="5"/>
  <c r="P581" i="5"/>
  <c r="K581" i="5"/>
  <c r="X581" i="5"/>
  <c r="U581" i="5"/>
  <c r="AC583" i="5"/>
  <c r="AQ582" i="5"/>
  <c r="AG582" i="5"/>
  <c r="AP582" i="5"/>
  <c r="AM582" i="5"/>
  <c r="AF582" i="5"/>
  <c r="AN582" i="5"/>
  <c r="AH582" i="5"/>
  <c r="AK582" i="5"/>
  <c r="AE582" i="5"/>
  <c r="AO582" i="5"/>
  <c r="AJ582" i="5"/>
  <c r="AL582" i="5"/>
  <c r="AD582" i="5"/>
  <c r="AI582" i="5"/>
  <c r="V582" i="5" l="1"/>
  <c r="K582" i="5"/>
  <c r="I582" i="5"/>
  <c r="T582" i="5"/>
  <c r="L582" i="5"/>
  <c r="U582" i="5"/>
  <c r="X582" i="5"/>
  <c r="P582" i="5"/>
  <c r="J582" i="5"/>
  <c r="AC584" i="5"/>
  <c r="AQ583" i="5"/>
  <c r="AK583" i="5"/>
  <c r="AO583" i="5"/>
  <c r="AM583" i="5"/>
  <c r="AN583" i="5"/>
  <c r="AI583" i="5"/>
  <c r="AF583" i="5"/>
  <c r="AJ583" i="5"/>
  <c r="AP583" i="5"/>
  <c r="AE583" i="5"/>
  <c r="AG583" i="5"/>
  <c r="AH583" i="5"/>
  <c r="AL583" i="5"/>
  <c r="AD583" i="5"/>
  <c r="I583" i="5" l="1"/>
  <c r="X583" i="5"/>
  <c r="P583" i="5"/>
  <c r="T583" i="5"/>
  <c r="L583" i="5"/>
  <c r="K583" i="5"/>
  <c r="J583" i="5"/>
  <c r="V583" i="5"/>
  <c r="U583" i="5"/>
  <c r="AC585" i="5"/>
  <c r="AN584" i="5"/>
  <c r="AP584" i="5"/>
  <c r="AM584" i="5"/>
  <c r="AF584" i="5"/>
  <c r="AH584" i="5"/>
  <c r="AK584" i="5"/>
  <c r="AL584" i="5"/>
  <c r="AG584" i="5"/>
  <c r="AQ584" i="5"/>
  <c r="AJ584" i="5"/>
  <c r="AD584" i="5"/>
  <c r="AI584" i="5"/>
  <c r="AE584" i="5"/>
  <c r="AO584" i="5"/>
  <c r="J584" i="5" l="1"/>
  <c r="P584" i="5"/>
  <c r="I584" i="5"/>
  <c r="X584" i="5"/>
  <c r="L584" i="5"/>
  <c r="V584" i="5"/>
  <c r="K584" i="5"/>
  <c r="T584" i="5"/>
  <c r="U584" i="5"/>
  <c r="AC586" i="5"/>
  <c r="AN585" i="5"/>
  <c r="AK585" i="5"/>
  <c r="AL585" i="5"/>
  <c r="AP585" i="5"/>
  <c r="AJ585" i="5"/>
  <c r="AD585" i="5"/>
  <c r="AE585" i="5"/>
  <c r="AH585" i="5"/>
  <c r="AQ585" i="5"/>
  <c r="AI585" i="5"/>
  <c r="AM585" i="5"/>
  <c r="AF585" i="5"/>
  <c r="AO585" i="5"/>
  <c r="AG585" i="5"/>
  <c r="L585" i="5" l="1"/>
  <c r="U585" i="5"/>
  <c r="T585" i="5"/>
  <c r="J585" i="5"/>
  <c r="P585" i="5"/>
  <c r="X585" i="5"/>
  <c r="K585" i="5"/>
  <c r="V585" i="5"/>
  <c r="I585" i="5"/>
  <c r="AC587" i="5"/>
  <c r="AD586" i="5"/>
  <c r="AP586" i="5"/>
  <c r="AH586" i="5"/>
  <c r="AO586" i="5"/>
  <c r="AQ586" i="5"/>
  <c r="AL586" i="5"/>
  <c r="AK586" i="5"/>
  <c r="AJ586" i="5"/>
  <c r="AE586" i="5"/>
  <c r="AF586" i="5"/>
  <c r="AI586" i="5"/>
  <c r="AG586" i="5"/>
  <c r="AN586" i="5"/>
  <c r="AM586" i="5"/>
  <c r="J586" i="5" l="1"/>
  <c r="V586" i="5"/>
  <c r="K586" i="5"/>
  <c r="P586" i="5"/>
  <c r="U586" i="5"/>
  <c r="L586" i="5"/>
  <c r="X586" i="5"/>
  <c r="I586" i="5"/>
  <c r="T586" i="5"/>
  <c r="AC589" i="5"/>
  <c r="AK587" i="5"/>
  <c r="AJ587" i="5"/>
  <c r="AD587" i="5"/>
  <c r="AL587" i="5"/>
  <c r="AG587" i="5"/>
  <c r="AI587" i="5"/>
  <c r="AQ587" i="5"/>
  <c r="AM587" i="5"/>
  <c r="AH587" i="5"/>
  <c r="AE587" i="5"/>
  <c r="AF587" i="5"/>
  <c r="AO587" i="5"/>
  <c r="AP587" i="5"/>
  <c r="AN587" i="5"/>
  <c r="V587" i="5" l="1"/>
  <c r="K587" i="5"/>
  <c r="P587" i="5"/>
  <c r="J587" i="5"/>
  <c r="I587" i="5"/>
  <c r="U587" i="5"/>
  <c r="L587" i="5"/>
  <c r="T587" i="5"/>
  <c r="X587" i="5"/>
  <c r="AC590" i="5"/>
  <c r="AN589" i="5"/>
  <c r="AG589" i="5"/>
  <c r="AF589" i="5"/>
  <c r="AE589" i="5"/>
  <c r="AP589" i="5"/>
  <c r="AJ589" i="5"/>
  <c r="AD589" i="5"/>
  <c r="AL589" i="5"/>
  <c r="AO589" i="5"/>
  <c r="AK589" i="5"/>
  <c r="AI589" i="5"/>
  <c r="AM589" i="5"/>
  <c r="AH589" i="5"/>
  <c r="AQ589" i="5"/>
  <c r="X589" i="5" l="1"/>
  <c r="U589" i="5"/>
  <c r="T589" i="5"/>
  <c r="V589" i="5"/>
  <c r="I589" i="5"/>
  <c r="K589" i="5"/>
  <c r="L589" i="5"/>
  <c r="P589" i="5"/>
  <c r="J589" i="5"/>
  <c r="AC591" i="5"/>
  <c r="AL590" i="5"/>
  <c r="AM590" i="5"/>
  <c r="AG590" i="5"/>
  <c r="AQ590" i="5"/>
  <c r="AF590" i="5"/>
  <c r="AO590" i="5"/>
  <c r="AE590" i="5"/>
  <c r="AJ590" i="5"/>
  <c r="AI590" i="5"/>
  <c r="AH590" i="5"/>
  <c r="AP590" i="5"/>
  <c r="AD590" i="5"/>
  <c r="AN590" i="5"/>
  <c r="AK590" i="5"/>
  <c r="J590" i="5" l="1"/>
  <c r="U590" i="5"/>
  <c r="I590" i="5"/>
  <c r="T590" i="5"/>
  <c r="P590" i="5"/>
  <c r="V590" i="5"/>
  <c r="K590" i="5"/>
  <c r="X590" i="5"/>
  <c r="L590" i="5"/>
  <c r="AC593" i="5"/>
  <c r="AP591" i="5"/>
  <c r="AE591" i="5"/>
  <c r="AO591" i="5"/>
  <c r="AJ591" i="5"/>
  <c r="AK591" i="5"/>
  <c r="AD591" i="5"/>
  <c r="AF591" i="5"/>
  <c r="AH591" i="5"/>
  <c r="AI591" i="5"/>
  <c r="AG591" i="5"/>
  <c r="AN591" i="5"/>
  <c r="AM591" i="5"/>
  <c r="AL591" i="5"/>
  <c r="AQ591" i="5"/>
  <c r="T591" i="5" l="1"/>
  <c r="X591" i="5"/>
  <c r="L591" i="5"/>
  <c r="J591" i="5"/>
  <c r="I591" i="5"/>
  <c r="P591" i="5"/>
  <c r="U591" i="5"/>
  <c r="K591" i="5"/>
  <c r="V591" i="5"/>
  <c r="AC594" i="5"/>
  <c r="AG593" i="5"/>
  <c r="AM593" i="5"/>
  <c r="AE593" i="5"/>
  <c r="AP592" i="5"/>
  <c r="AK593" i="5"/>
  <c r="AN593" i="5"/>
  <c r="AD593" i="5"/>
  <c r="AF593" i="5"/>
  <c r="AQ592" i="5"/>
  <c r="AI593" i="5"/>
  <c r="AL593" i="5"/>
  <c r="AH593" i="5"/>
  <c r="AO592" i="5"/>
  <c r="AJ593" i="5"/>
  <c r="P593" i="5" l="1"/>
  <c r="I593" i="5"/>
  <c r="J593" i="5"/>
  <c r="T593" i="5"/>
  <c r="U593" i="5"/>
  <c r="V593" i="5"/>
  <c r="L593" i="5"/>
  <c r="X593" i="5"/>
  <c r="K593" i="5"/>
  <c r="AC595" i="5"/>
  <c r="AF594" i="5"/>
  <c r="AO594" i="5"/>
  <c r="AL594" i="5"/>
  <c r="AQ594" i="5"/>
  <c r="AI594" i="5"/>
  <c r="AJ594" i="5"/>
  <c r="AP594" i="5"/>
  <c r="AN594" i="5"/>
  <c r="AE594" i="5"/>
  <c r="AD594" i="5"/>
  <c r="AK594" i="5"/>
  <c r="AG594" i="5"/>
  <c r="AM594" i="5"/>
  <c r="AH594" i="5"/>
  <c r="X594" i="5" l="1"/>
  <c r="V594" i="5"/>
  <c r="I594" i="5"/>
  <c r="T594" i="5"/>
  <c r="K594" i="5"/>
  <c r="L594" i="5"/>
  <c r="U594" i="5"/>
  <c r="J594" i="5"/>
  <c r="P594" i="5"/>
  <c r="AC596" i="5"/>
  <c r="AE595" i="5"/>
  <c r="AQ595" i="5"/>
  <c r="AN595" i="5"/>
  <c r="AF595" i="5"/>
  <c r="AO595" i="5"/>
  <c r="AD595" i="5"/>
  <c r="AK595" i="5"/>
  <c r="AL595" i="5"/>
  <c r="AH595" i="5"/>
  <c r="AG595" i="5"/>
  <c r="AI595" i="5"/>
  <c r="AJ595" i="5"/>
  <c r="AM595" i="5"/>
  <c r="AP595" i="5"/>
  <c r="L595" i="5" l="1"/>
  <c r="I595" i="5"/>
  <c r="U595" i="5"/>
  <c r="K595" i="5"/>
  <c r="J595" i="5"/>
  <c r="T595" i="5"/>
  <c r="P595" i="5"/>
  <c r="V595" i="5"/>
  <c r="X595" i="5"/>
  <c r="AC597" i="5"/>
  <c r="AG596" i="5"/>
  <c r="AI596" i="5"/>
  <c r="AN596" i="5"/>
  <c r="AD596" i="5"/>
  <c r="AQ596" i="5"/>
  <c r="AO596" i="5"/>
  <c r="AP596" i="5"/>
  <c r="AF596" i="5"/>
  <c r="AM596" i="5"/>
  <c r="AJ596" i="5"/>
  <c r="AK596" i="5"/>
  <c r="AH596" i="5"/>
  <c r="AE596" i="5"/>
  <c r="AL596" i="5"/>
  <c r="X596" i="5" l="1"/>
  <c r="L596" i="5"/>
  <c r="I596" i="5"/>
  <c r="U596" i="5"/>
  <c r="T596" i="5"/>
  <c r="K596" i="5"/>
  <c r="V596" i="5"/>
  <c r="J596" i="5"/>
  <c r="P596" i="5"/>
  <c r="AC607" i="5"/>
  <c r="AO597" i="5"/>
  <c r="AG597" i="5"/>
  <c r="AL597" i="5"/>
  <c r="AH597" i="5"/>
  <c r="AQ597" i="5"/>
  <c r="AN597" i="5"/>
  <c r="AE597" i="5"/>
  <c r="AJ597" i="5"/>
  <c r="AK597" i="5"/>
  <c r="AI597" i="5"/>
  <c r="AP597" i="5"/>
  <c r="AD597" i="5"/>
  <c r="AF597" i="5"/>
  <c r="AM597" i="5"/>
  <c r="V597" i="5" l="1"/>
  <c r="K597" i="5"/>
  <c r="I597" i="5"/>
  <c r="U597" i="5"/>
  <c r="X597" i="5"/>
  <c r="J597" i="5"/>
  <c r="P597" i="5"/>
  <c r="L597" i="5"/>
  <c r="T597" i="5"/>
  <c r="AC608" i="5"/>
  <c r="AH607" i="5"/>
  <c r="AP607" i="5"/>
  <c r="AO607" i="5"/>
  <c r="AQ607" i="5"/>
  <c r="AN607" i="5"/>
  <c r="AG607" i="5"/>
  <c r="AE607" i="5"/>
  <c r="AK607" i="5"/>
  <c r="AF607" i="5"/>
  <c r="AM607" i="5"/>
  <c r="AI607" i="5"/>
  <c r="AD607" i="5"/>
  <c r="AL607" i="5"/>
  <c r="AJ607" i="5"/>
  <c r="V607" i="5" l="1"/>
  <c r="X607" i="5"/>
  <c r="L607" i="5"/>
  <c r="T607" i="5"/>
  <c r="P607" i="5"/>
  <c r="J607" i="5"/>
  <c r="I607" i="5"/>
  <c r="K607" i="5"/>
  <c r="U607" i="5"/>
  <c r="AC609" i="5"/>
  <c r="AF608" i="5"/>
  <c r="AO608" i="5"/>
  <c r="AQ608" i="5"/>
  <c r="AH608" i="5"/>
  <c r="AE608" i="5"/>
  <c r="AG608" i="5"/>
  <c r="AP608" i="5"/>
  <c r="AM608" i="5"/>
  <c r="AK608" i="5"/>
  <c r="AJ608" i="5"/>
  <c r="AI608" i="5"/>
  <c r="AL608" i="5"/>
  <c r="AN608" i="5"/>
  <c r="AD608" i="5"/>
  <c r="P608" i="5" l="1"/>
  <c r="T608" i="5"/>
  <c r="V608" i="5"/>
  <c r="L608" i="5"/>
  <c r="J608" i="5"/>
  <c r="U608" i="5"/>
  <c r="X608" i="5"/>
  <c r="I608" i="5"/>
  <c r="K608" i="5"/>
  <c r="AC610" i="5"/>
  <c r="AP609" i="5"/>
  <c r="AG609" i="5"/>
  <c r="AQ609" i="5"/>
  <c r="AK609" i="5"/>
  <c r="AM609" i="5"/>
  <c r="AO609" i="5"/>
  <c r="AF609" i="5"/>
  <c r="AJ609" i="5"/>
  <c r="AH609" i="5"/>
  <c r="AN609" i="5"/>
  <c r="AD609" i="5"/>
  <c r="AI609" i="5"/>
  <c r="AL609" i="5"/>
  <c r="AE609" i="5"/>
  <c r="T609" i="5" l="1"/>
  <c r="U609" i="5"/>
  <c r="V609" i="5"/>
  <c r="I609" i="5"/>
  <c r="L609" i="5"/>
  <c r="K609" i="5"/>
  <c r="P609" i="5"/>
  <c r="J609" i="5"/>
  <c r="X609" i="5"/>
  <c r="AC611" i="5"/>
  <c r="AE610" i="5"/>
  <c r="AN610" i="5"/>
  <c r="AQ610" i="5"/>
  <c r="AP610" i="5"/>
  <c r="AK610" i="5"/>
  <c r="AO610" i="5"/>
  <c r="AL610" i="5"/>
  <c r="AM610" i="5"/>
  <c r="AI610" i="5"/>
  <c r="AJ610" i="5"/>
  <c r="AG610" i="5"/>
  <c r="AF610" i="5"/>
  <c r="AD610" i="5"/>
  <c r="AH610" i="5"/>
  <c r="K610" i="5" l="1"/>
  <c r="I610" i="5"/>
  <c r="P610" i="5"/>
  <c r="L610" i="5"/>
  <c r="U610" i="5"/>
  <c r="V610" i="5"/>
  <c r="X610" i="5"/>
  <c r="J610" i="5"/>
  <c r="T610" i="5"/>
  <c r="AC612" i="5"/>
  <c r="AG611" i="5"/>
  <c r="AO611" i="5"/>
  <c r="AK611" i="5"/>
  <c r="AQ611" i="5"/>
  <c r="AF611" i="5"/>
  <c r="AL611" i="5"/>
  <c r="AN611" i="5"/>
  <c r="AP611" i="5"/>
  <c r="AH611" i="5"/>
  <c r="AE611" i="5"/>
  <c r="AJ611" i="5"/>
  <c r="AI611" i="5"/>
  <c r="AM611" i="5"/>
  <c r="AD611" i="5"/>
  <c r="L611" i="5" l="1"/>
  <c r="J611" i="5"/>
  <c r="P611" i="5"/>
  <c r="X611" i="5"/>
  <c r="V611" i="5"/>
  <c r="K611" i="5"/>
  <c r="T611" i="5"/>
  <c r="U611" i="5"/>
  <c r="I611" i="5"/>
  <c r="AC613" i="5"/>
  <c r="AE612" i="5"/>
  <c r="AK612" i="5"/>
  <c r="AN612" i="5"/>
  <c r="AL612" i="5"/>
  <c r="AD612" i="5"/>
  <c r="AH612" i="5"/>
  <c r="AF612" i="5"/>
  <c r="AJ612" i="5"/>
  <c r="AO612" i="5"/>
  <c r="AG612" i="5"/>
  <c r="AI612" i="5"/>
  <c r="AM612" i="5"/>
  <c r="AQ612" i="5"/>
  <c r="AP612" i="5"/>
  <c r="J612" i="5" l="1"/>
  <c r="K612" i="5"/>
  <c r="T612" i="5"/>
  <c r="U612" i="5"/>
  <c r="V612" i="5"/>
  <c r="L612" i="5"/>
  <c r="I612" i="5"/>
  <c r="X612" i="5"/>
  <c r="P612" i="5"/>
  <c r="AC614" i="5"/>
  <c r="AD613" i="5"/>
  <c r="AK613" i="5"/>
  <c r="AG613" i="5"/>
  <c r="AM613" i="5"/>
  <c r="AL613" i="5"/>
  <c r="AN613" i="5"/>
  <c r="AI613" i="5"/>
  <c r="AH613" i="5"/>
  <c r="AF613" i="5"/>
  <c r="AE613" i="5"/>
  <c r="AJ613" i="5"/>
  <c r="AQ613" i="5"/>
  <c r="AO613" i="5"/>
  <c r="AP613" i="5"/>
  <c r="I613" i="5" l="1"/>
  <c r="X613" i="5"/>
  <c r="K613" i="5"/>
  <c r="U613" i="5"/>
  <c r="P613" i="5"/>
  <c r="L613" i="5"/>
  <c r="J613" i="5"/>
  <c r="T613" i="5"/>
  <c r="V613" i="5"/>
  <c r="AC615" i="5"/>
  <c r="AJ614" i="5"/>
  <c r="AI614" i="5"/>
  <c r="AH614" i="5"/>
  <c r="AO614" i="5"/>
  <c r="AE614" i="5"/>
  <c r="AD614" i="5"/>
  <c r="AK614" i="5"/>
  <c r="AF614" i="5"/>
  <c r="AM614" i="5"/>
  <c r="AP614" i="5"/>
  <c r="AG614" i="5"/>
  <c r="AN614" i="5"/>
  <c r="AQ614" i="5"/>
  <c r="AL614" i="5"/>
  <c r="X614" i="5" l="1"/>
  <c r="U614" i="5"/>
  <c r="V614" i="5"/>
  <c r="K614" i="5"/>
  <c r="T614" i="5"/>
  <c r="J614" i="5"/>
  <c r="P614" i="5"/>
  <c r="I614" i="5"/>
  <c r="L614" i="5"/>
  <c r="AC616" i="5"/>
  <c r="AK615" i="5"/>
  <c r="AD615" i="5"/>
  <c r="AP615" i="5"/>
  <c r="AM615" i="5"/>
  <c r="AN615" i="5"/>
  <c r="AG615" i="5"/>
  <c r="AQ615" i="5"/>
  <c r="AJ615" i="5"/>
  <c r="AH615" i="5"/>
  <c r="AE615" i="5"/>
  <c r="AF615" i="5"/>
  <c r="AO615" i="5"/>
  <c r="AI615" i="5"/>
  <c r="AL615" i="5"/>
  <c r="P615" i="5" l="1"/>
  <c r="J615" i="5"/>
  <c r="U615" i="5"/>
  <c r="X615" i="5"/>
  <c r="T615" i="5"/>
  <c r="I615" i="5"/>
  <c r="L615" i="5"/>
  <c r="K615" i="5"/>
  <c r="V615" i="5"/>
  <c r="AC617" i="5"/>
  <c r="AG616" i="5"/>
  <c r="AM616" i="5"/>
  <c r="AO616" i="5"/>
  <c r="AI616" i="5"/>
  <c r="AJ616" i="5"/>
  <c r="AH616" i="5"/>
  <c r="AL616" i="5"/>
  <c r="AE616" i="5"/>
  <c r="AD616" i="5"/>
  <c r="AN616" i="5"/>
  <c r="AP616" i="5"/>
  <c r="AK616" i="5"/>
  <c r="AQ616" i="5"/>
  <c r="AF616" i="5"/>
  <c r="L616" i="5" l="1"/>
  <c r="I616" i="5"/>
  <c r="K616" i="5"/>
  <c r="U616" i="5"/>
  <c r="X616" i="5"/>
  <c r="T616" i="5"/>
  <c r="J616" i="5"/>
  <c r="P616" i="5"/>
  <c r="V616" i="5"/>
  <c r="AC618" i="5"/>
  <c r="AQ617" i="5"/>
  <c r="AD617" i="5"/>
  <c r="AM617" i="5"/>
  <c r="AE617" i="5"/>
  <c r="AK617" i="5"/>
  <c r="AN617" i="5"/>
  <c r="AI617" i="5"/>
  <c r="AO617" i="5"/>
  <c r="AL617" i="5"/>
  <c r="AF617" i="5"/>
  <c r="AG617" i="5"/>
  <c r="AP617" i="5"/>
  <c r="AJ617" i="5"/>
  <c r="AH617" i="5"/>
  <c r="U617" i="5" l="1"/>
  <c r="J617" i="5"/>
  <c r="L617" i="5"/>
  <c r="T617" i="5"/>
  <c r="X617" i="5"/>
  <c r="I617" i="5"/>
  <c r="V617" i="5"/>
  <c r="P617" i="5"/>
  <c r="K617" i="5"/>
  <c r="AC619" i="5"/>
  <c r="AI618" i="5"/>
  <c r="AQ618" i="5"/>
  <c r="AF618" i="5"/>
  <c r="AP618" i="5"/>
  <c r="AG618" i="5"/>
  <c r="AH618" i="5"/>
  <c r="AN618" i="5"/>
  <c r="AK618" i="5"/>
  <c r="AO618" i="5"/>
  <c r="AL618" i="5"/>
  <c r="AD618" i="5"/>
  <c r="AE618" i="5"/>
  <c r="AM618" i="5"/>
  <c r="AJ618" i="5"/>
  <c r="I618" i="5" l="1"/>
  <c r="V618" i="5"/>
  <c r="U618" i="5"/>
  <c r="T618" i="5"/>
  <c r="L618" i="5"/>
  <c r="K618" i="5"/>
  <c r="X618" i="5"/>
  <c r="P618" i="5"/>
  <c r="J618" i="5"/>
  <c r="AC620" i="5"/>
  <c r="AE619" i="5"/>
  <c r="AM619" i="5"/>
  <c r="AD619" i="5"/>
  <c r="AK619" i="5"/>
  <c r="AN619" i="5"/>
  <c r="AI619" i="5"/>
  <c r="AJ619" i="5"/>
  <c r="AH619" i="5"/>
  <c r="AP619" i="5"/>
  <c r="AF619" i="5"/>
  <c r="AG619" i="5"/>
  <c r="AO619" i="5"/>
  <c r="AQ619" i="5"/>
  <c r="AL619" i="5"/>
  <c r="K619" i="5" l="1"/>
  <c r="U619" i="5"/>
  <c r="P619" i="5"/>
  <c r="I619" i="5"/>
  <c r="J619" i="5"/>
  <c r="T619" i="5"/>
  <c r="X619" i="5"/>
  <c r="V619" i="5"/>
  <c r="L619" i="5"/>
  <c r="AC621" i="5"/>
  <c r="AI620" i="5"/>
  <c r="AO620" i="5"/>
  <c r="AD620" i="5"/>
  <c r="AM620" i="5"/>
  <c r="AP620" i="5"/>
  <c r="AL620" i="5"/>
  <c r="AK620" i="5"/>
  <c r="AQ620" i="5"/>
  <c r="AJ620" i="5"/>
  <c r="AF620" i="5"/>
  <c r="AG620" i="5"/>
  <c r="AN620" i="5"/>
  <c r="AE620" i="5"/>
  <c r="AH620" i="5"/>
  <c r="V620" i="5" l="1"/>
  <c r="J620" i="5"/>
  <c r="U620" i="5"/>
  <c r="L620" i="5"/>
  <c r="I620" i="5"/>
  <c r="K620" i="5"/>
  <c r="P620" i="5"/>
  <c r="T620" i="5"/>
  <c r="X620" i="5"/>
  <c r="AC622" i="5"/>
  <c r="AH621" i="5"/>
  <c r="AF621" i="5"/>
  <c r="AD621" i="5"/>
  <c r="AQ621" i="5"/>
  <c r="AI621" i="5"/>
  <c r="AO621" i="5"/>
  <c r="AL621" i="5"/>
  <c r="AK621" i="5"/>
  <c r="AG621" i="5"/>
  <c r="AJ621" i="5"/>
  <c r="AP621" i="5"/>
  <c r="AE621" i="5"/>
  <c r="AM621" i="5"/>
  <c r="AN621" i="5"/>
  <c r="J621" i="5" l="1"/>
  <c r="P621" i="5"/>
  <c r="L621" i="5"/>
  <c r="T621" i="5"/>
  <c r="I621" i="5"/>
  <c r="X621" i="5"/>
  <c r="V621" i="5"/>
  <c r="U621" i="5"/>
  <c r="K621" i="5"/>
  <c r="AC623" i="5"/>
  <c r="AF622" i="5"/>
  <c r="AM622" i="5"/>
  <c r="AI622" i="5"/>
  <c r="AD622" i="5"/>
  <c r="AJ622" i="5"/>
  <c r="AG622" i="5"/>
  <c r="AP622" i="5"/>
  <c r="AQ622" i="5"/>
  <c r="AN622" i="5"/>
  <c r="AL622" i="5"/>
  <c r="AE622" i="5"/>
  <c r="AH622" i="5"/>
  <c r="AK622" i="5"/>
  <c r="AO622" i="5"/>
  <c r="X622" i="5" l="1"/>
  <c r="U622" i="5"/>
  <c r="K622" i="5"/>
  <c r="P622" i="5"/>
  <c r="J622" i="5"/>
  <c r="V622" i="5"/>
  <c r="I622" i="5"/>
  <c r="L622" i="5"/>
  <c r="T622" i="5"/>
  <c r="AC624" i="5"/>
  <c r="AI623" i="5"/>
  <c r="AD623" i="5"/>
  <c r="AE623" i="5"/>
  <c r="AL623" i="5"/>
  <c r="AK623" i="5"/>
  <c r="AO623" i="5"/>
  <c r="AN623" i="5"/>
  <c r="AM623" i="5"/>
  <c r="AH623" i="5"/>
  <c r="AG623" i="5"/>
  <c r="AP623" i="5"/>
  <c r="AF623" i="5"/>
  <c r="AJ623" i="5"/>
  <c r="AQ623" i="5"/>
  <c r="I623" i="5" l="1"/>
  <c r="X623" i="5"/>
  <c r="P623" i="5"/>
  <c r="K623" i="5"/>
  <c r="T623" i="5"/>
  <c r="J623" i="5"/>
  <c r="L623" i="5"/>
  <c r="U623" i="5"/>
  <c r="V623" i="5"/>
  <c r="AC625" i="5"/>
  <c r="AQ624" i="5"/>
  <c r="AH624" i="5"/>
  <c r="AG624" i="5"/>
  <c r="AO624" i="5"/>
  <c r="AP624" i="5"/>
  <c r="AL624" i="5"/>
  <c r="AK624" i="5"/>
  <c r="AF624" i="5"/>
  <c r="AN624" i="5"/>
  <c r="AD624" i="5"/>
  <c r="AI624" i="5"/>
  <c r="AM624" i="5"/>
  <c r="AE624" i="5"/>
  <c r="AJ624" i="5"/>
  <c r="V624" i="5" l="1"/>
  <c r="P624" i="5"/>
  <c r="K624" i="5"/>
  <c r="U624" i="5"/>
  <c r="T624" i="5"/>
  <c r="L624" i="5"/>
  <c r="J624" i="5"/>
  <c r="I624" i="5"/>
  <c r="X624" i="5"/>
  <c r="AC626" i="5"/>
  <c r="AI625" i="5"/>
  <c r="AH625" i="5"/>
  <c r="AD625" i="5"/>
  <c r="AN625" i="5"/>
  <c r="AK625" i="5"/>
  <c r="AM625" i="5"/>
  <c r="AO625" i="5"/>
  <c r="AE625" i="5"/>
  <c r="AP625" i="5"/>
  <c r="AG625" i="5"/>
  <c r="AQ625" i="5"/>
  <c r="AF625" i="5"/>
  <c r="AL625" i="5"/>
  <c r="AJ625" i="5"/>
  <c r="T625" i="5" l="1"/>
  <c r="V625" i="5"/>
  <c r="I625" i="5"/>
  <c r="U625" i="5"/>
  <c r="X625" i="5"/>
  <c r="J625" i="5"/>
  <c r="L625" i="5"/>
  <c r="K625" i="5"/>
  <c r="P625" i="5"/>
  <c r="AC627" i="5"/>
  <c r="AG626" i="5"/>
  <c r="AK626" i="5"/>
  <c r="AD626" i="5"/>
  <c r="AO626" i="5"/>
  <c r="AI626" i="5"/>
  <c r="AL626" i="5"/>
  <c r="AP626" i="5"/>
  <c r="AH626" i="5"/>
  <c r="AN626" i="5"/>
  <c r="AF626" i="5"/>
  <c r="AJ626" i="5"/>
  <c r="AQ626" i="5"/>
  <c r="AE626" i="5"/>
  <c r="AM626" i="5"/>
  <c r="K626" i="5" l="1"/>
  <c r="J626" i="5"/>
  <c r="T626" i="5"/>
  <c r="U626" i="5"/>
  <c r="X626" i="5"/>
  <c r="I626" i="5"/>
  <c r="V626" i="5"/>
  <c r="L626" i="5"/>
  <c r="P626" i="5"/>
  <c r="AC629" i="5"/>
  <c r="AI627" i="5"/>
  <c r="AM627" i="5"/>
  <c r="AL627" i="5"/>
  <c r="AK627" i="5"/>
  <c r="AG627" i="5"/>
  <c r="AO627" i="5"/>
  <c r="AP627" i="5"/>
  <c r="AE627" i="5"/>
  <c r="AD627" i="5"/>
  <c r="AJ627" i="5"/>
  <c r="AQ627" i="5"/>
  <c r="AH627" i="5"/>
  <c r="AN627" i="5"/>
  <c r="AF627" i="5"/>
  <c r="I627" i="5" l="1"/>
  <c r="X627" i="5"/>
  <c r="P627" i="5"/>
  <c r="L627" i="5"/>
  <c r="U627" i="5"/>
  <c r="V627" i="5"/>
  <c r="K627" i="5"/>
  <c r="J627" i="5"/>
  <c r="T627" i="5"/>
  <c r="AC630" i="5"/>
  <c r="AK629" i="5"/>
  <c r="AO629" i="5"/>
  <c r="AH629" i="5"/>
  <c r="AI629" i="5"/>
  <c r="AN629" i="5"/>
  <c r="AG629" i="5"/>
  <c r="AQ629" i="5"/>
  <c r="AF629" i="5"/>
  <c r="AL629" i="5"/>
  <c r="AJ629" i="5"/>
  <c r="AE629" i="5"/>
  <c r="AD629" i="5"/>
  <c r="AM629" i="5"/>
  <c r="AP629" i="5"/>
  <c r="V629" i="5" l="1"/>
  <c r="J629" i="5"/>
  <c r="P629" i="5"/>
  <c r="L629" i="5"/>
  <c r="U629" i="5"/>
  <c r="K629" i="5"/>
  <c r="X629" i="5"/>
  <c r="T629" i="5"/>
  <c r="I629" i="5"/>
  <c r="AC631" i="5"/>
  <c r="AH630" i="5"/>
  <c r="AM630" i="5"/>
  <c r="AK630" i="5"/>
  <c r="AD630" i="5"/>
  <c r="AI630" i="5"/>
  <c r="AG630" i="5"/>
  <c r="AP630" i="5"/>
  <c r="AO630" i="5"/>
  <c r="AQ630" i="5"/>
  <c r="AJ630" i="5"/>
  <c r="AF630" i="5"/>
  <c r="AN630" i="5"/>
  <c r="AE630" i="5"/>
  <c r="AL630" i="5"/>
  <c r="U630" i="5" l="1"/>
  <c r="I630" i="5"/>
  <c r="V630" i="5"/>
  <c r="K630" i="5"/>
  <c r="X630" i="5"/>
  <c r="P630" i="5"/>
  <c r="T630" i="5"/>
  <c r="L630" i="5"/>
  <c r="J630" i="5"/>
  <c r="AC633" i="5"/>
  <c r="AK631" i="5"/>
  <c r="AE631" i="5"/>
  <c r="AH631" i="5"/>
  <c r="AQ631" i="5"/>
  <c r="AJ631" i="5"/>
  <c r="AG631" i="5"/>
  <c r="AI631" i="5"/>
  <c r="AL631" i="5"/>
  <c r="AM631" i="5"/>
  <c r="AO631" i="5"/>
  <c r="AN631" i="5"/>
  <c r="AF631" i="5"/>
  <c r="AP631" i="5"/>
  <c r="AD631" i="5"/>
  <c r="T631" i="5" l="1"/>
  <c r="I631" i="5"/>
  <c r="P631" i="5"/>
  <c r="U631" i="5"/>
  <c r="L631" i="5"/>
  <c r="K631" i="5"/>
  <c r="X631" i="5"/>
  <c r="V631" i="5"/>
  <c r="J631" i="5"/>
  <c r="AC634" i="5"/>
  <c r="AN633" i="5"/>
  <c r="AQ632" i="5"/>
  <c r="AO632" i="5"/>
  <c r="AE633" i="5"/>
  <c r="AG633" i="5"/>
  <c r="AF633" i="5"/>
  <c r="AI633" i="5"/>
  <c r="AL633" i="5"/>
  <c r="AM633" i="5"/>
  <c r="AK633" i="5"/>
  <c r="AD633" i="5"/>
  <c r="AP632" i="5"/>
  <c r="AH633" i="5"/>
  <c r="AJ633" i="5"/>
  <c r="K633" i="5" l="1"/>
  <c r="T633" i="5"/>
  <c r="P633" i="5"/>
  <c r="L633" i="5"/>
  <c r="U633" i="5"/>
  <c r="I633" i="5"/>
  <c r="X633" i="5"/>
  <c r="J633" i="5"/>
  <c r="V633" i="5"/>
  <c r="AC635" i="5"/>
  <c r="AN634" i="5"/>
  <c r="AM634" i="5"/>
  <c r="AJ634" i="5"/>
  <c r="AD634" i="5"/>
  <c r="AP634" i="5"/>
  <c r="AF634" i="5"/>
  <c r="AE634" i="5"/>
  <c r="AL634" i="5"/>
  <c r="AG634" i="5"/>
  <c r="AK634" i="5"/>
  <c r="AH634" i="5"/>
  <c r="AO634" i="5"/>
  <c r="AQ634" i="5"/>
  <c r="AI634" i="5"/>
  <c r="K634" i="5" l="1"/>
  <c r="L634" i="5"/>
  <c r="T634" i="5"/>
  <c r="P634" i="5"/>
  <c r="X634" i="5"/>
  <c r="U634" i="5"/>
  <c r="J634" i="5"/>
  <c r="I634" i="5"/>
  <c r="V634" i="5"/>
  <c r="AC636" i="5"/>
  <c r="AN635" i="5"/>
  <c r="AG635" i="5"/>
  <c r="AI635" i="5"/>
  <c r="AL635" i="5"/>
  <c r="AK635" i="5"/>
  <c r="AM635" i="5"/>
  <c r="AO635" i="5"/>
  <c r="AP635" i="5"/>
  <c r="AQ635" i="5"/>
  <c r="AH635" i="5"/>
  <c r="AF635" i="5"/>
  <c r="AJ635" i="5"/>
  <c r="AD635" i="5"/>
  <c r="AE635" i="5"/>
  <c r="J635" i="5" l="1"/>
  <c r="U635" i="5"/>
  <c r="V635" i="5"/>
  <c r="P635" i="5"/>
  <c r="L635" i="5"/>
  <c r="T635" i="5"/>
  <c r="X635" i="5"/>
  <c r="K635" i="5"/>
  <c r="I635" i="5"/>
  <c r="AC637" i="5"/>
  <c r="AH636" i="5"/>
  <c r="AJ636" i="5"/>
  <c r="AE636" i="5"/>
  <c r="AP636" i="5"/>
  <c r="AD636" i="5"/>
  <c r="AM636" i="5"/>
  <c r="AK636" i="5"/>
  <c r="AN636" i="5"/>
  <c r="AI636" i="5"/>
  <c r="AG636" i="5"/>
  <c r="AO636" i="5"/>
  <c r="AF636" i="5"/>
  <c r="AQ636" i="5"/>
  <c r="AL636" i="5"/>
  <c r="L636" i="5" l="1"/>
  <c r="P636" i="5"/>
  <c r="I636" i="5"/>
  <c r="J636" i="5"/>
  <c r="K636" i="5"/>
  <c r="V636" i="5"/>
  <c r="X636" i="5"/>
  <c r="T636" i="5"/>
  <c r="U636" i="5"/>
  <c r="AC647" i="5"/>
  <c r="AH637" i="5"/>
  <c r="AF637" i="5"/>
  <c r="AP637" i="5"/>
  <c r="AN637" i="5"/>
  <c r="AG637" i="5"/>
  <c r="AM637" i="5"/>
  <c r="AL637" i="5"/>
  <c r="AQ637" i="5"/>
  <c r="AK637" i="5"/>
  <c r="AE637" i="5"/>
  <c r="AJ637" i="5"/>
  <c r="AO637" i="5"/>
  <c r="AI637" i="5"/>
  <c r="AD637" i="5"/>
  <c r="P637" i="5" l="1"/>
  <c r="I637" i="5"/>
  <c r="J637" i="5"/>
  <c r="T637" i="5"/>
  <c r="U637" i="5"/>
  <c r="L637" i="5"/>
  <c r="X637" i="5"/>
  <c r="V637" i="5"/>
  <c r="K637" i="5"/>
  <c r="AC648" i="5"/>
  <c r="AQ647" i="5"/>
  <c r="AK647" i="5"/>
  <c r="AP647" i="5"/>
  <c r="AM647" i="5"/>
  <c r="AH647" i="5"/>
  <c r="AF647" i="5"/>
  <c r="AG647" i="5"/>
  <c r="AJ647" i="5"/>
  <c r="AL647" i="5"/>
  <c r="AI647" i="5"/>
  <c r="AD647" i="5"/>
  <c r="AN647" i="5"/>
  <c r="AE647" i="5"/>
  <c r="AO647" i="5"/>
  <c r="K647" i="5" l="1"/>
  <c r="U647" i="5"/>
  <c r="J647" i="5"/>
  <c r="I647" i="5"/>
  <c r="P647" i="5"/>
  <c r="X647" i="5"/>
  <c r="L647" i="5"/>
  <c r="V647" i="5"/>
  <c r="T647" i="5"/>
  <c r="AC649" i="5"/>
  <c r="AF648" i="5"/>
  <c r="AQ648" i="5"/>
  <c r="AO648" i="5"/>
  <c r="AD648" i="5"/>
  <c r="AG648" i="5"/>
  <c r="AP648" i="5"/>
  <c r="AH648" i="5"/>
  <c r="AL648" i="5"/>
  <c r="AN648" i="5"/>
  <c r="AE648" i="5"/>
  <c r="AM648" i="5"/>
  <c r="AJ648" i="5"/>
  <c r="AK648" i="5"/>
  <c r="AI648" i="5"/>
  <c r="U648" i="5" l="1"/>
  <c r="P648" i="5"/>
  <c r="K648" i="5"/>
  <c r="L648" i="5"/>
  <c r="I648" i="5"/>
  <c r="J648" i="5"/>
  <c r="V648" i="5"/>
  <c r="T648" i="5"/>
  <c r="X648" i="5"/>
  <c r="AC650" i="5"/>
  <c r="AO649" i="5"/>
  <c r="AG649" i="5"/>
  <c r="AE649" i="5"/>
  <c r="AJ649" i="5"/>
  <c r="AN649" i="5"/>
  <c r="AK649" i="5"/>
  <c r="AH649" i="5"/>
  <c r="AM649" i="5"/>
  <c r="AI649" i="5"/>
  <c r="AQ649" i="5"/>
  <c r="AF649" i="5"/>
  <c r="AL649" i="5"/>
  <c r="AD649" i="5"/>
  <c r="AP649" i="5"/>
  <c r="X649" i="5" l="1"/>
  <c r="K649" i="5"/>
  <c r="J649" i="5"/>
  <c r="P649" i="5"/>
  <c r="T649" i="5"/>
  <c r="L649" i="5"/>
  <c r="I649" i="5"/>
  <c r="V649" i="5"/>
  <c r="U649" i="5"/>
  <c r="AC651" i="5"/>
  <c r="AH650" i="5"/>
  <c r="AL650" i="5"/>
  <c r="AF650" i="5"/>
  <c r="AO650" i="5"/>
  <c r="AG650" i="5"/>
  <c r="AQ650" i="5"/>
  <c r="AD650" i="5"/>
  <c r="AM650" i="5"/>
  <c r="AK650" i="5"/>
  <c r="AJ650" i="5"/>
  <c r="AE650" i="5"/>
  <c r="AI650" i="5"/>
  <c r="AP650" i="5"/>
  <c r="AN650" i="5"/>
  <c r="I650" i="5" l="1"/>
  <c r="J650" i="5"/>
  <c r="K650" i="5"/>
  <c r="V650" i="5"/>
  <c r="T650" i="5"/>
  <c r="L650" i="5"/>
  <c r="P650" i="5"/>
  <c r="X650" i="5"/>
  <c r="U650" i="5"/>
  <c r="AC652" i="5"/>
  <c r="AK651" i="5"/>
  <c r="AG651" i="5"/>
  <c r="AF651" i="5"/>
  <c r="AD651" i="5"/>
  <c r="AP651" i="5"/>
  <c r="AI651" i="5"/>
  <c r="AE651" i="5"/>
  <c r="AM651" i="5"/>
  <c r="AO651" i="5"/>
  <c r="AH651" i="5"/>
  <c r="AJ651" i="5"/>
  <c r="AL651" i="5"/>
  <c r="AQ651" i="5"/>
  <c r="AN651" i="5"/>
  <c r="J651" i="5" l="1"/>
  <c r="U651" i="5"/>
  <c r="X651" i="5"/>
  <c r="I651" i="5"/>
  <c r="T651" i="5"/>
  <c r="P651" i="5"/>
  <c r="K651" i="5"/>
  <c r="V651" i="5"/>
  <c r="L651" i="5"/>
  <c r="AC653" i="5"/>
  <c r="AO652" i="5"/>
  <c r="AI652" i="5"/>
  <c r="AQ652" i="5"/>
  <c r="AM652" i="5"/>
  <c r="AF652" i="5"/>
  <c r="AK652" i="5"/>
  <c r="AL652" i="5"/>
  <c r="AN652" i="5"/>
  <c r="AH652" i="5"/>
  <c r="AG652" i="5"/>
  <c r="AP652" i="5"/>
  <c r="AD652" i="5"/>
  <c r="AJ652" i="5"/>
  <c r="AE652" i="5"/>
  <c r="K652" i="5" l="1"/>
  <c r="J652" i="5"/>
  <c r="X652" i="5"/>
  <c r="P652" i="5"/>
  <c r="V652" i="5"/>
  <c r="I652" i="5"/>
  <c r="L652" i="5"/>
  <c r="U652" i="5"/>
  <c r="T652" i="5"/>
  <c r="AC654" i="5"/>
  <c r="AE653" i="5"/>
  <c r="AL653" i="5"/>
  <c r="AQ653" i="5"/>
  <c r="AH653" i="5"/>
  <c r="AM653" i="5"/>
  <c r="AI653" i="5"/>
  <c r="AP653" i="5"/>
  <c r="AJ653" i="5"/>
  <c r="AN653" i="5"/>
  <c r="AK653" i="5"/>
  <c r="AG653" i="5"/>
  <c r="AO653" i="5"/>
  <c r="AF653" i="5"/>
  <c r="AD653" i="5"/>
  <c r="J653" i="5" l="1"/>
  <c r="P653" i="5"/>
  <c r="U653" i="5"/>
  <c r="K653" i="5"/>
  <c r="I653" i="5"/>
  <c r="T653" i="5"/>
  <c r="V653" i="5"/>
  <c r="X653" i="5"/>
  <c r="L653" i="5"/>
  <c r="AC655" i="5"/>
  <c r="AI654" i="5"/>
  <c r="AE654" i="5"/>
  <c r="AP654" i="5"/>
  <c r="AJ654" i="5"/>
  <c r="AD654" i="5"/>
  <c r="AM654" i="5"/>
  <c r="AG654" i="5"/>
  <c r="AK654" i="5"/>
  <c r="AL654" i="5"/>
  <c r="AH654" i="5"/>
  <c r="AO654" i="5"/>
  <c r="AF654" i="5"/>
  <c r="AQ654" i="5"/>
  <c r="AN654" i="5"/>
  <c r="X654" i="5" l="1"/>
  <c r="J654" i="5"/>
  <c r="P654" i="5"/>
  <c r="U654" i="5"/>
  <c r="V654" i="5"/>
  <c r="L654" i="5"/>
  <c r="T654" i="5"/>
  <c r="K654" i="5"/>
  <c r="I654" i="5"/>
  <c r="AC656" i="5"/>
  <c r="AL655" i="5"/>
  <c r="AD655" i="5"/>
  <c r="AH655" i="5"/>
  <c r="AQ655" i="5"/>
  <c r="AO655" i="5"/>
  <c r="AN655" i="5"/>
  <c r="AJ655" i="5"/>
  <c r="AK655" i="5"/>
  <c r="AF655" i="5"/>
  <c r="AP655" i="5"/>
  <c r="AE655" i="5"/>
  <c r="AG655" i="5"/>
  <c r="AM655" i="5"/>
  <c r="AI655" i="5"/>
  <c r="L655" i="5" l="1"/>
  <c r="P655" i="5"/>
  <c r="U655" i="5"/>
  <c r="J655" i="5"/>
  <c r="I655" i="5"/>
  <c r="K655" i="5"/>
  <c r="T655" i="5"/>
  <c r="X655" i="5"/>
  <c r="V655" i="5"/>
  <c r="AC657" i="5"/>
  <c r="AN656" i="5"/>
  <c r="AO656" i="5"/>
  <c r="AH656" i="5"/>
  <c r="AL656" i="5"/>
  <c r="AJ656" i="5"/>
  <c r="AP656" i="5"/>
  <c r="AD656" i="5"/>
  <c r="AK656" i="5"/>
  <c r="AM656" i="5"/>
  <c r="AI656" i="5"/>
  <c r="AF656" i="5"/>
  <c r="AG656" i="5"/>
  <c r="AE656" i="5"/>
  <c r="AQ656" i="5"/>
  <c r="T656" i="5" l="1"/>
  <c r="J656" i="5"/>
  <c r="K656" i="5"/>
  <c r="U656" i="5"/>
  <c r="X656" i="5"/>
  <c r="V656" i="5"/>
  <c r="I656" i="5"/>
  <c r="L656" i="5"/>
  <c r="P656" i="5"/>
  <c r="AC658" i="5"/>
  <c r="AD657" i="5"/>
  <c r="AH657" i="5"/>
  <c r="AJ657" i="5"/>
  <c r="AQ657" i="5"/>
  <c r="AG657" i="5"/>
  <c r="AE657" i="5"/>
  <c r="AI657" i="5"/>
  <c r="AP657" i="5"/>
  <c r="AM657" i="5"/>
  <c r="AO657" i="5"/>
  <c r="AN657" i="5"/>
  <c r="AF657" i="5"/>
  <c r="AL657" i="5"/>
  <c r="AK657" i="5"/>
  <c r="V657" i="5" l="1"/>
  <c r="X657" i="5"/>
  <c r="P657" i="5"/>
  <c r="I657" i="5"/>
  <c r="K657" i="5"/>
  <c r="L657" i="5"/>
  <c r="U657" i="5"/>
  <c r="J657" i="5"/>
  <c r="T657" i="5"/>
  <c r="AC659" i="5"/>
  <c r="AM658" i="5"/>
  <c r="AI658" i="5"/>
  <c r="AP658" i="5"/>
  <c r="AO658" i="5"/>
  <c r="AG658" i="5"/>
  <c r="AH658" i="5"/>
  <c r="AF658" i="5"/>
  <c r="AN658" i="5"/>
  <c r="AJ658" i="5"/>
  <c r="AD658" i="5"/>
  <c r="AL658" i="5"/>
  <c r="AQ658" i="5"/>
  <c r="AK658" i="5"/>
  <c r="AE658" i="5"/>
  <c r="I658" i="5" l="1"/>
  <c r="P658" i="5"/>
  <c r="L658" i="5"/>
  <c r="U658" i="5"/>
  <c r="V658" i="5"/>
  <c r="X658" i="5"/>
  <c r="K658" i="5"/>
  <c r="T658" i="5"/>
  <c r="J658" i="5"/>
  <c r="AC660" i="5"/>
  <c r="AI659" i="5"/>
  <c r="AK659" i="5"/>
  <c r="AG659" i="5"/>
  <c r="AM659" i="5"/>
  <c r="AH659" i="5"/>
  <c r="AE659" i="5"/>
  <c r="AL659" i="5"/>
  <c r="AN659" i="5"/>
  <c r="AQ659" i="5"/>
  <c r="AJ659" i="5"/>
  <c r="AD659" i="5"/>
  <c r="AO659" i="5"/>
  <c r="AP659" i="5"/>
  <c r="AF659" i="5"/>
  <c r="V659" i="5" l="1"/>
  <c r="I659" i="5"/>
  <c r="P659" i="5"/>
  <c r="J659" i="5"/>
  <c r="L659" i="5"/>
  <c r="T659" i="5"/>
  <c r="K659" i="5"/>
  <c r="X659" i="5"/>
  <c r="U659" i="5"/>
  <c r="AC661" i="5"/>
  <c r="AQ660" i="5"/>
  <c r="AD660" i="5"/>
  <c r="AK660" i="5"/>
  <c r="AL660" i="5"/>
  <c r="AN660" i="5"/>
  <c r="AE660" i="5"/>
  <c r="AP660" i="5"/>
  <c r="AH660" i="5"/>
  <c r="AO660" i="5"/>
  <c r="AG660" i="5"/>
  <c r="AI660" i="5"/>
  <c r="AF660" i="5"/>
  <c r="AJ660" i="5"/>
  <c r="AM660" i="5"/>
  <c r="J660" i="5" l="1"/>
  <c r="L660" i="5"/>
  <c r="I660" i="5"/>
  <c r="U660" i="5"/>
  <c r="K660" i="5"/>
  <c r="T660" i="5"/>
  <c r="X660" i="5"/>
  <c r="P660" i="5"/>
  <c r="V660" i="5"/>
  <c r="AC662" i="5"/>
  <c r="AM661" i="5"/>
  <c r="AD661" i="5"/>
  <c r="AK661" i="5"/>
  <c r="AP661" i="5"/>
  <c r="AN661" i="5"/>
  <c r="AO661" i="5"/>
  <c r="AE661" i="5"/>
  <c r="AG661" i="5"/>
  <c r="AI661" i="5"/>
  <c r="AH661" i="5"/>
  <c r="AL661" i="5"/>
  <c r="AJ661" i="5"/>
  <c r="AF661" i="5"/>
  <c r="AQ661" i="5"/>
  <c r="J661" i="5" l="1"/>
  <c r="K661" i="5"/>
  <c r="L661" i="5"/>
  <c r="X661" i="5"/>
  <c r="P661" i="5"/>
  <c r="U661" i="5"/>
  <c r="T661" i="5"/>
  <c r="I661" i="5"/>
  <c r="V661" i="5"/>
  <c r="AC663" i="5"/>
  <c r="AK662" i="5"/>
  <c r="AN662" i="5"/>
  <c r="AF662" i="5"/>
  <c r="AM662" i="5"/>
  <c r="AH662" i="5"/>
  <c r="AP662" i="5"/>
  <c r="AJ662" i="5"/>
  <c r="AO662" i="5"/>
  <c r="AL662" i="5"/>
  <c r="AE662" i="5"/>
  <c r="AQ662" i="5"/>
  <c r="AG662" i="5"/>
  <c r="AD662" i="5"/>
  <c r="AI662" i="5"/>
  <c r="V662" i="5" l="1"/>
  <c r="X662" i="5"/>
  <c r="P662" i="5"/>
  <c r="J662" i="5"/>
  <c r="K662" i="5"/>
  <c r="T662" i="5"/>
  <c r="U662" i="5"/>
  <c r="I662" i="5"/>
  <c r="L662" i="5"/>
  <c r="AC664" i="5"/>
  <c r="AL663" i="5"/>
  <c r="AM663" i="5"/>
  <c r="AD663" i="5"/>
  <c r="AN663" i="5"/>
  <c r="AI663" i="5"/>
  <c r="AG663" i="5"/>
  <c r="AP663" i="5"/>
  <c r="AO663" i="5"/>
  <c r="AE663" i="5"/>
  <c r="AF663" i="5"/>
  <c r="AH663" i="5"/>
  <c r="AJ663" i="5"/>
  <c r="AQ663" i="5"/>
  <c r="AK663" i="5"/>
  <c r="U663" i="5" l="1"/>
  <c r="T663" i="5"/>
  <c r="K663" i="5"/>
  <c r="L663" i="5"/>
  <c r="I663" i="5"/>
  <c r="J663" i="5"/>
  <c r="V663" i="5"/>
  <c r="X663" i="5"/>
  <c r="P663" i="5"/>
  <c r="AC665" i="5"/>
  <c r="AI664" i="5"/>
  <c r="AQ664" i="5"/>
  <c r="AK664" i="5"/>
  <c r="AP664" i="5"/>
  <c r="AJ664" i="5"/>
  <c r="AE664" i="5"/>
  <c r="AN664" i="5"/>
  <c r="AD664" i="5"/>
  <c r="AF664" i="5"/>
  <c r="AH664" i="5"/>
  <c r="AL664" i="5"/>
  <c r="AG664" i="5"/>
  <c r="AO664" i="5"/>
  <c r="AM664" i="5"/>
  <c r="V664" i="5" l="1"/>
  <c r="J664" i="5"/>
  <c r="K664" i="5"/>
  <c r="U664" i="5"/>
  <c r="X664" i="5"/>
  <c r="T664" i="5"/>
  <c r="L664" i="5"/>
  <c r="I664" i="5"/>
  <c r="P664" i="5"/>
  <c r="AC666" i="5"/>
  <c r="AI665" i="5"/>
  <c r="AE665" i="5"/>
  <c r="AD665" i="5"/>
  <c r="AH665" i="5"/>
  <c r="AQ665" i="5"/>
  <c r="AO665" i="5"/>
  <c r="AG665" i="5"/>
  <c r="AK665" i="5"/>
  <c r="AF665" i="5"/>
  <c r="AP665" i="5"/>
  <c r="AM665" i="5"/>
  <c r="AJ665" i="5"/>
  <c r="AL665" i="5"/>
  <c r="AN665" i="5"/>
  <c r="P665" i="5" l="1"/>
  <c r="X665" i="5"/>
  <c r="U665" i="5"/>
  <c r="L665" i="5"/>
  <c r="I665" i="5"/>
  <c r="K665" i="5"/>
  <c r="J665" i="5"/>
  <c r="V665" i="5"/>
  <c r="T665" i="5"/>
  <c r="AC667" i="5"/>
  <c r="AG666" i="5"/>
  <c r="AE666" i="5"/>
  <c r="AM666" i="5"/>
  <c r="AP666" i="5"/>
  <c r="AK666" i="5"/>
  <c r="AI666" i="5"/>
  <c r="AO666" i="5"/>
  <c r="AQ666" i="5"/>
  <c r="AF666" i="5"/>
  <c r="AJ666" i="5"/>
  <c r="AL666" i="5"/>
  <c r="AH666" i="5"/>
  <c r="AD666" i="5"/>
  <c r="AN666" i="5"/>
  <c r="V666" i="5" l="1"/>
  <c r="J666" i="5"/>
  <c r="K666" i="5"/>
  <c r="X666" i="5"/>
  <c r="I666" i="5"/>
  <c r="U666" i="5"/>
  <c r="P666" i="5"/>
  <c r="T666" i="5"/>
  <c r="L666" i="5"/>
  <c r="AC669" i="5"/>
  <c r="AF667" i="5"/>
  <c r="AK667" i="5"/>
  <c r="AQ667" i="5"/>
  <c r="AP667" i="5"/>
  <c r="AN667" i="5"/>
  <c r="AH667" i="5"/>
  <c r="AI667" i="5"/>
  <c r="AD667" i="5"/>
  <c r="AL667" i="5"/>
  <c r="AE667" i="5"/>
  <c r="AG667" i="5"/>
  <c r="AM667" i="5"/>
  <c r="AO667" i="5"/>
  <c r="AJ667" i="5"/>
  <c r="K667" i="5" l="1"/>
  <c r="L667" i="5"/>
  <c r="T667" i="5"/>
  <c r="X667" i="5"/>
  <c r="J667" i="5"/>
  <c r="I667" i="5"/>
  <c r="V667" i="5"/>
  <c r="P667" i="5"/>
  <c r="U667" i="5"/>
  <c r="AC670" i="5"/>
  <c r="AH669" i="5"/>
  <c r="AO669" i="5"/>
  <c r="AL669" i="5"/>
  <c r="AF669" i="5"/>
  <c r="AD669" i="5"/>
  <c r="AK669" i="5"/>
  <c r="AP669" i="5"/>
  <c r="AM669" i="5"/>
  <c r="AG669" i="5"/>
  <c r="AN669" i="5"/>
  <c r="AJ669" i="5"/>
  <c r="AI669" i="5"/>
  <c r="AE669" i="5"/>
  <c r="AQ669" i="5"/>
  <c r="T669" i="5" l="1"/>
  <c r="J669" i="5"/>
  <c r="K669" i="5"/>
  <c r="L669" i="5"/>
  <c r="V669" i="5"/>
  <c r="P669" i="5"/>
  <c r="U669" i="5"/>
  <c r="I669" i="5"/>
  <c r="X669" i="5"/>
  <c r="AC671" i="5"/>
  <c r="AI670" i="5"/>
  <c r="AD670" i="5"/>
  <c r="AH670" i="5"/>
  <c r="AJ670" i="5"/>
  <c r="AN670" i="5"/>
  <c r="AL670" i="5"/>
  <c r="AO670" i="5"/>
  <c r="AE670" i="5"/>
  <c r="AQ670" i="5"/>
  <c r="AM670" i="5"/>
  <c r="AF670" i="5"/>
  <c r="AG670" i="5"/>
  <c r="AK670" i="5"/>
  <c r="AP670" i="5"/>
  <c r="I670" i="5" l="1"/>
  <c r="V670" i="5"/>
  <c r="L670" i="5"/>
  <c r="U670" i="5"/>
  <c r="K670" i="5"/>
  <c r="T670" i="5"/>
  <c r="P670" i="5"/>
  <c r="J670" i="5"/>
  <c r="X670" i="5"/>
  <c r="AC673" i="5"/>
  <c r="AI671" i="5"/>
  <c r="AG671" i="5"/>
  <c r="AN671" i="5"/>
  <c r="AP671" i="5"/>
  <c r="AE671" i="5"/>
  <c r="AK671" i="5"/>
  <c r="AJ671" i="5"/>
  <c r="AQ671" i="5"/>
  <c r="AM671" i="5"/>
  <c r="AL671" i="5"/>
  <c r="AO671" i="5"/>
  <c r="AF671" i="5"/>
  <c r="AD671" i="5"/>
  <c r="AH671" i="5"/>
  <c r="T671" i="5" l="1"/>
  <c r="U671" i="5"/>
  <c r="V671" i="5"/>
  <c r="L671" i="5"/>
  <c r="X671" i="5"/>
  <c r="J671" i="5"/>
  <c r="I671" i="5"/>
  <c r="K671" i="5"/>
  <c r="P671" i="5"/>
  <c r="AC674" i="5"/>
  <c r="AM673" i="5"/>
  <c r="AE673" i="5"/>
  <c r="AP672" i="5"/>
  <c r="AK673" i="5"/>
  <c r="AI673" i="5"/>
  <c r="AH673" i="5"/>
  <c r="AN673" i="5"/>
  <c r="AG673" i="5"/>
  <c r="AL673" i="5"/>
  <c r="AD673" i="5"/>
  <c r="AO672" i="5"/>
  <c r="AF673" i="5"/>
  <c r="AQ672" i="5"/>
  <c r="AJ673" i="5"/>
  <c r="V673" i="5" l="1"/>
  <c r="I673" i="5"/>
  <c r="K673" i="5"/>
  <c r="X673" i="5"/>
  <c r="T673" i="5"/>
  <c r="P673" i="5"/>
  <c r="J673" i="5"/>
  <c r="U673" i="5"/>
  <c r="L673" i="5"/>
  <c r="AC675" i="5"/>
  <c r="AM674" i="5"/>
  <c r="AD674" i="5"/>
  <c r="AH674" i="5"/>
  <c r="AO674" i="5"/>
  <c r="AG674" i="5"/>
  <c r="AL674" i="5"/>
  <c r="AI674" i="5"/>
  <c r="AP674" i="5"/>
  <c r="AK674" i="5"/>
  <c r="AJ674" i="5"/>
  <c r="AQ674" i="5"/>
  <c r="AF674" i="5"/>
  <c r="AN674" i="5"/>
  <c r="AE674" i="5"/>
  <c r="K674" i="5" l="1"/>
  <c r="X674" i="5"/>
  <c r="T674" i="5"/>
  <c r="V674" i="5"/>
  <c r="P674" i="5"/>
  <c r="U674" i="5"/>
  <c r="J674" i="5"/>
  <c r="I674" i="5"/>
  <c r="L674" i="5"/>
  <c r="AC676" i="5"/>
  <c r="AE675" i="5"/>
  <c r="AH675" i="5"/>
  <c r="AQ675" i="5"/>
  <c r="AF675" i="5"/>
  <c r="AI675" i="5"/>
  <c r="AM675" i="5"/>
  <c r="AG675" i="5"/>
  <c r="AL675" i="5"/>
  <c r="AJ675" i="5"/>
  <c r="AP675" i="5"/>
  <c r="AN675" i="5"/>
  <c r="AK675" i="5"/>
  <c r="AD675" i="5"/>
  <c r="AO675" i="5"/>
  <c r="I675" i="5" l="1"/>
  <c r="T675" i="5"/>
  <c r="L675" i="5"/>
  <c r="U675" i="5"/>
  <c r="V675" i="5"/>
  <c r="J675" i="5"/>
  <c r="P675" i="5"/>
  <c r="K675" i="5"/>
  <c r="X675" i="5"/>
  <c r="AC677" i="5"/>
  <c r="AP676" i="5"/>
  <c r="AK676" i="5"/>
  <c r="AG676" i="5"/>
  <c r="AJ676" i="5"/>
  <c r="AO676" i="5"/>
  <c r="AM676" i="5"/>
  <c r="AH676" i="5"/>
  <c r="AN676" i="5"/>
  <c r="AF676" i="5"/>
  <c r="AE676" i="5"/>
  <c r="AQ676" i="5"/>
  <c r="AD676" i="5"/>
  <c r="AL676" i="5"/>
  <c r="AI676" i="5"/>
  <c r="U676" i="5" l="1"/>
  <c r="J676" i="5"/>
  <c r="K676" i="5"/>
  <c r="T676" i="5"/>
  <c r="L676" i="5"/>
  <c r="X676" i="5"/>
  <c r="P676" i="5"/>
  <c r="I676" i="5"/>
  <c r="V676" i="5"/>
  <c r="AC687" i="5"/>
  <c r="AM677" i="5"/>
  <c r="AJ677" i="5"/>
  <c r="AP677" i="5"/>
  <c r="AH677" i="5"/>
  <c r="AO677" i="5"/>
  <c r="AE677" i="5"/>
  <c r="AN677" i="5"/>
  <c r="AL677" i="5"/>
  <c r="AF677" i="5"/>
  <c r="AG677" i="5"/>
  <c r="AI677" i="5"/>
  <c r="AQ677" i="5"/>
  <c r="AK677" i="5"/>
  <c r="AD677" i="5"/>
  <c r="J677" i="5" l="1"/>
  <c r="K677" i="5"/>
  <c r="L677" i="5"/>
  <c r="V677" i="5"/>
  <c r="X677" i="5"/>
  <c r="I677" i="5"/>
  <c r="P677" i="5"/>
  <c r="U677" i="5"/>
  <c r="T677" i="5"/>
  <c r="AC688" i="5"/>
  <c r="AP687" i="5"/>
  <c r="AD687" i="5"/>
  <c r="AK687" i="5"/>
  <c r="AE687" i="5"/>
  <c r="AJ687" i="5"/>
  <c r="AM687" i="5"/>
  <c r="AH687" i="5"/>
  <c r="AF687" i="5"/>
  <c r="AN687" i="5"/>
  <c r="AI687" i="5"/>
  <c r="AQ687" i="5"/>
  <c r="AL687" i="5"/>
  <c r="AG687" i="5"/>
  <c r="AO687" i="5"/>
  <c r="I687" i="5" l="1"/>
  <c r="U687" i="5"/>
  <c r="T687" i="5"/>
  <c r="L687" i="5"/>
  <c r="K687" i="5"/>
  <c r="J687" i="5"/>
  <c r="V687" i="5"/>
  <c r="P687" i="5"/>
  <c r="X687" i="5"/>
  <c r="AC689" i="5"/>
  <c r="AO688" i="5"/>
  <c r="AE688" i="5"/>
  <c r="AI688" i="5"/>
  <c r="AD688" i="5"/>
  <c r="AJ688" i="5"/>
  <c r="AN688" i="5"/>
  <c r="AQ688" i="5"/>
  <c r="AF688" i="5"/>
  <c r="AL688" i="5"/>
  <c r="AM688" i="5"/>
  <c r="AG688" i="5"/>
  <c r="AP688" i="5"/>
  <c r="AK688" i="5"/>
  <c r="AH688" i="5"/>
  <c r="J688" i="5" l="1"/>
  <c r="I688" i="5"/>
  <c r="P688" i="5"/>
  <c r="X688" i="5"/>
  <c r="V688" i="5"/>
  <c r="L688" i="5"/>
  <c r="T688" i="5"/>
  <c r="U688" i="5"/>
  <c r="K688" i="5"/>
  <c r="AC690" i="5"/>
  <c r="AE689" i="5"/>
  <c r="AO689" i="5"/>
  <c r="AI689" i="5"/>
  <c r="AM689" i="5"/>
  <c r="AD689" i="5"/>
  <c r="AH689" i="5"/>
  <c r="AQ689" i="5"/>
  <c r="AP689" i="5"/>
  <c r="AG689" i="5"/>
  <c r="AL689" i="5"/>
  <c r="AF689" i="5"/>
  <c r="AN689" i="5"/>
  <c r="AK689" i="5"/>
  <c r="AJ689" i="5"/>
  <c r="J689" i="5" l="1"/>
  <c r="X689" i="5"/>
  <c r="K689" i="5"/>
  <c r="L689" i="5"/>
  <c r="U689" i="5"/>
  <c r="T689" i="5"/>
  <c r="V689" i="5"/>
  <c r="P689" i="5"/>
  <c r="I689" i="5"/>
  <c r="AC691" i="5"/>
  <c r="AH690" i="5"/>
  <c r="AQ690" i="5"/>
  <c r="AE690" i="5"/>
  <c r="AG690" i="5"/>
  <c r="AK690" i="5"/>
  <c r="AO690" i="5"/>
  <c r="AD690" i="5"/>
  <c r="AP690" i="5"/>
  <c r="AM690" i="5"/>
  <c r="AN690" i="5"/>
  <c r="AL690" i="5"/>
  <c r="AJ690" i="5"/>
  <c r="AF690" i="5"/>
  <c r="AI690" i="5"/>
  <c r="P690" i="5" l="1"/>
  <c r="T690" i="5"/>
  <c r="K690" i="5"/>
  <c r="V690" i="5"/>
  <c r="U690" i="5"/>
  <c r="L690" i="5"/>
  <c r="I690" i="5"/>
  <c r="X690" i="5"/>
  <c r="J690" i="5"/>
  <c r="AC692" i="5"/>
  <c r="AP691" i="5"/>
  <c r="AH691" i="5"/>
  <c r="AE691" i="5"/>
  <c r="AO691" i="5"/>
  <c r="AK691" i="5"/>
  <c r="AJ691" i="5"/>
  <c r="AQ691" i="5"/>
  <c r="AF691" i="5"/>
  <c r="AL691" i="5"/>
  <c r="AG691" i="5"/>
  <c r="AN691" i="5"/>
  <c r="AM691" i="5"/>
  <c r="AI691" i="5"/>
  <c r="AD691" i="5"/>
  <c r="P691" i="5" l="1"/>
  <c r="T691" i="5"/>
  <c r="V691" i="5"/>
  <c r="U691" i="5"/>
  <c r="L691" i="5"/>
  <c r="K691" i="5"/>
  <c r="I691" i="5"/>
  <c r="J691" i="5"/>
  <c r="X691" i="5"/>
  <c r="AC693" i="5"/>
  <c r="AN692" i="5"/>
  <c r="AJ692" i="5"/>
  <c r="AM692" i="5"/>
  <c r="AH692" i="5"/>
  <c r="AE692" i="5"/>
  <c r="AG692" i="5"/>
  <c r="AL692" i="5"/>
  <c r="AD692" i="5"/>
  <c r="AI692" i="5"/>
  <c r="AF692" i="5"/>
  <c r="AP692" i="5"/>
  <c r="AO692" i="5"/>
  <c r="AK692" i="5"/>
  <c r="AQ692" i="5"/>
  <c r="I692" i="5" l="1"/>
  <c r="L692" i="5"/>
  <c r="T692" i="5"/>
  <c r="U692" i="5"/>
  <c r="K692" i="5"/>
  <c r="V692" i="5"/>
  <c r="P692" i="5"/>
  <c r="X692" i="5"/>
  <c r="J692" i="5"/>
  <c r="AC694" i="5"/>
  <c r="AO693" i="5"/>
  <c r="AD693" i="5"/>
  <c r="AH693" i="5"/>
  <c r="AP693" i="5"/>
  <c r="AE693" i="5"/>
  <c r="AG693" i="5"/>
  <c r="AF693" i="5"/>
  <c r="AQ693" i="5"/>
  <c r="AK693" i="5"/>
  <c r="AI693" i="5"/>
  <c r="AM693" i="5"/>
  <c r="AN693" i="5"/>
  <c r="AJ693" i="5"/>
  <c r="AL693" i="5"/>
  <c r="J693" i="5" l="1"/>
  <c r="T693" i="5"/>
  <c r="I693" i="5"/>
  <c r="U693" i="5"/>
  <c r="P693" i="5"/>
  <c r="X693" i="5"/>
  <c r="K693" i="5"/>
  <c r="V693" i="5"/>
  <c r="L693" i="5"/>
  <c r="AC695" i="5"/>
  <c r="AJ694" i="5"/>
  <c r="AL694" i="5"/>
  <c r="AN694" i="5"/>
  <c r="AE694" i="5"/>
  <c r="AG694" i="5"/>
  <c r="AM694" i="5"/>
  <c r="AQ694" i="5"/>
  <c r="AI694" i="5"/>
  <c r="AF694" i="5"/>
  <c r="AH694" i="5"/>
  <c r="AK694" i="5"/>
  <c r="AP694" i="5"/>
  <c r="AD694" i="5"/>
  <c r="AO694" i="5"/>
  <c r="J694" i="5" l="1"/>
  <c r="T694" i="5"/>
  <c r="I694" i="5"/>
  <c r="L694" i="5"/>
  <c r="U694" i="5"/>
  <c r="K694" i="5"/>
  <c r="X694" i="5"/>
  <c r="V694" i="5"/>
  <c r="P694" i="5"/>
  <c r="AC696" i="5"/>
  <c r="AO695" i="5"/>
  <c r="AG695" i="5"/>
  <c r="AM695" i="5"/>
  <c r="AI695" i="5"/>
  <c r="AL695" i="5"/>
  <c r="AJ695" i="5"/>
  <c r="AH695" i="5"/>
  <c r="AK695" i="5"/>
  <c r="AE695" i="5"/>
  <c r="AQ695" i="5"/>
  <c r="AN695" i="5"/>
  <c r="AP695" i="5"/>
  <c r="AD695" i="5"/>
  <c r="AF695" i="5"/>
  <c r="K695" i="5" l="1"/>
  <c r="J695" i="5"/>
  <c r="I695" i="5"/>
  <c r="X695" i="5"/>
  <c r="V695" i="5"/>
  <c r="U695" i="5"/>
  <c r="P695" i="5"/>
  <c r="T695" i="5"/>
  <c r="L695" i="5"/>
  <c r="AC697" i="5"/>
  <c r="AD696" i="5"/>
  <c r="AP696" i="5"/>
  <c r="AH696" i="5"/>
  <c r="AL696" i="5"/>
  <c r="AJ696" i="5"/>
  <c r="AK696" i="5"/>
  <c r="AF696" i="5"/>
  <c r="AI696" i="5"/>
  <c r="AO696" i="5"/>
  <c r="AE696" i="5"/>
  <c r="AN696" i="5"/>
  <c r="AM696" i="5"/>
  <c r="AG696" i="5"/>
  <c r="AQ696" i="5"/>
  <c r="I696" i="5" l="1"/>
  <c r="L696" i="5"/>
  <c r="X696" i="5"/>
  <c r="P696" i="5"/>
  <c r="T696" i="5"/>
  <c r="J696" i="5"/>
  <c r="K696" i="5"/>
  <c r="V696" i="5"/>
  <c r="U696" i="5"/>
  <c r="AC698" i="5"/>
  <c r="AM697" i="5"/>
  <c r="AL697" i="5"/>
  <c r="AI697" i="5"/>
  <c r="AH697" i="5"/>
  <c r="AE697" i="5"/>
  <c r="AP697" i="5"/>
  <c r="AF697" i="5"/>
  <c r="AK697" i="5"/>
  <c r="AJ697" i="5"/>
  <c r="AG697" i="5"/>
  <c r="AQ697" i="5"/>
  <c r="AN697" i="5"/>
  <c r="AD697" i="5"/>
  <c r="AO697" i="5"/>
  <c r="U697" i="5" l="1"/>
  <c r="X697" i="5"/>
  <c r="V697" i="5"/>
  <c r="J697" i="5"/>
  <c r="P697" i="5"/>
  <c r="T697" i="5"/>
  <c r="K697" i="5"/>
  <c r="I697" i="5"/>
  <c r="L697" i="5"/>
  <c r="AC699" i="5"/>
  <c r="AE698" i="5"/>
  <c r="AG698" i="5"/>
  <c r="AK698" i="5"/>
  <c r="AJ698" i="5"/>
  <c r="AM698" i="5"/>
  <c r="AF698" i="5"/>
  <c r="AD698" i="5"/>
  <c r="AN698" i="5"/>
  <c r="AQ698" i="5"/>
  <c r="AI698" i="5"/>
  <c r="AO698" i="5"/>
  <c r="AH698" i="5"/>
  <c r="AP698" i="5"/>
  <c r="AL698" i="5"/>
  <c r="V698" i="5" l="1"/>
  <c r="I698" i="5"/>
  <c r="L698" i="5"/>
  <c r="P698" i="5"/>
  <c r="X698" i="5"/>
  <c r="K698" i="5"/>
  <c r="U698" i="5"/>
  <c r="J698" i="5"/>
  <c r="T698" i="5"/>
  <c r="AC700" i="5"/>
  <c r="AM699" i="5"/>
  <c r="AD699" i="5"/>
  <c r="AE699" i="5"/>
  <c r="AH699" i="5"/>
  <c r="AN699" i="5"/>
  <c r="AQ699" i="5"/>
  <c r="AG699" i="5"/>
  <c r="AF699" i="5"/>
  <c r="AO699" i="5"/>
  <c r="AK699" i="5"/>
  <c r="AP699" i="5"/>
  <c r="AL699" i="5"/>
  <c r="AI699" i="5"/>
  <c r="AJ699" i="5"/>
  <c r="P699" i="5" l="1"/>
  <c r="K699" i="5"/>
  <c r="L699" i="5"/>
  <c r="X699" i="5"/>
  <c r="J699" i="5"/>
  <c r="U699" i="5"/>
  <c r="I699" i="5"/>
  <c r="V699" i="5"/>
  <c r="T699" i="5"/>
  <c r="AC701" i="5"/>
  <c r="AJ700" i="5"/>
  <c r="AD700" i="5"/>
  <c r="AN700" i="5"/>
  <c r="AL700" i="5"/>
  <c r="AO700" i="5"/>
  <c r="AM700" i="5"/>
  <c r="AG700" i="5"/>
  <c r="AF700" i="5"/>
  <c r="AH700" i="5"/>
  <c r="AK700" i="5"/>
  <c r="AI700" i="5"/>
  <c r="AQ700" i="5"/>
  <c r="AP700" i="5"/>
  <c r="AE700" i="5"/>
  <c r="T700" i="5" l="1"/>
  <c r="K700" i="5"/>
  <c r="U700" i="5"/>
  <c r="X700" i="5"/>
  <c r="L700" i="5"/>
  <c r="J700" i="5"/>
  <c r="V700" i="5"/>
  <c r="I700" i="5"/>
  <c r="P700" i="5"/>
  <c r="AC702" i="5"/>
  <c r="AE701" i="5"/>
  <c r="AJ701" i="5"/>
  <c r="AH701" i="5"/>
  <c r="AF701" i="5"/>
  <c r="AN701" i="5"/>
  <c r="AD701" i="5"/>
  <c r="AO701" i="5"/>
  <c r="AP701" i="5"/>
  <c r="AM701" i="5"/>
  <c r="AG701" i="5"/>
  <c r="AL701" i="5"/>
  <c r="AK701" i="5"/>
  <c r="AI701" i="5"/>
  <c r="AQ701" i="5"/>
  <c r="U701" i="5" l="1"/>
  <c r="X701" i="5"/>
  <c r="J701" i="5"/>
  <c r="I701" i="5"/>
  <c r="P701" i="5"/>
  <c r="T701" i="5"/>
  <c r="V701" i="5"/>
  <c r="L701" i="5"/>
  <c r="K701" i="5"/>
  <c r="AC703" i="5"/>
  <c r="AE702" i="5"/>
  <c r="AK702" i="5"/>
  <c r="AP702" i="5"/>
  <c r="AF702" i="5"/>
  <c r="AN702" i="5"/>
  <c r="AJ702" i="5"/>
  <c r="AH702" i="5"/>
  <c r="AL702" i="5"/>
  <c r="AG702" i="5"/>
  <c r="AO702" i="5"/>
  <c r="AQ702" i="5"/>
  <c r="AM702" i="5"/>
  <c r="AI702" i="5"/>
  <c r="AD702" i="5"/>
  <c r="U702" i="5" l="1"/>
  <c r="I702" i="5"/>
  <c r="X702" i="5"/>
  <c r="J702" i="5"/>
  <c r="K702" i="5"/>
  <c r="P702" i="5"/>
  <c r="L702" i="5"/>
  <c r="T702" i="5"/>
  <c r="V702" i="5"/>
  <c r="AC704" i="5"/>
  <c r="AO703" i="5"/>
  <c r="AL703" i="5"/>
  <c r="AH703" i="5"/>
  <c r="AQ703" i="5"/>
  <c r="AN703" i="5"/>
  <c r="AG703" i="5"/>
  <c r="AJ703" i="5"/>
  <c r="AP703" i="5"/>
  <c r="AE703" i="5"/>
  <c r="AF703" i="5"/>
  <c r="AD703" i="5"/>
  <c r="AK703" i="5"/>
  <c r="AI703" i="5"/>
  <c r="AM703" i="5"/>
  <c r="K703" i="5" l="1"/>
  <c r="U703" i="5"/>
  <c r="X703" i="5"/>
  <c r="T703" i="5"/>
  <c r="J703" i="5"/>
  <c r="I703" i="5"/>
  <c r="L703" i="5"/>
  <c r="V703" i="5"/>
  <c r="P703" i="5"/>
  <c r="AC705" i="5"/>
  <c r="AP704" i="5"/>
  <c r="AO704" i="5"/>
  <c r="AG704" i="5"/>
  <c r="AD704" i="5"/>
  <c r="AQ704" i="5"/>
  <c r="AJ704" i="5"/>
  <c r="AK704" i="5"/>
  <c r="AN704" i="5"/>
  <c r="AH704" i="5"/>
  <c r="AE704" i="5"/>
  <c r="AI704" i="5"/>
  <c r="AL704" i="5"/>
  <c r="AM704" i="5"/>
  <c r="AF704" i="5"/>
  <c r="X704" i="5" l="1"/>
  <c r="J704" i="5"/>
  <c r="V704" i="5"/>
  <c r="L704" i="5"/>
  <c r="P704" i="5"/>
  <c r="U704" i="5"/>
  <c r="K704" i="5"/>
  <c r="T704" i="5"/>
  <c r="I704" i="5"/>
  <c r="AC706" i="5"/>
  <c r="AJ705" i="5"/>
  <c r="AK705" i="5"/>
  <c r="AI705" i="5"/>
  <c r="AE705" i="5"/>
  <c r="AF705" i="5"/>
  <c r="AP705" i="5"/>
  <c r="AH705" i="5"/>
  <c r="AD705" i="5"/>
  <c r="AM705" i="5"/>
  <c r="AQ705" i="5"/>
  <c r="AL705" i="5"/>
  <c r="AO705" i="5"/>
  <c r="AG705" i="5"/>
  <c r="AN705" i="5"/>
  <c r="U705" i="5" l="1"/>
  <c r="X705" i="5"/>
  <c r="L705" i="5"/>
  <c r="J705" i="5"/>
  <c r="V705" i="5"/>
  <c r="T705" i="5"/>
  <c r="K705" i="5"/>
  <c r="I705" i="5"/>
  <c r="P705" i="5"/>
  <c r="AC707" i="5"/>
  <c r="AF706" i="5"/>
  <c r="AO706" i="5"/>
  <c r="AE706" i="5"/>
  <c r="AD706" i="5"/>
  <c r="AM706" i="5"/>
  <c r="AL706" i="5"/>
  <c r="AH706" i="5"/>
  <c r="AI706" i="5"/>
  <c r="AJ706" i="5"/>
  <c r="AK706" i="5"/>
  <c r="AG706" i="5"/>
  <c r="AN706" i="5"/>
  <c r="AQ706" i="5"/>
  <c r="AP706" i="5"/>
  <c r="U706" i="5" l="1"/>
  <c r="V706" i="5"/>
  <c r="X706" i="5"/>
  <c r="I706" i="5"/>
  <c r="L706" i="5"/>
  <c r="K706" i="5"/>
  <c r="J706" i="5"/>
  <c r="P706" i="5"/>
  <c r="T706" i="5"/>
  <c r="AC709" i="5"/>
  <c r="AI707" i="5"/>
  <c r="AF707" i="5"/>
  <c r="AD707" i="5"/>
  <c r="AJ707" i="5"/>
  <c r="AM707" i="5"/>
  <c r="AK707" i="5"/>
  <c r="AO707" i="5"/>
  <c r="AH707" i="5"/>
  <c r="AP707" i="5"/>
  <c r="AN707" i="5"/>
  <c r="AQ707" i="5"/>
  <c r="AL707" i="5"/>
  <c r="AE707" i="5"/>
  <c r="AG707" i="5"/>
  <c r="U707" i="5" l="1"/>
  <c r="K707" i="5"/>
  <c r="T707" i="5"/>
  <c r="I707" i="5"/>
  <c r="X707" i="5"/>
  <c r="L707" i="5"/>
  <c r="P707" i="5"/>
  <c r="V707" i="5"/>
  <c r="J707" i="5"/>
  <c r="AC710" i="5"/>
  <c r="AM709" i="5"/>
  <c r="AG709" i="5"/>
  <c r="AH709" i="5"/>
  <c r="AO709" i="5"/>
  <c r="AK709" i="5"/>
  <c r="AL709" i="5"/>
  <c r="AD709" i="5"/>
  <c r="AJ709" i="5"/>
  <c r="AE709" i="5"/>
  <c r="AQ709" i="5"/>
  <c r="AF709" i="5"/>
  <c r="AN709" i="5"/>
  <c r="AI709" i="5"/>
  <c r="AP709" i="5"/>
  <c r="P709" i="5" l="1"/>
  <c r="J709" i="5"/>
  <c r="V709" i="5"/>
  <c r="T709" i="5"/>
  <c r="X709" i="5"/>
  <c r="U709" i="5"/>
  <c r="I709" i="5"/>
  <c r="K709" i="5"/>
  <c r="L709" i="5"/>
  <c r="AC711" i="5"/>
  <c r="AK710" i="5"/>
  <c r="AI710" i="5"/>
  <c r="AJ710" i="5"/>
  <c r="AL710" i="5"/>
  <c r="AP710" i="5"/>
  <c r="AM710" i="5"/>
  <c r="AH710" i="5"/>
  <c r="AN710" i="5"/>
  <c r="AF710" i="5"/>
  <c r="AG710" i="5"/>
  <c r="AE710" i="5"/>
  <c r="AO710" i="5"/>
  <c r="AQ710" i="5"/>
  <c r="AD710" i="5"/>
  <c r="V710" i="5" l="1"/>
  <c r="L710" i="5"/>
  <c r="X710" i="5"/>
  <c r="K710" i="5"/>
  <c r="I710" i="5"/>
  <c r="U710" i="5"/>
  <c r="T710" i="5"/>
  <c r="J710" i="5"/>
  <c r="P710" i="5"/>
  <c r="AC713" i="5"/>
  <c r="AK711" i="5"/>
  <c r="AF711" i="5"/>
  <c r="AP711" i="5"/>
  <c r="AD711" i="5"/>
  <c r="AQ711" i="5"/>
  <c r="AH711" i="5"/>
  <c r="AG711" i="5"/>
  <c r="AM711" i="5"/>
  <c r="AI711" i="5"/>
  <c r="AN711" i="5"/>
  <c r="AJ711" i="5"/>
  <c r="AO711" i="5"/>
  <c r="AL711" i="5"/>
  <c r="AE711" i="5"/>
  <c r="J711" i="5" l="1"/>
  <c r="U711" i="5"/>
  <c r="I711" i="5"/>
  <c r="T711" i="5"/>
  <c r="L711" i="5"/>
  <c r="K711" i="5"/>
  <c r="X711" i="5"/>
  <c r="P711" i="5"/>
  <c r="V711" i="5"/>
  <c r="AC714" i="5"/>
  <c r="AL713" i="5"/>
  <c r="AN713" i="5"/>
  <c r="AQ712" i="5"/>
  <c r="AK713" i="5"/>
  <c r="AI713" i="5"/>
  <c r="AP712" i="5"/>
  <c r="AG713" i="5"/>
  <c r="AO712" i="5"/>
  <c r="AD713" i="5"/>
  <c r="AM713" i="5"/>
  <c r="AJ713" i="5"/>
  <c r="AH713" i="5"/>
  <c r="AF713" i="5"/>
  <c r="AE713" i="5"/>
  <c r="P713" i="5" l="1"/>
  <c r="X713" i="5"/>
  <c r="L713" i="5"/>
  <c r="K713" i="5"/>
  <c r="I713" i="5"/>
  <c r="T713" i="5"/>
  <c r="V713" i="5"/>
  <c r="U713" i="5"/>
  <c r="J713" i="5"/>
  <c r="AC715" i="5"/>
  <c r="AJ714" i="5"/>
  <c r="AN714" i="5"/>
  <c r="AL714" i="5"/>
  <c r="AI714" i="5"/>
  <c r="AP714" i="5"/>
  <c r="AH714" i="5"/>
  <c r="AG714" i="5"/>
  <c r="AD714" i="5"/>
  <c r="AQ714" i="5"/>
  <c r="AM714" i="5"/>
  <c r="AE714" i="5"/>
  <c r="AO714" i="5"/>
  <c r="AK714" i="5"/>
  <c r="AF714" i="5"/>
  <c r="P714" i="5" l="1"/>
  <c r="I714" i="5"/>
  <c r="T714" i="5"/>
  <c r="U714" i="5"/>
  <c r="X714" i="5"/>
  <c r="J714" i="5"/>
  <c r="L714" i="5"/>
  <c r="V714" i="5"/>
  <c r="K714" i="5"/>
  <c r="AC716" i="5"/>
  <c r="AJ715" i="5"/>
  <c r="AL715" i="5"/>
  <c r="AG715" i="5"/>
  <c r="AO715" i="5"/>
  <c r="AQ715" i="5"/>
  <c r="AK715" i="5"/>
  <c r="AM715" i="5"/>
  <c r="AP715" i="5"/>
  <c r="AN715" i="5"/>
  <c r="AH715" i="5"/>
  <c r="AE715" i="5"/>
  <c r="AI715" i="5"/>
  <c r="AF715" i="5"/>
  <c r="AD715" i="5"/>
  <c r="U715" i="5" l="1"/>
  <c r="K715" i="5"/>
  <c r="T715" i="5"/>
  <c r="X715" i="5"/>
  <c r="L715" i="5"/>
  <c r="I715" i="5"/>
  <c r="J715" i="5"/>
  <c r="P715" i="5"/>
  <c r="V715" i="5"/>
  <c r="AC717" i="5"/>
  <c r="AK716" i="5"/>
  <c r="AD716" i="5"/>
  <c r="AG716" i="5"/>
  <c r="AL716" i="5"/>
  <c r="AM716" i="5"/>
  <c r="AQ716" i="5"/>
  <c r="AH716" i="5"/>
  <c r="AF716" i="5"/>
  <c r="AI716" i="5"/>
  <c r="AO716" i="5"/>
  <c r="AJ716" i="5"/>
  <c r="AN716" i="5"/>
  <c r="AP716" i="5"/>
  <c r="AE716" i="5"/>
  <c r="J716" i="5" l="1"/>
  <c r="V716" i="5"/>
  <c r="P716" i="5"/>
  <c r="K716" i="5"/>
  <c r="U716" i="5"/>
  <c r="I716" i="5"/>
  <c r="X716" i="5"/>
  <c r="L716" i="5"/>
  <c r="T716" i="5"/>
  <c r="AC727" i="5"/>
  <c r="AP717" i="5"/>
  <c r="AK717" i="5"/>
  <c r="AO717" i="5"/>
  <c r="AJ717" i="5"/>
  <c r="AD717" i="5"/>
  <c r="AN717" i="5"/>
  <c r="AQ717" i="5"/>
  <c r="AF717" i="5"/>
  <c r="AM717" i="5"/>
  <c r="AE717" i="5"/>
  <c r="AL717" i="5"/>
  <c r="AI717" i="5"/>
  <c r="AG717" i="5"/>
  <c r="AH717" i="5"/>
  <c r="V717" i="5" l="1"/>
  <c r="T717" i="5"/>
  <c r="X717" i="5"/>
  <c r="L717" i="5"/>
  <c r="K717" i="5"/>
  <c r="I717" i="5"/>
  <c r="J717" i="5"/>
  <c r="P717" i="5"/>
  <c r="U717" i="5"/>
  <c r="AC728" i="5"/>
  <c r="AO727" i="5"/>
  <c r="AN727" i="5"/>
  <c r="AI727" i="5"/>
  <c r="AD727" i="5"/>
  <c r="AK727" i="5"/>
  <c r="AF727" i="5"/>
  <c r="AH727" i="5"/>
  <c r="AL727" i="5"/>
  <c r="AJ727" i="5"/>
  <c r="AE727" i="5"/>
  <c r="AM727" i="5"/>
  <c r="AQ727" i="5"/>
  <c r="AG727" i="5"/>
  <c r="AP727" i="5"/>
  <c r="K727" i="5" l="1"/>
  <c r="J727" i="5"/>
  <c r="I727" i="5"/>
  <c r="L727" i="5"/>
  <c r="X727" i="5"/>
  <c r="T727" i="5"/>
  <c r="U727" i="5"/>
  <c r="V727" i="5"/>
  <c r="P727" i="5"/>
  <c r="AC729" i="5"/>
  <c r="AH728" i="5"/>
  <c r="AM728" i="5"/>
  <c r="AF728" i="5"/>
  <c r="AJ728" i="5"/>
  <c r="AG728" i="5"/>
  <c r="AO728" i="5"/>
  <c r="AE728" i="5"/>
  <c r="AK728" i="5"/>
  <c r="AI728" i="5"/>
  <c r="AQ728" i="5"/>
  <c r="AL728" i="5"/>
  <c r="AP728" i="5"/>
  <c r="AD728" i="5"/>
  <c r="AN728" i="5"/>
  <c r="I728" i="5" l="1"/>
  <c r="L728" i="5"/>
  <c r="V728" i="5"/>
  <c r="X728" i="5"/>
  <c r="K728" i="5"/>
  <c r="T728" i="5"/>
  <c r="U728" i="5"/>
  <c r="P728" i="5"/>
  <c r="J728" i="5"/>
  <c r="AC730" i="5"/>
  <c r="AK729" i="5"/>
  <c r="AG729" i="5"/>
  <c r="AO729" i="5"/>
  <c r="AE729" i="5"/>
  <c r="AF729" i="5"/>
  <c r="AQ729" i="5"/>
  <c r="AP729" i="5"/>
  <c r="AN729" i="5"/>
  <c r="AL729" i="5"/>
  <c r="AD729" i="5"/>
  <c r="AH729" i="5"/>
  <c r="AI729" i="5"/>
  <c r="AM729" i="5"/>
  <c r="AJ729" i="5"/>
  <c r="P729" i="5" l="1"/>
  <c r="J729" i="5"/>
  <c r="T729" i="5"/>
  <c r="V729" i="5"/>
  <c r="K729" i="5"/>
  <c r="U729" i="5"/>
  <c r="X729" i="5"/>
  <c r="L729" i="5"/>
  <c r="I729" i="5"/>
  <c r="AC731" i="5"/>
  <c r="AE730" i="5"/>
  <c r="AH730" i="5"/>
  <c r="AL730" i="5"/>
  <c r="AI730" i="5"/>
  <c r="AP730" i="5"/>
  <c r="AQ730" i="5"/>
  <c r="AK730" i="5"/>
  <c r="AO730" i="5"/>
  <c r="AG730" i="5"/>
  <c r="AD730" i="5"/>
  <c r="AJ730" i="5"/>
  <c r="AN730" i="5"/>
  <c r="AM730" i="5"/>
  <c r="AF730" i="5"/>
  <c r="P730" i="5" l="1"/>
  <c r="K730" i="5"/>
  <c r="T730" i="5"/>
  <c r="X730" i="5"/>
  <c r="I730" i="5"/>
  <c r="U730" i="5"/>
  <c r="V730" i="5"/>
  <c r="L730" i="5"/>
  <c r="J730" i="5"/>
  <c r="AC732" i="5"/>
  <c r="AE731" i="5"/>
  <c r="AG731" i="5"/>
  <c r="AF731" i="5"/>
  <c r="AO731" i="5"/>
  <c r="AJ731" i="5"/>
  <c r="AH731" i="5"/>
  <c r="AK731" i="5"/>
  <c r="AD731" i="5"/>
  <c r="AN731" i="5"/>
  <c r="AQ731" i="5"/>
  <c r="AI731" i="5"/>
  <c r="AM731" i="5"/>
  <c r="AP731" i="5"/>
  <c r="AL731" i="5"/>
  <c r="P731" i="5" l="1"/>
  <c r="V731" i="5"/>
  <c r="L731" i="5"/>
  <c r="J731" i="5"/>
  <c r="T731" i="5"/>
  <c r="I731" i="5"/>
  <c r="X731" i="5"/>
  <c r="U731" i="5"/>
  <c r="K731" i="5"/>
  <c r="AC733" i="5"/>
  <c r="AF732" i="5"/>
  <c r="AD732" i="5"/>
  <c r="AQ732" i="5"/>
  <c r="AL732" i="5"/>
  <c r="AP732" i="5"/>
  <c r="AJ732" i="5"/>
  <c r="AK732" i="5"/>
  <c r="AO732" i="5"/>
  <c r="AE732" i="5"/>
  <c r="AI732" i="5"/>
  <c r="AM732" i="5"/>
  <c r="AH732" i="5"/>
  <c r="AN732" i="5"/>
  <c r="AG732" i="5"/>
  <c r="J732" i="5" l="1"/>
  <c r="X732" i="5"/>
  <c r="T732" i="5"/>
  <c r="K732" i="5"/>
  <c r="I732" i="5"/>
  <c r="P732" i="5"/>
  <c r="V732" i="5"/>
  <c r="L732" i="5"/>
  <c r="U732" i="5"/>
  <c r="AC734" i="5"/>
  <c r="AJ733" i="5"/>
  <c r="AF733" i="5"/>
  <c r="AG733" i="5"/>
  <c r="AE733" i="5"/>
  <c r="AQ733" i="5"/>
  <c r="AD733" i="5"/>
  <c r="AL733" i="5"/>
  <c r="AH733" i="5"/>
  <c r="AN733" i="5"/>
  <c r="AM733" i="5"/>
  <c r="AK733" i="5"/>
  <c r="AP733" i="5"/>
  <c r="AO733" i="5"/>
  <c r="AI733" i="5"/>
  <c r="U733" i="5" l="1"/>
  <c r="K733" i="5"/>
  <c r="J733" i="5"/>
  <c r="X733" i="5"/>
  <c r="V733" i="5"/>
  <c r="I733" i="5"/>
  <c r="L733" i="5"/>
  <c r="T733" i="5"/>
  <c r="P733" i="5"/>
  <c r="AC735" i="5"/>
  <c r="AF734" i="5"/>
  <c r="AG734" i="5"/>
  <c r="AO734" i="5"/>
  <c r="AI734" i="5"/>
  <c r="AH734" i="5"/>
  <c r="AK734" i="5"/>
  <c r="AQ734" i="5"/>
  <c r="AP734" i="5"/>
  <c r="AM734" i="5"/>
  <c r="AJ734" i="5"/>
  <c r="AN734" i="5"/>
  <c r="AL734" i="5"/>
  <c r="AE734" i="5"/>
  <c r="AD734" i="5"/>
  <c r="K734" i="5" l="1"/>
  <c r="J734" i="5"/>
  <c r="U734" i="5"/>
  <c r="T734" i="5"/>
  <c r="P734" i="5"/>
  <c r="L734" i="5"/>
  <c r="X734" i="5"/>
  <c r="I734" i="5"/>
  <c r="V734" i="5"/>
  <c r="AC736" i="5"/>
  <c r="AK735" i="5"/>
  <c r="AH735" i="5"/>
  <c r="AI735" i="5"/>
  <c r="AL735" i="5"/>
  <c r="AP735" i="5"/>
  <c r="AQ735" i="5"/>
  <c r="AD735" i="5"/>
  <c r="AO735" i="5"/>
  <c r="AF735" i="5"/>
  <c r="AN735" i="5"/>
  <c r="AG735" i="5"/>
  <c r="AJ735" i="5"/>
  <c r="AE735" i="5"/>
  <c r="AM735" i="5"/>
  <c r="V735" i="5" l="1"/>
  <c r="J735" i="5"/>
  <c r="U735" i="5"/>
  <c r="T735" i="5"/>
  <c r="L735" i="5"/>
  <c r="I735" i="5"/>
  <c r="X735" i="5"/>
  <c r="P735" i="5"/>
  <c r="K735" i="5"/>
  <c r="AC737" i="5"/>
  <c r="AN736" i="5"/>
  <c r="AG736" i="5"/>
  <c r="AJ736" i="5"/>
  <c r="AE736" i="5"/>
  <c r="AO736" i="5"/>
  <c r="AP736" i="5"/>
  <c r="AK736" i="5"/>
  <c r="AM736" i="5"/>
  <c r="AF736" i="5"/>
  <c r="AQ736" i="5"/>
  <c r="AH736" i="5"/>
  <c r="AI736" i="5"/>
  <c r="AL736" i="5"/>
  <c r="AD736" i="5"/>
  <c r="V736" i="5" l="1"/>
  <c r="P736" i="5"/>
  <c r="J736" i="5"/>
  <c r="K736" i="5"/>
  <c r="L736" i="5"/>
  <c r="I736" i="5"/>
  <c r="T736" i="5"/>
  <c r="X736" i="5"/>
  <c r="U736" i="5"/>
  <c r="AC738" i="5"/>
  <c r="AD737" i="5"/>
  <c r="AJ737" i="5"/>
  <c r="AN737" i="5"/>
  <c r="AO737" i="5"/>
  <c r="AE737" i="5"/>
  <c r="AG737" i="5"/>
  <c r="AQ737" i="5"/>
  <c r="AI737" i="5"/>
  <c r="AF737" i="5"/>
  <c r="AM737" i="5"/>
  <c r="AH737" i="5"/>
  <c r="AP737" i="5"/>
  <c r="AK737" i="5"/>
  <c r="AL737" i="5"/>
  <c r="I737" i="5" l="1"/>
  <c r="P737" i="5"/>
  <c r="L737" i="5"/>
  <c r="T737" i="5"/>
  <c r="K737" i="5"/>
  <c r="V737" i="5"/>
  <c r="X737" i="5"/>
  <c r="J737" i="5"/>
  <c r="U737" i="5"/>
  <c r="AC739" i="5"/>
  <c r="AJ738" i="5"/>
  <c r="AK738" i="5"/>
  <c r="AP738" i="5"/>
  <c r="AM738" i="5"/>
  <c r="AL738" i="5"/>
  <c r="AI738" i="5"/>
  <c r="AD738" i="5"/>
  <c r="AG738" i="5"/>
  <c r="AH738" i="5"/>
  <c r="AO738" i="5"/>
  <c r="AN738" i="5"/>
  <c r="AF738" i="5"/>
  <c r="AE738" i="5"/>
  <c r="AQ738" i="5"/>
  <c r="V738" i="5" l="1"/>
  <c r="K738" i="5"/>
  <c r="T738" i="5"/>
  <c r="X738" i="5"/>
  <c r="J738" i="5"/>
  <c r="L738" i="5"/>
  <c r="P738" i="5"/>
  <c r="I738" i="5"/>
  <c r="U738" i="5"/>
  <c r="AC740" i="5"/>
  <c r="AH739" i="5"/>
  <c r="AF739" i="5"/>
  <c r="AQ739" i="5"/>
  <c r="AG739" i="5"/>
  <c r="AK739" i="5"/>
  <c r="AI739" i="5"/>
  <c r="AE739" i="5"/>
  <c r="AD739" i="5"/>
  <c r="AP739" i="5"/>
  <c r="AN739" i="5"/>
  <c r="AJ739" i="5"/>
  <c r="AL739" i="5"/>
  <c r="AO739" i="5"/>
  <c r="AM739" i="5"/>
  <c r="V739" i="5" l="1"/>
  <c r="U739" i="5"/>
  <c r="I739" i="5"/>
  <c r="P739" i="5"/>
  <c r="J739" i="5"/>
  <c r="X739" i="5"/>
  <c r="K739" i="5"/>
  <c r="L739" i="5"/>
  <c r="T739" i="5"/>
  <c r="AC741" i="5"/>
  <c r="AK740" i="5"/>
  <c r="AF740" i="5"/>
  <c r="AJ740" i="5"/>
  <c r="AD740" i="5"/>
  <c r="AI740" i="5"/>
  <c r="AP740" i="5"/>
  <c r="AN740" i="5"/>
  <c r="AM740" i="5"/>
  <c r="AE740" i="5"/>
  <c r="AO740" i="5"/>
  <c r="AH740" i="5"/>
  <c r="AQ740" i="5"/>
  <c r="AL740" i="5"/>
  <c r="AG740" i="5"/>
  <c r="I740" i="5" l="1"/>
  <c r="X740" i="5"/>
  <c r="J740" i="5"/>
  <c r="K740" i="5"/>
  <c r="U740" i="5"/>
  <c r="L740" i="5"/>
  <c r="V740" i="5"/>
  <c r="P740" i="5"/>
  <c r="T740" i="5"/>
  <c r="AC742" i="5"/>
  <c r="AJ741" i="5"/>
  <c r="AP741" i="5"/>
  <c r="AL741" i="5"/>
  <c r="AI741" i="5"/>
  <c r="AH741" i="5"/>
  <c r="AF741" i="5"/>
  <c r="AN741" i="5"/>
  <c r="AM741" i="5"/>
  <c r="AD741" i="5"/>
  <c r="AG741" i="5"/>
  <c r="AK741" i="5"/>
  <c r="AQ741" i="5"/>
  <c r="AE741" i="5"/>
  <c r="AO741" i="5"/>
  <c r="T741" i="5" l="1"/>
  <c r="U741" i="5"/>
  <c r="L741" i="5"/>
  <c r="V741" i="5"/>
  <c r="J741" i="5"/>
  <c r="K741" i="5"/>
  <c r="P741" i="5"/>
  <c r="I741" i="5"/>
  <c r="X741" i="5"/>
  <c r="AC743" i="5"/>
  <c r="AN742" i="5"/>
  <c r="AD742" i="5"/>
  <c r="AO742" i="5"/>
  <c r="AJ742" i="5"/>
  <c r="AK742" i="5"/>
  <c r="AQ742" i="5"/>
  <c r="AF742" i="5"/>
  <c r="AH742" i="5"/>
  <c r="AI742" i="5"/>
  <c r="AM742" i="5"/>
  <c r="AG742" i="5"/>
  <c r="AE742" i="5"/>
  <c r="AP742" i="5"/>
  <c r="AL742" i="5"/>
  <c r="X742" i="5" l="1"/>
  <c r="L742" i="5"/>
  <c r="K742" i="5"/>
  <c r="T742" i="5"/>
  <c r="V742" i="5"/>
  <c r="I742" i="5"/>
  <c r="P742" i="5"/>
  <c r="U742" i="5"/>
  <c r="J742" i="5"/>
  <c r="AC744" i="5"/>
  <c r="AK743" i="5"/>
  <c r="AL743" i="5"/>
  <c r="AI743" i="5"/>
  <c r="AN743" i="5"/>
  <c r="AD743" i="5"/>
  <c r="AG743" i="5"/>
  <c r="AM743" i="5"/>
  <c r="AF743" i="5"/>
  <c r="AQ743" i="5"/>
  <c r="AJ743" i="5"/>
  <c r="AP743" i="5"/>
  <c r="AH743" i="5"/>
  <c r="AE743" i="5"/>
  <c r="AO743" i="5"/>
  <c r="V743" i="5" l="1"/>
  <c r="I743" i="5"/>
  <c r="K743" i="5"/>
  <c r="X743" i="5"/>
  <c r="L743" i="5"/>
  <c r="P743" i="5"/>
  <c r="T743" i="5"/>
  <c r="U743" i="5"/>
  <c r="J743" i="5"/>
  <c r="AC745" i="5"/>
  <c r="AD744" i="5"/>
  <c r="AK744" i="5"/>
  <c r="AJ744" i="5"/>
  <c r="AI744" i="5"/>
  <c r="AN744" i="5"/>
  <c r="AM744" i="5"/>
  <c r="AG744" i="5"/>
  <c r="AL744" i="5"/>
  <c r="AQ744" i="5"/>
  <c r="AO744" i="5"/>
  <c r="AP744" i="5"/>
  <c r="AF744" i="5"/>
  <c r="AH744" i="5"/>
  <c r="AE744" i="5"/>
  <c r="I744" i="5" l="1"/>
  <c r="T744" i="5"/>
  <c r="V744" i="5"/>
  <c r="X744" i="5"/>
  <c r="P744" i="5"/>
  <c r="J744" i="5"/>
  <c r="K744" i="5"/>
  <c r="L744" i="5"/>
  <c r="U744" i="5"/>
  <c r="AC746" i="5"/>
  <c r="AJ745" i="5"/>
  <c r="AP745" i="5"/>
  <c r="AH745" i="5"/>
  <c r="AN745" i="5"/>
  <c r="AO745" i="5"/>
  <c r="AD745" i="5"/>
  <c r="AQ745" i="5"/>
  <c r="AG745" i="5"/>
  <c r="AK745" i="5"/>
  <c r="AE745" i="5"/>
  <c r="AM745" i="5"/>
  <c r="AI745" i="5"/>
  <c r="AF745" i="5"/>
  <c r="AL745" i="5"/>
  <c r="T745" i="5" l="1"/>
  <c r="P745" i="5"/>
  <c r="L745" i="5"/>
  <c r="X745" i="5"/>
  <c r="I745" i="5"/>
  <c r="K745" i="5"/>
  <c r="V745" i="5"/>
  <c r="U745" i="5"/>
  <c r="J745" i="5"/>
  <c r="AC747" i="5"/>
  <c r="AL746" i="5"/>
  <c r="AG746" i="5"/>
  <c r="AK746" i="5"/>
  <c r="AO746" i="5"/>
  <c r="AF746" i="5"/>
  <c r="AD746" i="5"/>
  <c r="AQ746" i="5"/>
  <c r="AJ746" i="5"/>
  <c r="AE746" i="5"/>
  <c r="AM746" i="5"/>
  <c r="AH746" i="5"/>
  <c r="AI746" i="5"/>
  <c r="AN746" i="5"/>
  <c r="AP746" i="5"/>
  <c r="V746" i="5" l="1"/>
  <c r="J746" i="5"/>
  <c r="X746" i="5"/>
  <c r="T746" i="5"/>
  <c r="P746" i="5"/>
  <c r="U746" i="5"/>
  <c r="L746" i="5"/>
  <c r="K746" i="5"/>
  <c r="I746" i="5"/>
  <c r="AC749" i="5"/>
  <c r="AE747" i="5"/>
  <c r="AG747" i="5"/>
  <c r="AQ747" i="5"/>
  <c r="AL747" i="5"/>
  <c r="AN747" i="5"/>
  <c r="AF747" i="5"/>
  <c r="AK747" i="5"/>
  <c r="AP747" i="5"/>
  <c r="AJ747" i="5"/>
  <c r="AO747" i="5"/>
  <c r="AH747" i="5"/>
  <c r="AD747" i="5"/>
  <c r="AI747" i="5"/>
  <c r="AM747" i="5"/>
  <c r="V747" i="5" l="1"/>
  <c r="J747" i="5"/>
  <c r="L747" i="5"/>
  <c r="U747" i="5"/>
  <c r="T747" i="5"/>
  <c r="I747" i="5"/>
  <c r="K747" i="5"/>
  <c r="P747" i="5"/>
  <c r="X747" i="5"/>
  <c r="AC750" i="5"/>
  <c r="AI749" i="5"/>
  <c r="AK749" i="5"/>
  <c r="AP749" i="5"/>
  <c r="AJ749" i="5"/>
  <c r="AG749" i="5"/>
  <c r="AO749" i="5"/>
  <c r="AD749" i="5"/>
  <c r="AF749" i="5"/>
  <c r="AN749" i="5"/>
  <c r="AM749" i="5"/>
  <c r="AQ749" i="5"/>
  <c r="AE749" i="5"/>
  <c r="AL749" i="5"/>
  <c r="AH749" i="5"/>
  <c r="T749" i="5" l="1"/>
  <c r="X749" i="5"/>
  <c r="I749" i="5"/>
  <c r="U749" i="5"/>
  <c r="P749" i="5"/>
  <c r="J749" i="5"/>
  <c r="V749" i="5"/>
  <c r="L749" i="5"/>
  <c r="K749" i="5"/>
  <c r="AC751" i="5"/>
  <c r="AQ750" i="5"/>
  <c r="AN750" i="5"/>
  <c r="AH750" i="5"/>
  <c r="AM750" i="5"/>
  <c r="AK750" i="5"/>
  <c r="AL750" i="5"/>
  <c r="AP750" i="5"/>
  <c r="AE750" i="5"/>
  <c r="AJ750" i="5"/>
  <c r="AI750" i="5"/>
  <c r="AD750" i="5"/>
  <c r="AF750" i="5"/>
  <c r="AO750" i="5"/>
  <c r="AG750" i="5"/>
  <c r="L750" i="5" l="1"/>
  <c r="U750" i="5"/>
  <c r="T750" i="5"/>
  <c r="V750" i="5"/>
  <c r="P750" i="5"/>
  <c r="J750" i="5"/>
  <c r="K750" i="5"/>
  <c r="I750" i="5"/>
  <c r="X750" i="5"/>
  <c r="AC753" i="5"/>
  <c r="AQ751" i="5"/>
  <c r="AO751" i="5"/>
  <c r="AE751" i="5"/>
  <c r="AN751" i="5"/>
  <c r="AG751" i="5"/>
  <c r="AP751" i="5"/>
  <c r="AJ751" i="5"/>
  <c r="AH751" i="5"/>
  <c r="AD751" i="5"/>
  <c r="AF751" i="5"/>
  <c r="AM751" i="5"/>
  <c r="AK751" i="5"/>
  <c r="AI751" i="5"/>
  <c r="AL751" i="5"/>
  <c r="J751" i="5" l="1"/>
  <c r="U751" i="5"/>
  <c r="L751" i="5"/>
  <c r="I751" i="5"/>
  <c r="P751" i="5"/>
  <c r="V751" i="5"/>
  <c r="K751" i="5"/>
  <c r="X751" i="5"/>
  <c r="T751" i="5"/>
  <c r="AC754" i="5"/>
  <c r="AM753" i="5"/>
  <c r="AN753" i="5"/>
  <c r="AH753" i="5"/>
  <c r="AF753" i="5"/>
  <c r="AP752" i="5"/>
  <c r="AK753" i="5"/>
  <c r="AJ753" i="5"/>
  <c r="AE753" i="5"/>
  <c r="AQ752" i="5"/>
  <c r="AL753" i="5"/>
  <c r="AO752" i="5"/>
  <c r="AG753" i="5"/>
  <c r="AD753" i="5"/>
  <c r="AI753" i="5"/>
  <c r="I753" i="5" l="1"/>
  <c r="T753" i="5"/>
  <c r="X753" i="5"/>
  <c r="V753" i="5"/>
  <c r="L753" i="5"/>
  <c r="P753" i="5"/>
  <c r="U753" i="5"/>
  <c r="K753" i="5"/>
  <c r="J753" i="5"/>
  <c r="AC755" i="5"/>
  <c r="AO754" i="5"/>
  <c r="AF754" i="5"/>
  <c r="AD754" i="5"/>
  <c r="AP754" i="5"/>
  <c r="AN754" i="5"/>
  <c r="AG754" i="5"/>
  <c r="AJ754" i="5"/>
  <c r="AK754" i="5"/>
  <c r="AQ754" i="5"/>
  <c r="AI754" i="5"/>
  <c r="AH754" i="5"/>
  <c r="AL754" i="5"/>
  <c r="AM754" i="5"/>
  <c r="AE754" i="5"/>
  <c r="P754" i="5" l="1"/>
  <c r="X754" i="5"/>
  <c r="V754" i="5"/>
  <c r="T754" i="5"/>
  <c r="L754" i="5"/>
  <c r="I754" i="5"/>
  <c r="K754" i="5"/>
  <c r="J754" i="5"/>
  <c r="U754" i="5"/>
  <c r="AC756" i="5"/>
  <c r="AP755" i="5"/>
  <c r="AJ755" i="5"/>
  <c r="AD755" i="5"/>
  <c r="AQ755" i="5"/>
  <c r="AL755" i="5"/>
  <c r="AH755" i="5"/>
  <c r="AF755" i="5"/>
  <c r="AE755" i="5"/>
  <c r="AM755" i="5"/>
  <c r="AO755" i="5"/>
  <c r="AN755" i="5"/>
  <c r="AG755" i="5"/>
  <c r="AI755" i="5"/>
  <c r="AK755" i="5"/>
  <c r="I755" i="5" l="1"/>
  <c r="L755" i="5"/>
  <c r="P755" i="5"/>
  <c r="V755" i="5"/>
  <c r="K755" i="5"/>
  <c r="X755" i="5"/>
  <c r="U755" i="5"/>
  <c r="T755" i="5"/>
  <c r="J755" i="5"/>
  <c r="AC757" i="5"/>
  <c r="AJ756" i="5"/>
  <c r="AF756" i="5"/>
  <c r="AE756" i="5"/>
  <c r="AM756" i="5"/>
  <c r="AL756" i="5"/>
  <c r="AP756" i="5"/>
  <c r="AH756" i="5"/>
  <c r="AO756" i="5"/>
  <c r="AK756" i="5"/>
  <c r="AG756" i="5"/>
  <c r="AD756" i="5"/>
  <c r="AQ756" i="5"/>
  <c r="AN756" i="5"/>
  <c r="AI756" i="5"/>
  <c r="P756" i="5" l="1"/>
  <c r="J756" i="5"/>
  <c r="K756" i="5"/>
  <c r="T756" i="5"/>
  <c r="U756" i="5"/>
  <c r="I756" i="5"/>
  <c r="L756" i="5"/>
  <c r="X756" i="5"/>
  <c r="V756" i="5"/>
  <c r="AC767" i="5"/>
  <c r="AH757" i="5"/>
  <c r="AO757" i="5"/>
  <c r="AD757" i="5"/>
  <c r="AP757" i="5"/>
  <c r="AF757" i="5"/>
  <c r="AI757" i="5"/>
  <c r="AL757" i="5"/>
  <c r="AQ757" i="5"/>
  <c r="AE757" i="5"/>
  <c r="AG757" i="5"/>
  <c r="AK757" i="5"/>
  <c r="AN757" i="5"/>
  <c r="AM757" i="5"/>
  <c r="AJ757" i="5"/>
  <c r="P757" i="5" l="1"/>
  <c r="J757" i="5"/>
  <c r="V757" i="5"/>
  <c r="U757" i="5"/>
  <c r="T757" i="5"/>
  <c r="I757" i="5"/>
  <c r="K757" i="5"/>
  <c r="L757" i="5"/>
  <c r="X757" i="5"/>
  <c r="AC768" i="5"/>
  <c r="AL767" i="5"/>
  <c r="AQ767" i="5"/>
  <c r="AO767" i="5"/>
  <c r="AE767" i="5"/>
  <c r="AP767" i="5"/>
  <c r="AM767" i="5"/>
  <c r="AN767" i="5"/>
  <c r="AD767" i="5"/>
  <c r="AJ767" i="5"/>
  <c r="AH767" i="5"/>
  <c r="AF767" i="5"/>
  <c r="AI767" i="5"/>
  <c r="AK767" i="5"/>
  <c r="AG767" i="5"/>
  <c r="K767" i="5" l="1"/>
  <c r="V767" i="5"/>
  <c r="I767" i="5"/>
  <c r="T767" i="5"/>
  <c r="L767" i="5"/>
  <c r="U767" i="5"/>
  <c r="J767" i="5"/>
  <c r="X767" i="5"/>
  <c r="P767" i="5"/>
  <c r="AC769" i="5"/>
  <c r="AJ768" i="5"/>
  <c r="AO768" i="5"/>
  <c r="AF768" i="5"/>
  <c r="AG768" i="5"/>
  <c r="AN768" i="5"/>
  <c r="AQ768" i="5"/>
  <c r="AH768" i="5"/>
  <c r="AM768" i="5"/>
  <c r="AK768" i="5"/>
  <c r="AI768" i="5"/>
  <c r="AD768" i="5"/>
  <c r="AP768" i="5"/>
  <c r="AE768" i="5"/>
  <c r="AL768" i="5"/>
  <c r="P768" i="5" l="1"/>
  <c r="L768" i="5"/>
  <c r="X768" i="5"/>
  <c r="K768" i="5"/>
  <c r="U768" i="5"/>
  <c r="I768" i="5"/>
  <c r="J768" i="5"/>
  <c r="T768" i="5"/>
  <c r="V768" i="5"/>
  <c r="AC770" i="5"/>
  <c r="AG769" i="5"/>
  <c r="AF769" i="5"/>
  <c r="AE769" i="5"/>
  <c r="AP769" i="5"/>
  <c r="AI769" i="5"/>
  <c r="AM769" i="5"/>
  <c r="AJ769" i="5"/>
  <c r="AK769" i="5"/>
  <c r="AD769" i="5"/>
  <c r="AH769" i="5"/>
  <c r="AN769" i="5"/>
  <c r="AL769" i="5"/>
  <c r="AQ769" i="5"/>
  <c r="AO769" i="5"/>
  <c r="X769" i="5" l="1"/>
  <c r="I769" i="5"/>
  <c r="P769" i="5"/>
  <c r="T769" i="5"/>
  <c r="J769" i="5"/>
  <c r="V769" i="5"/>
  <c r="U769" i="5"/>
  <c r="L769" i="5"/>
  <c r="K769" i="5"/>
  <c r="AC771" i="5"/>
  <c r="AE770" i="5"/>
  <c r="AI770" i="5"/>
  <c r="AH770" i="5"/>
  <c r="AL770" i="5"/>
  <c r="AF770" i="5"/>
  <c r="AJ770" i="5"/>
  <c r="AQ770" i="5"/>
  <c r="AD770" i="5"/>
  <c r="AP770" i="5"/>
  <c r="AK770" i="5"/>
  <c r="AM770" i="5"/>
  <c r="AO770" i="5"/>
  <c r="AG770" i="5"/>
  <c r="AN770" i="5"/>
  <c r="J770" i="5" l="1"/>
  <c r="P770" i="5"/>
  <c r="V770" i="5"/>
  <c r="X770" i="5"/>
  <c r="K770" i="5"/>
  <c r="L770" i="5"/>
  <c r="U770" i="5"/>
  <c r="T770" i="5"/>
  <c r="I770" i="5"/>
  <c r="AC772" i="5"/>
  <c r="AN771" i="5"/>
  <c r="AK771" i="5"/>
  <c r="AG771" i="5"/>
  <c r="AF771" i="5"/>
  <c r="AH771" i="5"/>
  <c r="AE771" i="5"/>
  <c r="AI771" i="5"/>
  <c r="AD771" i="5"/>
  <c r="AJ771" i="5"/>
  <c r="AP771" i="5"/>
  <c r="AO771" i="5"/>
  <c r="AL771" i="5"/>
  <c r="AM771" i="5"/>
  <c r="AQ771" i="5"/>
  <c r="K771" i="5" l="1"/>
  <c r="X771" i="5"/>
  <c r="T771" i="5"/>
  <c r="J771" i="5"/>
  <c r="V771" i="5"/>
  <c r="L771" i="5"/>
  <c r="U771" i="5"/>
  <c r="P771" i="5"/>
  <c r="I771" i="5"/>
  <c r="AC773" i="5"/>
  <c r="AJ772" i="5"/>
  <c r="AG772" i="5"/>
  <c r="AO772" i="5"/>
  <c r="AM772" i="5"/>
  <c r="AF772" i="5"/>
  <c r="AD772" i="5"/>
  <c r="AH772" i="5"/>
  <c r="AN772" i="5"/>
  <c r="AQ772" i="5"/>
  <c r="AP772" i="5"/>
  <c r="AE772" i="5"/>
  <c r="AI772" i="5"/>
  <c r="AL772" i="5"/>
  <c r="AK772" i="5"/>
  <c r="K772" i="5" l="1"/>
  <c r="J772" i="5"/>
  <c r="L772" i="5"/>
  <c r="V772" i="5"/>
  <c r="P772" i="5"/>
  <c r="I772" i="5"/>
  <c r="T772" i="5"/>
  <c r="X772" i="5"/>
  <c r="U772" i="5"/>
  <c r="AC774" i="5"/>
  <c r="AN773" i="5"/>
  <c r="AI773" i="5"/>
  <c r="AP773" i="5"/>
  <c r="AJ773" i="5"/>
  <c r="AH773" i="5"/>
  <c r="AK773" i="5"/>
  <c r="AO773" i="5"/>
  <c r="AF773" i="5"/>
  <c r="AG773" i="5"/>
  <c r="AM773" i="5"/>
  <c r="AE773" i="5"/>
  <c r="AL773" i="5"/>
  <c r="AD773" i="5"/>
  <c r="AQ773" i="5"/>
  <c r="J773" i="5" l="1"/>
  <c r="L773" i="5"/>
  <c r="U773" i="5"/>
  <c r="V773" i="5"/>
  <c r="K773" i="5"/>
  <c r="T773" i="5"/>
  <c r="I773" i="5"/>
  <c r="X773" i="5"/>
  <c r="P773" i="5"/>
  <c r="AC775" i="5"/>
  <c r="AD774" i="5"/>
  <c r="AH774" i="5"/>
  <c r="AO774" i="5"/>
  <c r="AI774" i="5"/>
  <c r="AN774" i="5"/>
  <c r="AG774" i="5"/>
  <c r="AM774" i="5"/>
  <c r="AK774" i="5"/>
  <c r="AL774" i="5"/>
  <c r="AP774" i="5"/>
  <c r="AE774" i="5"/>
  <c r="AJ774" i="5"/>
  <c r="AQ774" i="5"/>
  <c r="AF774" i="5"/>
  <c r="U774" i="5" l="1"/>
  <c r="I774" i="5"/>
  <c r="V774" i="5"/>
  <c r="K774" i="5"/>
  <c r="L774" i="5"/>
  <c r="J774" i="5"/>
  <c r="X774" i="5"/>
  <c r="T774" i="5"/>
  <c r="P774" i="5"/>
  <c r="AC776" i="5"/>
  <c r="AQ775" i="5"/>
  <c r="AN775" i="5"/>
  <c r="AP775" i="5"/>
  <c r="AI775" i="5"/>
  <c r="AF775" i="5"/>
  <c r="AG775" i="5"/>
  <c r="AJ775" i="5"/>
  <c r="AL775" i="5"/>
  <c r="AM775" i="5"/>
  <c r="AH775" i="5"/>
  <c r="AK775" i="5"/>
  <c r="AE775" i="5"/>
  <c r="AD775" i="5"/>
  <c r="AO775" i="5"/>
  <c r="V775" i="5" l="1"/>
  <c r="L775" i="5"/>
  <c r="J775" i="5"/>
  <c r="K775" i="5"/>
  <c r="P775" i="5"/>
  <c r="X775" i="5"/>
  <c r="U775" i="5"/>
  <c r="T775" i="5"/>
  <c r="I775" i="5"/>
  <c r="AC777" i="5"/>
  <c r="AJ776" i="5"/>
  <c r="AH776" i="5"/>
  <c r="AN776" i="5"/>
  <c r="AK776" i="5"/>
  <c r="AD776" i="5"/>
  <c r="AE776" i="5"/>
  <c r="AQ776" i="5"/>
  <c r="AO776" i="5"/>
  <c r="AG776" i="5"/>
  <c r="AF776" i="5"/>
  <c r="AI776" i="5"/>
  <c r="AM776" i="5"/>
  <c r="AL776" i="5"/>
  <c r="AP776" i="5"/>
  <c r="X776" i="5" l="1"/>
  <c r="U776" i="5"/>
  <c r="L776" i="5"/>
  <c r="V776" i="5"/>
  <c r="K776" i="5"/>
  <c r="T776" i="5"/>
  <c r="J776" i="5"/>
  <c r="P776" i="5"/>
  <c r="I776" i="5"/>
  <c r="AC778" i="5"/>
  <c r="AQ777" i="5"/>
  <c r="AO777" i="5"/>
  <c r="AN777" i="5"/>
  <c r="AH777" i="5"/>
  <c r="AG777" i="5"/>
  <c r="AP777" i="5"/>
  <c r="AD777" i="5"/>
  <c r="AI777" i="5"/>
  <c r="AF777" i="5"/>
  <c r="AL777" i="5"/>
  <c r="AJ777" i="5"/>
  <c r="AK777" i="5"/>
  <c r="AM777" i="5"/>
  <c r="AE777" i="5"/>
  <c r="X777" i="5" l="1"/>
  <c r="P777" i="5"/>
  <c r="U777" i="5"/>
  <c r="I777" i="5"/>
  <c r="V777" i="5"/>
  <c r="T777" i="5"/>
  <c r="J777" i="5"/>
  <c r="L777" i="5"/>
  <c r="K777" i="5"/>
  <c r="AC779" i="5"/>
  <c r="AJ778" i="5"/>
  <c r="AD778" i="5"/>
  <c r="AG778" i="5"/>
  <c r="AL778" i="5"/>
  <c r="AM778" i="5"/>
  <c r="AP778" i="5"/>
  <c r="AI778" i="5"/>
  <c r="AN778" i="5"/>
  <c r="AH778" i="5"/>
  <c r="AE778" i="5"/>
  <c r="AO778" i="5"/>
  <c r="AK778" i="5"/>
  <c r="AQ778" i="5"/>
  <c r="AF778" i="5"/>
  <c r="T778" i="5" l="1"/>
  <c r="I778" i="5"/>
  <c r="X778" i="5"/>
  <c r="L778" i="5"/>
  <c r="U778" i="5"/>
  <c r="V778" i="5"/>
  <c r="P778" i="5"/>
  <c r="K778" i="5"/>
  <c r="J778" i="5"/>
  <c r="AC780" i="5"/>
  <c r="AO779" i="5"/>
  <c r="AE779" i="5"/>
  <c r="AK779" i="5"/>
  <c r="AP779" i="5"/>
  <c r="AN779" i="5"/>
  <c r="AD779" i="5"/>
  <c r="AI779" i="5"/>
  <c r="AJ779" i="5"/>
  <c r="AH779" i="5"/>
  <c r="AL779" i="5"/>
  <c r="AG779" i="5"/>
  <c r="AM779" i="5"/>
  <c r="AF779" i="5"/>
  <c r="AQ779" i="5"/>
  <c r="P779" i="5" l="1"/>
  <c r="K779" i="5"/>
  <c r="U779" i="5"/>
  <c r="J779" i="5"/>
  <c r="L779" i="5"/>
  <c r="V779" i="5"/>
  <c r="I779" i="5"/>
  <c r="T779" i="5"/>
  <c r="X779" i="5"/>
  <c r="AC781" i="5"/>
  <c r="AP780" i="5"/>
  <c r="AG780" i="5"/>
  <c r="AM780" i="5"/>
  <c r="AI780" i="5"/>
  <c r="AQ780" i="5"/>
  <c r="AF780" i="5"/>
  <c r="AO780" i="5"/>
  <c r="AJ780" i="5"/>
  <c r="AH780" i="5"/>
  <c r="AL780" i="5"/>
  <c r="AK780" i="5"/>
  <c r="AD780" i="5"/>
  <c r="AN780" i="5"/>
  <c r="AE780" i="5"/>
  <c r="I780" i="5" l="1"/>
  <c r="P780" i="5"/>
  <c r="J780" i="5"/>
  <c r="T780" i="5"/>
  <c r="V780" i="5"/>
  <c r="L780" i="5"/>
  <c r="U780" i="5"/>
  <c r="K780" i="5"/>
  <c r="X780" i="5"/>
  <c r="AC782" i="5"/>
  <c r="AI781" i="5"/>
  <c r="AJ781" i="5"/>
  <c r="AD781" i="5"/>
  <c r="AO781" i="5"/>
  <c r="AL781" i="5"/>
  <c r="AG781" i="5"/>
  <c r="AK781" i="5"/>
  <c r="AE781" i="5"/>
  <c r="AQ781" i="5"/>
  <c r="AH781" i="5"/>
  <c r="AP781" i="5"/>
  <c r="AF781" i="5"/>
  <c r="AM781" i="5"/>
  <c r="AN781" i="5"/>
  <c r="J781" i="5" l="1"/>
  <c r="L781" i="5"/>
  <c r="I781" i="5"/>
  <c r="V781" i="5"/>
  <c r="X781" i="5"/>
  <c r="U781" i="5"/>
  <c r="P781" i="5"/>
  <c r="T781" i="5"/>
  <c r="K781" i="5"/>
  <c r="AC783" i="5"/>
  <c r="AM782" i="5"/>
  <c r="AQ782" i="5"/>
  <c r="AI782" i="5"/>
  <c r="AN782" i="5"/>
  <c r="AK782" i="5"/>
  <c r="AJ782" i="5"/>
  <c r="AD782" i="5"/>
  <c r="AO782" i="5"/>
  <c r="AL782" i="5"/>
  <c r="AP782" i="5"/>
  <c r="AF782" i="5"/>
  <c r="AG782" i="5"/>
  <c r="AE782" i="5"/>
  <c r="AH782" i="5"/>
  <c r="K782" i="5" l="1"/>
  <c r="V782" i="5"/>
  <c r="P782" i="5"/>
  <c r="L782" i="5"/>
  <c r="T782" i="5"/>
  <c r="J782" i="5"/>
  <c r="I782" i="5"/>
  <c r="X782" i="5"/>
  <c r="U782" i="5"/>
  <c r="AC784" i="5"/>
  <c r="AF783" i="5"/>
  <c r="AM783" i="5"/>
  <c r="AN783" i="5"/>
  <c r="AJ783" i="5"/>
  <c r="AK783" i="5"/>
  <c r="AI783" i="5"/>
  <c r="AQ783" i="5"/>
  <c r="AG783" i="5"/>
  <c r="AH783" i="5"/>
  <c r="AL783" i="5"/>
  <c r="AO783" i="5"/>
  <c r="AP783" i="5"/>
  <c r="AE783" i="5"/>
  <c r="AD783" i="5"/>
  <c r="X783" i="5" l="1"/>
  <c r="U783" i="5"/>
  <c r="L783" i="5"/>
  <c r="T783" i="5"/>
  <c r="I783" i="5"/>
  <c r="K783" i="5"/>
  <c r="J783" i="5"/>
  <c r="P783" i="5"/>
  <c r="V783" i="5"/>
  <c r="AC785" i="5"/>
  <c r="AN784" i="5"/>
  <c r="AG784" i="5"/>
  <c r="AL784" i="5"/>
  <c r="AI784" i="5"/>
  <c r="AM784" i="5"/>
  <c r="AD784" i="5"/>
  <c r="AJ784" i="5"/>
  <c r="AH784" i="5"/>
  <c r="AK784" i="5"/>
  <c r="AQ784" i="5"/>
  <c r="AP784" i="5"/>
  <c r="AF784" i="5"/>
  <c r="AE784" i="5"/>
  <c r="AO784" i="5"/>
  <c r="U784" i="5" l="1"/>
  <c r="V784" i="5"/>
  <c r="L784" i="5"/>
  <c r="I784" i="5"/>
  <c r="K784" i="5"/>
  <c r="J784" i="5"/>
  <c r="X784" i="5"/>
  <c r="P784" i="5"/>
  <c r="T784" i="5"/>
  <c r="AC786" i="5"/>
  <c r="AI785" i="5"/>
  <c r="AL785" i="5"/>
  <c r="AK785" i="5"/>
  <c r="AM785" i="5"/>
  <c r="AH785" i="5"/>
  <c r="AO785" i="5"/>
  <c r="AE785" i="5"/>
  <c r="AP785" i="5"/>
  <c r="AN785" i="5"/>
  <c r="AQ785" i="5"/>
  <c r="AF785" i="5"/>
  <c r="AJ785" i="5"/>
  <c r="AD785" i="5"/>
  <c r="AG785" i="5"/>
  <c r="P785" i="5" l="1"/>
  <c r="T785" i="5"/>
  <c r="I785" i="5"/>
  <c r="V785" i="5"/>
  <c r="J785" i="5"/>
  <c r="L785" i="5"/>
  <c r="U785" i="5"/>
  <c r="K785" i="5"/>
  <c r="X785" i="5"/>
  <c r="AC787" i="5"/>
  <c r="AL786" i="5"/>
  <c r="AG786" i="5"/>
  <c r="AF786" i="5"/>
  <c r="AE786" i="5"/>
  <c r="AK786" i="5"/>
  <c r="AQ786" i="5"/>
  <c r="AH786" i="5"/>
  <c r="AD786" i="5"/>
  <c r="AN786" i="5"/>
  <c r="AI786" i="5"/>
  <c r="AO786" i="5"/>
  <c r="AJ786" i="5"/>
  <c r="AP786" i="5"/>
  <c r="AM786" i="5"/>
  <c r="P786" i="5" l="1"/>
  <c r="V786" i="5"/>
  <c r="I786" i="5"/>
  <c r="X786" i="5"/>
  <c r="K786" i="5"/>
  <c r="J786" i="5"/>
  <c r="U786" i="5"/>
  <c r="T786" i="5"/>
  <c r="L786" i="5"/>
  <c r="AC789" i="5"/>
  <c r="AG787" i="5"/>
  <c r="AH787" i="5"/>
  <c r="AE787" i="5"/>
  <c r="AL787" i="5"/>
  <c r="AD787" i="5"/>
  <c r="AI787" i="5"/>
  <c r="AM787" i="5"/>
  <c r="AK787" i="5"/>
  <c r="AJ787" i="5"/>
  <c r="AQ787" i="5"/>
  <c r="AO787" i="5"/>
  <c r="AF787" i="5"/>
  <c r="AN787" i="5"/>
  <c r="AP787" i="5"/>
  <c r="T787" i="5" l="1"/>
  <c r="L787" i="5"/>
  <c r="X787" i="5"/>
  <c r="U787" i="5"/>
  <c r="K787" i="5"/>
  <c r="I787" i="5"/>
  <c r="J787" i="5"/>
  <c r="V787" i="5"/>
  <c r="P787" i="5"/>
  <c r="AC790" i="5"/>
  <c r="AJ789" i="5"/>
  <c r="AL789" i="5"/>
  <c r="AN789" i="5"/>
  <c r="AQ789" i="5"/>
  <c r="AO789" i="5"/>
  <c r="AF789" i="5"/>
  <c r="AP789" i="5"/>
  <c r="AI789" i="5"/>
  <c r="AE789" i="5"/>
  <c r="AK789" i="5"/>
  <c r="AD789" i="5"/>
  <c r="AM789" i="5"/>
  <c r="AH789" i="5"/>
  <c r="AG789" i="5"/>
  <c r="U789" i="5" l="1"/>
  <c r="X789" i="5"/>
  <c r="V789" i="5"/>
  <c r="K789" i="5"/>
  <c r="P789" i="5"/>
  <c r="L789" i="5"/>
  <c r="I789" i="5"/>
  <c r="T789" i="5"/>
  <c r="J789" i="5"/>
  <c r="AC791" i="5"/>
  <c r="AP790" i="5"/>
  <c r="AL790" i="5"/>
  <c r="AJ790" i="5"/>
  <c r="AK790" i="5"/>
  <c r="AD790" i="5"/>
  <c r="AO790" i="5"/>
  <c r="AI790" i="5"/>
  <c r="AN790" i="5"/>
  <c r="AG790" i="5"/>
  <c r="AF790" i="5"/>
  <c r="AE790" i="5"/>
  <c r="AM790" i="5"/>
  <c r="AH790" i="5"/>
  <c r="AQ790" i="5"/>
  <c r="P790" i="5" l="1"/>
  <c r="X790" i="5"/>
  <c r="K790" i="5"/>
  <c r="U790" i="5"/>
  <c r="L790" i="5"/>
  <c r="I790" i="5"/>
  <c r="J790" i="5"/>
  <c r="T790" i="5"/>
  <c r="V790" i="5"/>
  <c r="AC793" i="5"/>
  <c r="AH791" i="5"/>
  <c r="AL791" i="5"/>
  <c r="AJ791" i="5"/>
  <c r="AI791" i="5"/>
  <c r="AD791" i="5"/>
  <c r="AQ791" i="5"/>
  <c r="AK791" i="5"/>
  <c r="AP791" i="5"/>
  <c r="AG791" i="5"/>
  <c r="AN791" i="5"/>
  <c r="AM791" i="5"/>
  <c r="AO791" i="5"/>
  <c r="AE791" i="5"/>
  <c r="AF791" i="5"/>
  <c r="T791" i="5" l="1"/>
  <c r="K791" i="5"/>
  <c r="L791" i="5"/>
  <c r="U791" i="5"/>
  <c r="X791" i="5"/>
  <c r="J791" i="5"/>
  <c r="I791" i="5"/>
  <c r="V791" i="5"/>
  <c r="P791" i="5"/>
  <c r="AC794" i="5"/>
  <c r="AL793" i="5"/>
  <c r="AN793" i="5"/>
  <c r="AP792" i="5"/>
  <c r="AQ792" i="5"/>
  <c r="AI793" i="5"/>
  <c r="AD793" i="5"/>
  <c r="AE793" i="5"/>
  <c r="AK793" i="5"/>
  <c r="AG793" i="5"/>
  <c r="AJ793" i="5"/>
  <c r="AH793" i="5"/>
  <c r="AF793" i="5"/>
  <c r="AO792" i="5"/>
  <c r="AM793" i="5"/>
  <c r="X793" i="5" l="1"/>
  <c r="U793" i="5"/>
  <c r="V793" i="5"/>
  <c r="P793" i="5"/>
  <c r="L793" i="5"/>
  <c r="J793" i="5"/>
  <c r="K793" i="5"/>
  <c r="T793" i="5"/>
  <c r="I793" i="5"/>
  <c r="AC795" i="5"/>
  <c r="AE794" i="5"/>
  <c r="AQ794" i="5"/>
  <c r="AH794" i="5"/>
  <c r="AM794" i="5"/>
  <c r="AI794" i="5"/>
  <c r="AF794" i="5"/>
  <c r="AK794" i="5"/>
  <c r="AG794" i="5"/>
  <c r="AL794" i="5"/>
  <c r="AO794" i="5"/>
  <c r="AP794" i="5"/>
  <c r="AD794" i="5"/>
  <c r="AN794" i="5"/>
  <c r="AJ794" i="5"/>
  <c r="U794" i="5" l="1"/>
  <c r="K794" i="5"/>
  <c r="X794" i="5"/>
  <c r="T794" i="5"/>
  <c r="I794" i="5"/>
  <c r="V794" i="5"/>
  <c r="L794" i="5"/>
  <c r="J794" i="5"/>
  <c r="P794" i="5"/>
  <c r="AC796" i="5"/>
  <c r="AM795" i="5"/>
  <c r="AN795" i="5"/>
  <c r="AJ795" i="5"/>
  <c r="AF795" i="5"/>
  <c r="AQ795" i="5"/>
  <c r="AE795" i="5"/>
  <c r="AK795" i="5"/>
  <c r="AH795" i="5"/>
  <c r="AG795" i="5"/>
  <c r="AP795" i="5"/>
  <c r="AL795" i="5"/>
  <c r="AO795" i="5"/>
  <c r="AD795" i="5"/>
  <c r="AI795" i="5"/>
  <c r="X795" i="5" l="1"/>
  <c r="J795" i="5"/>
  <c r="K795" i="5"/>
  <c r="V795" i="5"/>
  <c r="I795" i="5"/>
  <c r="T795" i="5"/>
  <c r="U795" i="5"/>
  <c r="L795" i="5"/>
  <c r="P795" i="5"/>
  <c r="AC797" i="5"/>
  <c r="AH796" i="5"/>
  <c r="AL796" i="5"/>
  <c r="AI796" i="5"/>
  <c r="AK796" i="5"/>
  <c r="AN796" i="5"/>
  <c r="AE796" i="5"/>
  <c r="AD796" i="5"/>
  <c r="AF796" i="5"/>
  <c r="AG796" i="5"/>
  <c r="AJ796" i="5"/>
  <c r="AP796" i="5"/>
  <c r="AO796" i="5"/>
  <c r="AM796" i="5"/>
  <c r="AQ796" i="5"/>
  <c r="I796" i="5" l="1"/>
  <c r="K796" i="5"/>
  <c r="J796" i="5"/>
  <c r="X796" i="5"/>
  <c r="T796" i="5"/>
  <c r="P796" i="5"/>
  <c r="L796" i="5"/>
  <c r="V796" i="5"/>
  <c r="U796" i="5"/>
  <c r="AC807" i="5"/>
  <c r="AM797" i="5"/>
  <c r="AH797" i="5"/>
  <c r="AQ797" i="5"/>
  <c r="AP797" i="5"/>
  <c r="AD797" i="5"/>
  <c r="AN797" i="5"/>
  <c r="AJ797" i="5"/>
  <c r="AE797" i="5"/>
  <c r="AI797" i="5"/>
  <c r="AK797" i="5"/>
  <c r="AG797" i="5"/>
  <c r="AF797" i="5"/>
  <c r="AO797" i="5"/>
  <c r="AL797" i="5"/>
  <c r="P797" i="5" l="1"/>
  <c r="K797" i="5"/>
  <c r="J797" i="5"/>
  <c r="L797" i="5"/>
  <c r="V797" i="5"/>
  <c r="U797" i="5"/>
  <c r="X797" i="5"/>
  <c r="T797" i="5"/>
  <c r="I797" i="5"/>
  <c r="AC808" i="5"/>
  <c r="AN807" i="5"/>
  <c r="AG807" i="5"/>
  <c r="AD807" i="5"/>
  <c r="AF807" i="5"/>
  <c r="AE807" i="5"/>
  <c r="AQ807" i="5"/>
  <c r="AM807" i="5"/>
  <c r="AP807" i="5"/>
  <c r="AO807" i="5"/>
  <c r="AH807" i="5"/>
  <c r="AL807" i="5"/>
  <c r="AJ807" i="5"/>
  <c r="AK807" i="5"/>
  <c r="AI807" i="5"/>
  <c r="U807" i="5" l="1"/>
  <c r="X807" i="5"/>
  <c r="K807" i="5"/>
  <c r="L807" i="5"/>
  <c r="T807" i="5"/>
  <c r="P807" i="5"/>
  <c r="I807" i="5"/>
  <c r="V807" i="5"/>
  <c r="J807" i="5"/>
  <c r="AC809" i="5"/>
  <c r="AM808" i="5"/>
  <c r="AH808" i="5"/>
  <c r="AL808" i="5"/>
  <c r="AK808" i="5"/>
  <c r="AO808" i="5"/>
  <c r="AG808" i="5"/>
  <c r="AD808" i="5"/>
  <c r="AQ808" i="5"/>
  <c r="AJ808" i="5"/>
  <c r="AF808" i="5"/>
  <c r="AN808" i="5"/>
  <c r="AE808" i="5"/>
  <c r="AI808" i="5"/>
  <c r="AP808" i="5"/>
  <c r="T808" i="5" l="1"/>
  <c r="V808" i="5"/>
  <c r="P808" i="5"/>
  <c r="J808" i="5"/>
  <c r="X808" i="5"/>
  <c r="U808" i="5"/>
  <c r="L808" i="5"/>
  <c r="K808" i="5"/>
  <c r="I808" i="5"/>
  <c r="AC810" i="5"/>
  <c r="AQ809" i="5"/>
  <c r="AK809" i="5"/>
  <c r="AN809" i="5"/>
  <c r="AO809" i="5"/>
  <c r="AI809" i="5"/>
  <c r="AG809" i="5"/>
  <c r="AF809" i="5"/>
  <c r="AM809" i="5"/>
  <c r="AP809" i="5"/>
  <c r="AD809" i="5"/>
  <c r="AL809" i="5"/>
  <c r="AJ809" i="5"/>
  <c r="AH809" i="5"/>
  <c r="AE809" i="5"/>
  <c r="U809" i="5" l="1"/>
  <c r="K809" i="5"/>
  <c r="I809" i="5"/>
  <c r="P809" i="5"/>
  <c r="T809" i="5"/>
  <c r="L809" i="5"/>
  <c r="X809" i="5"/>
  <c r="J809" i="5"/>
  <c r="V809" i="5"/>
  <c r="AC811" i="5"/>
  <c r="AJ810" i="5"/>
  <c r="AO810" i="5"/>
  <c r="AN810" i="5"/>
  <c r="AE810" i="5"/>
  <c r="AM810" i="5"/>
  <c r="AP810" i="5"/>
  <c r="AG810" i="5"/>
  <c r="AD810" i="5"/>
  <c r="AL810" i="5"/>
  <c r="AK810" i="5"/>
  <c r="AF810" i="5"/>
  <c r="AQ810" i="5"/>
  <c r="AH810" i="5"/>
  <c r="AI810" i="5"/>
  <c r="K810" i="5" l="1"/>
  <c r="X810" i="5"/>
  <c r="J810" i="5"/>
  <c r="I810" i="5"/>
  <c r="P810" i="5"/>
  <c r="T810" i="5"/>
  <c r="V810" i="5"/>
  <c r="U810" i="5"/>
  <c r="L810" i="5"/>
  <c r="AC812" i="5"/>
  <c r="AK811" i="5"/>
  <c r="AN811" i="5"/>
  <c r="AQ811" i="5"/>
  <c r="AM811" i="5"/>
  <c r="AH811" i="5"/>
  <c r="AD811" i="5"/>
  <c r="AL811" i="5"/>
  <c r="AG811" i="5"/>
  <c r="AF811" i="5"/>
  <c r="AJ811" i="5"/>
  <c r="AE811" i="5"/>
  <c r="AP811" i="5"/>
  <c r="AI811" i="5"/>
  <c r="AO811" i="5"/>
  <c r="U811" i="5" l="1"/>
  <c r="K811" i="5"/>
  <c r="P811" i="5"/>
  <c r="V811" i="5"/>
  <c r="X811" i="5"/>
  <c r="L811" i="5"/>
  <c r="T811" i="5"/>
  <c r="I811" i="5"/>
  <c r="J811" i="5"/>
  <c r="AC813" i="5"/>
  <c r="AL812" i="5"/>
  <c r="AO812" i="5"/>
  <c r="AD812" i="5"/>
  <c r="AQ812" i="5"/>
  <c r="AG812" i="5"/>
  <c r="AP812" i="5"/>
  <c r="AE812" i="5"/>
  <c r="AJ812" i="5"/>
  <c r="AI812" i="5"/>
  <c r="AK812" i="5"/>
  <c r="AM812" i="5"/>
  <c r="AN812" i="5"/>
  <c r="AH812" i="5"/>
  <c r="AF812" i="5"/>
  <c r="I812" i="5" l="1"/>
  <c r="T812" i="5"/>
  <c r="J812" i="5"/>
  <c r="L812" i="5"/>
  <c r="V812" i="5"/>
  <c r="K812" i="5"/>
  <c r="U812" i="5"/>
  <c r="X812" i="5"/>
  <c r="P812" i="5"/>
  <c r="AC814" i="5"/>
  <c r="AO813" i="5"/>
  <c r="AK813" i="5"/>
  <c r="AP813" i="5"/>
  <c r="AI813" i="5"/>
  <c r="AD813" i="5"/>
  <c r="AG813" i="5"/>
  <c r="AJ813" i="5"/>
  <c r="AL813" i="5"/>
  <c r="AM813" i="5"/>
  <c r="AE813" i="5"/>
  <c r="AN813" i="5"/>
  <c r="AQ813" i="5"/>
  <c r="AH813" i="5"/>
  <c r="AF813" i="5"/>
  <c r="X813" i="5" l="1"/>
  <c r="K813" i="5"/>
  <c r="J813" i="5"/>
  <c r="I813" i="5"/>
  <c r="U813" i="5"/>
  <c r="L813" i="5"/>
  <c r="T813" i="5"/>
  <c r="V813" i="5"/>
  <c r="P813" i="5"/>
  <c r="AC815" i="5"/>
  <c r="AK814" i="5"/>
  <c r="AQ814" i="5"/>
  <c r="AD814" i="5"/>
  <c r="AE814" i="5"/>
  <c r="AP814" i="5"/>
  <c r="AG814" i="5"/>
  <c r="AJ814" i="5"/>
  <c r="AN814" i="5"/>
  <c r="AL814" i="5"/>
  <c r="AO814" i="5"/>
  <c r="AM814" i="5"/>
  <c r="AH814" i="5"/>
  <c r="AI814" i="5"/>
  <c r="AF814" i="5"/>
  <c r="L814" i="5" l="1"/>
  <c r="U814" i="5"/>
  <c r="J814" i="5"/>
  <c r="K814" i="5"/>
  <c r="X814" i="5"/>
  <c r="I814" i="5"/>
  <c r="T814" i="5"/>
  <c r="P814" i="5"/>
  <c r="V814" i="5"/>
  <c r="AC816" i="5"/>
  <c r="AO815" i="5"/>
  <c r="AL815" i="5"/>
  <c r="AP815" i="5"/>
  <c r="AI815" i="5"/>
  <c r="AH815" i="5"/>
  <c r="AJ815" i="5"/>
  <c r="AE815" i="5"/>
  <c r="AQ815" i="5"/>
  <c r="AN815" i="5"/>
  <c r="AF815" i="5"/>
  <c r="AK815" i="5"/>
  <c r="AG815" i="5"/>
  <c r="AM815" i="5"/>
  <c r="AD815" i="5"/>
  <c r="L815" i="5" l="1"/>
  <c r="K815" i="5"/>
  <c r="J815" i="5"/>
  <c r="V815" i="5"/>
  <c r="P815" i="5"/>
  <c r="X815" i="5"/>
  <c r="T815" i="5"/>
  <c r="I815" i="5"/>
  <c r="U815" i="5"/>
  <c r="AC817" i="5"/>
  <c r="AH816" i="5"/>
  <c r="AQ816" i="5"/>
  <c r="AD816" i="5"/>
  <c r="AN816" i="5"/>
  <c r="AM816" i="5"/>
  <c r="AK816" i="5"/>
  <c r="AI816" i="5"/>
  <c r="AE816" i="5"/>
  <c r="AL816" i="5"/>
  <c r="AJ816" i="5"/>
  <c r="AF816" i="5"/>
  <c r="AO816" i="5"/>
  <c r="AG816" i="5"/>
  <c r="AP816" i="5"/>
  <c r="P816" i="5" l="1"/>
  <c r="U816" i="5"/>
  <c r="L816" i="5"/>
  <c r="I816" i="5"/>
  <c r="K816" i="5"/>
  <c r="X816" i="5"/>
  <c r="T816" i="5"/>
  <c r="V816" i="5"/>
  <c r="J816" i="5"/>
  <c r="AC818" i="5"/>
  <c r="AH817" i="5"/>
  <c r="AM817" i="5"/>
  <c r="AO817" i="5"/>
  <c r="AN817" i="5"/>
  <c r="AP817" i="5"/>
  <c r="AF817" i="5"/>
  <c r="AD817" i="5"/>
  <c r="AI817" i="5"/>
  <c r="AQ817" i="5"/>
  <c r="AJ817" i="5"/>
  <c r="AG817" i="5"/>
  <c r="AE817" i="5"/>
  <c r="AK817" i="5"/>
  <c r="AL817" i="5"/>
  <c r="I817" i="5" l="1"/>
  <c r="P817" i="5"/>
  <c r="V817" i="5"/>
  <c r="U817" i="5"/>
  <c r="T817" i="5"/>
  <c r="K817" i="5"/>
  <c r="J817" i="5"/>
  <c r="X817" i="5"/>
  <c r="L817" i="5"/>
  <c r="AC819" i="5"/>
  <c r="AK818" i="5"/>
  <c r="AF818" i="5"/>
  <c r="AL818" i="5"/>
  <c r="AE818" i="5"/>
  <c r="AN818" i="5"/>
  <c r="AJ818" i="5"/>
  <c r="AI818" i="5"/>
  <c r="AH818" i="5"/>
  <c r="AG818" i="5"/>
  <c r="AD818" i="5"/>
  <c r="AQ818" i="5"/>
  <c r="AP818" i="5"/>
  <c r="AM818" i="5"/>
  <c r="AO818" i="5"/>
  <c r="X818" i="5" l="1"/>
  <c r="J818" i="5"/>
  <c r="I818" i="5"/>
  <c r="T818" i="5"/>
  <c r="L818" i="5"/>
  <c r="U818" i="5"/>
  <c r="P818" i="5"/>
  <c r="V818" i="5"/>
  <c r="K818" i="5"/>
  <c r="AC820" i="5"/>
  <c r="AQ819" i="5"/>
  <c r="AK819" i="5"/>
  <c r="AJ819" i="5"/>
  <c r="AP819" i="5"/>
  <c r="AI819" i="5"/>
  <c r="AF819" i="5"/>
  <c r="AO819" i="5"/>
  <c r="AN819" i="5"/>
  <c r="AD819" i="5"/>
  <c r="AE819" i="5"/>
  <c r="AL819" i="5"/>
  <c r="AG819" i="5"/>
  <c r="AH819" i="5"/>
  <c r="AM819" i="5"/>
  <c r="J819" i="5" l="1"/>
  <c r="P819" i="5"/>
  <c r="T819" i="5"/>
  <c r="X819" i="5"/>
  <c r="K819" i="5"/>
  <c r="L819" i="5"/>
  <c r="I819" i="5"/>
  <c r="U819" i="5"/>
  <c r="V819" i="5"/>
  <c r="AC821" i="5"/>
  <c r="AK820" i="5"/>
  <c r="AP820" i="5"/>
  <c r="AH820" i="5"/>
  <c r="AL820" i="5"/>
  <c r="AN820" i="5"/>
  <c r="AI820" i="5"/>
  <c r="AD820" i="5"/>
  <c r="AJ820" i="5"/>
  <c r="AQ820" i="5"/>
  <c r="AM820" i="5"/>
  <c r="AE820" i="5"/>
  <c r="AO820" i="5"/>
  <c r="AG820" i="5"/>
  <c r="AF820" i="5"/>
  <c r="I820" i="5" l="1"/>
  <c r="K820" i="5"/>
  <c r="L820" i="5"/>
  <c r="T820" i="5"/>
  <c r="P820" i="5"/>
  <c r="X820" i="5"/>
  <c r="J820" i="5"/>
  <c r="V820" i="5"/>
  <c r="U820" i="5"/>
  <c r="AC822" i="5"/>
  <c r="AQ821" i="5"/>
  <c r="AP821" i="5"/>
  <c r="AD821" i="5"/>
  <c r="AK821" i="5"/>
  <c r="AJ821" i="5"/>
  <c r="AF821" i="5"/>
  <c r="AI821" i="5"/>
  <c r="AG821" i="5"/>
  <c r="AN821" i="5"/>
  <c r="AM821" i="5"/>
  <c r="AH821" i="5"/>
  <c r="AO821" i="5"/>
  <c r="AL821" i="5"/>
  <c r="AE821" i="5"/>
  <c r="U821" i="5" l="1"/>
  <c r="X821" i="5"/>
  <c r="J821" i="5"/>
  <c r="T821" i="5"/>
  <c r="I821" i="5"/>
  <c r="L821" i="5"/>
  <c r="K821" i="5"/>
  <c r="V821" i="5"/>
  <c r="P821" i="5"/>
  <c r="AC823" i="5"/>
  <c r="AJ822" i="5"/>
  <c r="AQ822" i="5"/>
  <c r="AD822" i="5"/>
  <c r="AE822" i="5"/>
  <c r="AF822" i="5"/>
  <c r="AL822" i="5"/>
  <c r="AH822" i="5"/>
  <c r="AG822" i="5"/>
  <c r="AK822" i="5"/>
  <c r="AP822" i="5"/>
  <c r="AM822" i="5"/>
  <c r="AO822" i="5"/>
  <c r="AN822" i="5"/>
  <c r="AI822" i="5"/>
  <c r="U822" i="5" l="1"/>
  <c r="P822" i="5"/>
  <c r="J822" i="5"/>
  <c r="L822" i="5"/>
  <c r="T822" i="5"/>
  <c r="I822" i="5"/>
  <c r="V822" i="5"/>
  <c r="X822" i="5"/>
  <c r="K822" i="5"/>
  <c r="AC824" i="5"/>
  <c r="AD823" i="5"/>
  <c r="AK823" i="5"/>
  <c r="AE823" i="5"/>
  <c r="AQ823" i="5"/>
  <c r="AP823" i="5"/>
  <c r="AJ823" i="5"/>
  <c r="AN823" i="5"/>
  <c r="AF823" i="5"/>
  <c r="AG823" i="5"/>
  <c r="AO823" i="5"/>
  <c r="AL823" i="5"/>
  <c r="AH823" i="5"/>
  <c r="AI823" i="5"/>
  <c r="AM823" i="5"/>
  <c r="L823" i="5" l="1"/>
  <c r="P823" i="5"/>
  <c r="J823" i="5"/>
  <c r="X823" i="5"/>
  <c r="U823" i="5"/>
  <c r="T823" i="5"/>
  <c r="K823" i="5"/>
  <c r="I823" i="5"/>
  <c r="V823" i="5"/>
  <c r="AC825" i="5"/>
  <c r="AE824" i="5"/>
  <c r="AO824" i="5"/>
  <c r="AL824" i="5"/>
  <c r="AI824" i="5"/>
  <c r="AQ824" i="5"/>
  <c r="AF824" i="5"/>
  <c r="AM824" i="5"/>
  <c r="AP824" i="5"/>
  <c r="AG824" i="5"/>
  <c r="AD824" i="5"/>
  <c r="AK824" i="5"/>
  <c r="AJ824" i="5"/>
  <c r="AN824" i="5"/>
  <c r="AH824" i="5"/>
  <c r="J824" i="5" l="1"/>
  <c r="I824" i="5"/>
  <c r="V824" i="5"/>
  <c r="L824" i="5"/>
  <c r="X824" i="5"/>
  <c r="U824" i="5"/>
  <c r="P824" i="5"/>
  <c r="K824" i="5"/>
  <c r="T824" i="5"/>
  <c r="AC826" i="5"/>
  <c r="AQ825" i="5"/>
  <c r="AG825" i="5"/>
  <c r="AE825" i="5"/>
  <c r="AJ825" i="5"/>
  <c r="AP825" i="5"/>
  <c r="AM825" i="5"/>
  <c r="AF825" i="5"/>
  <c r="AD825" i="5"/>
  <c r="AK825" i="5"/>
  <c r="AO825" i="5"/>
  <c r="AL825" i="5"/>
  <c r="AI825" i="5"/>
  <c r="AN825" i="5"/>
  <c r="AH825" i="5"/>
  <c r="I825" i="5" l="1"/>
  <c r="T825" i="5"/>
  <c r="X825" i="5"/>
  <c r="K825" i="5"/>
  <c r="U825" i="5"/>
  <c r="P825" i="5"/>
  <c r="L825" i="5"/>
  <c r="J825" i="5"/>
  <c r="V825" i="5"/>
  <c r="AC827" i="5"/>
  <c r="AD826" i="5"/>
  <c r="AH826" i="5"/>
  <c r="AL826" i="5"/>
  <c r="AP826" i="5"/>
  <c r="AM826" i="5"/>
  <c r="AJ826" i="5"/>
  <c r="AO826" i="5"/>
  <c r="AF826" i="5"/>
  <c r="AQ826" i="5"/>
  <c r="AE826" i="5"/>
  <c r="AI826" i="5"/>
  <c r="AK826" i="5"/>
  <c r="AG826" i="5"/>
  <c r="AN826" i="5"/>
  <c r="P826" i="5" l="1"/>
  <c r="X826" i="5"/>
  <c r="L826" i="5"/>
  <c r="I826" i="5"/>
  <c r="U826" i="5"/>
  <c r="V826" i="5"/>
  <c r="J826" i="5"/>
  <c r="K826" i="5"/>
  <c r="T826" i="5"/>
  <c r="AC829" i="5"/>
  <c r="AH827" i="5"/>
  <c r="AE827" i="5"/>
  <c r="AP827" i="5"/>
  <c r="AJ827" i="5"/>
  <c r="AI827" i="5"/>
  <c r="AN827" i="5"/>
  <c r="AL827" i="5"/>
  <c r="AD827" i="5"/>
  <c r="AM827" i="5"/>
  <c r="AO827" i="5"/>
  <c r="AK827" i="5"/>
  <c r="AF827" i="5"/>
  <c r="AQ827" i="5"/>
  <c r="AG827" i="5"/>
  <c r="K827" i="5" l="1"/>
  <c r="P827" i="5"/>
  <c r="U827" i="5"/>
  <c r="L827" i="5"/>
  <c r="V827" i="5"/>
  <c r="J827" i="5"/>
  <c r="X827" i="5"/>
  <c r="I827" i="5"/>
  <c r="T827" i="5"/>
  <c r="AC830" i="5"/>
  <c r="AD829" i="5"/>
  <c r="AH829" i="5"/>
  <c r="AO829" i="5"/>
  <c r="AK829" i="5"/>
  <c r="AN829" i="5"/>
  <c r="AG829" i="5"/>
  <c r="AL829" i="5"/>
  <c r="AJ829" i="5"/>
  <c r="AI829" i="5"/>
  <c r="AE829" i="5"/>
  <c r="AQ829" i="5"/>
  <c r="AF829" i="5"/>
  <c r="AP829" i="5"/>
  <c r="AM829" i="5"/>
  <c r="U829" i="5" l="1"/>
  <c r="K829" i="5"/>
  <c r="X829" i="5"/>
  <c r="L829" i="5"/>
  <c r="T829" i="5"/>
  <c r="J829" i="5"/>
  <c r="V829" i="5"/>
  <c r="I829" i="5"/>
  <c r="P829" i="5"/>
  <c r="AC831" i="5"/>
  <c r="AH830" i="5"/>
  <c r="AP830" i="5"/>
  <c r="AI830" i="5"/>
  <c r="AK830" i="5"/>
  <c r="AF830" i="5"/>
  <c r="AL830" i="5"/>
  <c r="AD830" i="5"/>
  <c r="AJ830" i="5"/>
  <c r="AG830" i="5"/>
  <c r="AO830" i="5"/>
  <c r="AM830" i="5"/>
  <c r="AE830" i="5"/>
  <c r="AQ830" i="5"/>
  <c r="AN830" i="5"/>
  <c r="P830" i="5" l="1"/>
  <c r="U830" i="5"/>
  <c r="K830" i="5"/>
  <c r="T830" i="5"/>
  <c r="V830" i="5"/>
  <c r="L830" i="5"/>
  <c r="J830" i="5"/>
  <c r="X830" i="5"/>
  <c r="I830" i="5"/>
  <c r="AC833" i="5"/>
  <c r="AP831" i="5"/>
  <c r="AE831" i="5"/>
  <c r="AI831" i="5"/>
  <c r="AL831" i="5"/>
  <c r="AK831" i="5"/>
  <c r="AH831" i="5"/>
  <c r="AN831" i="5"/>
  <c r="AD831" i="5"/>
  <c r="AQ831" i="5"/>
  <c r="AO831" i="5"/>
  <c r="AF831" i="5"/>
  <c r="AM831" i="5"/>
  <c r="AG831" i="5"/>
  <c r="AJ831" i="5"/>
  <c r="X831" i="5" l="1"/>
  <c r="I831" i="5"/>
  <c r="P831" i="5"/>
  <c r="J831" i="5"/>
  <c r="K831" i="5"/>
  <c r="V831" i="5"/>
  <c r="L831" i="5"/>
  <c r="U831" i="5"/>
  <c r="T831" i="5"/>
  <c r="AC834" i="5"/>
  <c r="AI833" i="5"/>
  <c r="AG833" i="5"/>
  <c r="AK833" i="5"/>
  <c r="AE833" i="5"/>
  <c r="AL833" i="5"/>
  <c r="AH833" i="5"/>
  <c r="AM833" i="5"/>
  <c r="AP832" i="5"/>
  <c r="AN833" i="5"/>
  <c r="AF833" i="5"/>
  <c r="AQ832" i="5"/>
  <c r="AO832" i="5"/>
  <c r="AJ833" i="5"/>
  <c r="AD833" i="5"/>
  <c r="T833" i="5" l="1"/>
  <c r="X833" i="5"/>
  <c r="L833" i="5"/>
  <c r="I833" i="5"/>
  <c r="J833" i="5"/>
  <c r="V833" i="5"/>
  <c r="P833" i="5"/>
  <c r="U833" i="5"/>
  <c r="K833" i="5"/>
  <c r="AC835" i="5"/>
  <c r="AQ834" i="5"/>
  <c r="AO834" i="5"/>
  <c r="AK834" i="5"/>
  <c r="AH834" i="5"/>
  <c r="AE834" i="5"/>
  <c r="AL834" i="5"/>
  <c r="AI834" i="5"/>
  <c r="AP834" i="5"/>
  <c r="AN834" i="5"/>
  <c r="AJ834" i="5"/>
  <c r="AF834" i="5"/>
  <c r="AM834" i="5"/>
  <c r="AD834" i="5"/>
  <c r="AG834" i="5"/>
  <c r="V834" i="5" l="1"/>
  <c r="K834" i="5"/>
  <c r="T834" i="5"/>
  <c r="J834" i="5"/>
  <c r="P834" i="5"/>
  <c r="U834" i="5"/>
  <c r="L834" i="5"/>
  <c r="X834" i="5"/>
  <c r="I834" i="5"/>
  <c r="AC836" i="5"/>
  <c r="AN835" i="5"/>
  <c r="AE835" i="5"/>
  <c r="AO835" i="5"/>
  <c r="AL835" i="5"/>
  <c r="AJ835" i="5"/>
  <c r="AD835" i="5"/>
  <c r="AH835" i="5"/>
  <c r="AG835" i="5"/>
  <c r="AF835" i="5"/>
  <c r="AP835" i="5"/>
  <c r="AI835" i="5"/>
  <c r="AK835" i="5"/>
  <c r="AQ835" i="5"/>
  <c r="AM835" i="5"/>
  <c r="L835" i="5" l="1"/>
  <c r="X835" i="5"/>
  <c r="T835" i="5"/>
  <c r="K835" i="5"/>
  <c r="I835" i="5"/>
  <c r="U835" i="5"/>
  <c r="J835" i="5"/>
  <c r="P835" i="5"/>
  <c r="V835" i="5"/>
  <c r="AC837" i="5"/>
  <c r="AN836" i="5"/>
  <c r="AG836" i="5"/>
  <c r="AH836" i="5"/>
  <c r="AE836" i="5"/>
  <c r="AO836" i="5"/>
  <c r="AF836" i="5"/>
  <c r="AI836" i="5"/>
  <c r="AK836" i="5"/>
  <c r="AP836" i="5"/>
  <c r="AM836" i="5"/>
  <c r="AL836" i="5"/>
  <c r="AJ836" i="5"/>
  <c r="AD836" i="5"/>
  <c r="AQ836" i="5"/>
  <c r="J836" i="5" l="1"/>
  <c r="X836" i="5"/>
  <c r="T836" i="5"/>
  <c r="I836" i="5"/>
  <c r="V836" i="5"/>
  <c r="U836" i="5"/>
  <c r="P836" i="5"/>
  <c r="L836" i="5"/>
  <c r="K836" i="5"/>
  <c r="AC847" i="5"/>
  <c r="AM837" i="5"/>
  <c r="AH837" i="5"/>
  <c r="AN837" i="5"/>
  <c r="AO837" i="5"/>
  <c r="AP837" i="5"/>
  <c r="AJ837" i="5"/>
  <c r="AI837" i="5"/>
  <c r="AK837" i="5"/>
  <c r="AD837" i="5"/>
  <c r="AF837" i="5"/>
  <c r="AG837" i="5"/>
  <c r="AQ837" i="5"/>
  <c r="AE837" i="5"/>
  <c r="AL837" i="5"/>
  <c r="I837" i="5" l="1"/>
  <c r="J837" i="5"/>
  <c r="L837" i="5"/>
  <c r="X837" i="5"/>
  <c r="P837" i="5"/>
  <c r="K837" i="5"/>
  <c r="T837" i="5"/>
  <c r="U837" i="5"/>
  <c r="V837" i="5"/>
  <c r="AC848" i="5"/>
  <c r="AQ847" i="5"/>
  <c r="AI847" i="5"/>
  <c r="AJ847" i="5"/>
  <c r="AL847" i="5"/>
  <c r="AE847" i="5"/>
  <c r="AH847" i="5"/>
  <c r="AK847" i="5"/>
  <c r="AG847" i="5"/>
  <c r="AF847" i="5"/>
  <c r="AO847" i="5"/>
  <c r="AP847" i="5"/>
  <c r="AD847" i="5"/>
  <c r="AM847" i="5"/>
  <c r="AN847" i="5"/>
  <c r="I847" i="5" l="1"/>
  <c r="P847" i="5"/>
  <c r="J847" i="5"/>
  <c r="L847" i="5"/>
  <c r="U847" i="5"/>
  <c r="X847" i="5"/>
  <c r="K847" i="5"/>
  <c r="V847" i="5"/>
  <c r="T847" i="5"/>
  <c r="AC849" i="5"/>
  <c r="AE848" i="5"/>
  <c r="AH848" i="5"/>
  <c r="AJ848" i="5"/>
  <c r="AQ848" i="5"/>
  <c r="AM848" i="5"/>
  <c r="AD848" i="5"/>
  <c r="AN848" i="5"/>
  <c r="AG848" i="5"/>
  <c r="AO848" i="5"/>
  <c r="AL848" i="5"/>
  <c r="AI848" i="5"/>
  <c r="AF848" i="5"/>
  <c r="AP848" i="5"/>
  <c r="AK848" i="5"/>
  <c r="J848" i="5" l="1"/>
  <c r="X848" i="5"/>
  <c r="T848" i="5"/>
  <c r="P848" i="5"/>
  <c r="I848" i="5"/>
  <c r="U848" i="5"/>
  <c r="V848" i="5"/>
  <c r="K848" i="5"/>
  <c r="L848" i="5"/>
  <c r="AC850" i="5"/>
  <c r="AO849" i="5"/>
  <c r="AK849" i="5"/>
  <c r="AD849" i="5"/>
  <c r="AE849" i="5"/>
  <c r="AJ849" i="5"/>
  <c r="AG849" i="5"/>
  <c r="AL849" i="5"/>
  <c r="AN849" i="5"/>
  <c r="AQ849" i="5"/>
  <c r="AH849" i="5"/>
  <c r="AF849" i="5"/>
  <c r="AI849" i="5"/>
  <c r="AP849" i="5"/>
  <c r="AM849" i="5"/>
  <c r="P849" i="5" l="1"/>
  <c r="U849" i="5"/>
  <c r="T849" i="5"/>
  <c r="I849" i="5"/>
  <c r="K849" i="5"/>
  <c r="X849" i="5"/>
  <c r="L849" i="5"/>
  <c r="V849" i="5"/>
  <c r="J849" i="5"/>
  <c r="AC851" i="5"/>
  <c r="AJ850" i="5"/>
  <c r="AD850" i="5"/>
  <c r="AK850" i="5"/>
  <c r="AG850" i="5"/>
  <c r="AQ850" i="5"/>
  <c r="AP850" i="5"/>
  <c r="AF850" i="5"/>
  <c r="AL850" i="5"/>
  <c r="AE850" i="5"/>
  <c r="AH850" i="5"/>
  <c r="AM850" i="5"/>
  <c r="AN850" i="5"/>
  <c r="AI850" i="5"/>
  <c r="AO850" i="5"/>
  <c r="V850" i="5" l="1"/>
  <c r="K850" i="5"/>
  <c r="J850" i="5"/>
  <c r="X850" i="5"/>
  <c r="I850" i="5"/>
  <c r="T850" i="5"/>
  <c r="U850" i="5"/>
  <c r="P850" i="5"/>
  <c r="L850" i="5"/>
  <c r="AC852" i="5"/>
  <c r="AG851" i="5"/>
  <c r="AL851" i="5"/>
  <c r="AQ851" i="5"/>
  <c r="AN851" i="5"/>
  <c r="AK851" i="5"/>
  <c r="AH851" i="5"/>
  <c r="AJ851" i="5"/>
  <c r="AI851" i="5"/>
  <c r="AE851" i="5"/>
  <c r="AM851" i="5"/>
  <c r="AF851" i="5"/>
  <c r="AO851" i="5"/>
  <c r="AP851" i="5"/>
  <c r="AD851" i="5"/>
  <c r="T851" i="5" l="1"/>
  <c r="K851" i="5"/>
  <c r="L851" i="5"/>
  <c r="X851" i="5"/>
  <c r="I851" i="5"/>
  <c r="U851" i="5"/>
  <c r="V851" i="5"/>
  <c r="P851" i="5"/>
  <c r="J851" i="5"/>
  <c r="AC853" i="5"/>
  <c r="AN852" i="5"/>
  <c r="AH852" i="5"/>
  <c r="AQ852" i="5"/>
  <c r="AG852" i="5"/>
  <c r="AM852" i="5"/>
  <c r="AK852" i="5"/>
  <c r="AP852" i="5"/>
  <c r="AO852" i="5"/>
  <c r="AE852" i="5"/>
  <c r="AD852" i="5"/>
  <c r="AI852" i="5"/>
  <c r="AL852" i="5"/>
  <c r="AJ852" i="5"/>
  <c r="AF852" i="5"/>
  <c r="J852" i="5" l="1"/>
  <c r="X852" i="5"/>
  <c r="I852" i="5"/>
  <c r="K852" i="5"/>
  <c r="V852" i="5"/>
  <c r="P852" i="5"/>
  <c r="T852" i="5"/>
  <c r="L852" i="5"/>
  <c r="U852" i="5"/>
  <c r="AC854" i="5"/>
  <c r="AF853" i="5"/>
  <c r="AJ853" i="5"/>
  <c r="AD853" i="5"/>
  <c r="AG853" i="5"/>
  <c r="AP853" i="5"/>
  <c r="AH853" i="5"/>
  <c r="AL853" i="5"/>
  <c r="AI853" i="5"/>
  <c r="AQ853" i="5"/>
  <c r="AK853" i="5"/>
  <c r="AM853" i="5"/>
  <c r="AE853" i="5"/>
  <c r="AN853" i="5"/>
  <c r="AO853" i="5"/>
  <c r="P853" i="5" l="1"/>
  <c r="I853" i="5"/>
  <c r="V853" i="5"/>
  <c r="K853" i="5"/>
  <c r="X853" i="5"/>
  <c r="U853" i="5"/>
  <c r="J853" i="5"/>
  <c r="T853" i="5"/>
  <c r="L853" i="5"/>
  <c r="AC855" i="5"/>
  <c r="AH854" i="5"/>
  <c r="AO854" i="5"/>
  <c r="AK854" i="5"/>
  <c r="AE854" i="5"/>
  <c r="AP854" i="5"/>
  <c r="AG854" i="5"/>
  <c r="AL854" i="5"/>
  <c r="AI854" i="5"/>
  <c r="AJ854" i="5"/>
  <c r="AD854" i="5"/>
  <c r="AM854" i="5"/>
  <c r="AN854" i="5"/>
  <c r="AQ854" i="5"/>
  <c r="AF854" i="5"/>
  <c r="I854" i="5" l="1"/>
  <c r="L854" i="5"/>
  <c r="X854" i="5"/>
  <c r="U854" i="5"/>
  <c r="V854" i="5"/>
  <c r="J854" i="5"/>
  <c r="P854" i="5"/>
  <c r="T854" i="5"/>
  <c r="K854" i="5"/>
  <c r="AC856" i="5"/>
  <c r="AH855" i="5"/>
  <c r="AE855" i="5"/>
  <c r="AL855" i="5"/>
  <c r="AF855" i="5"/>
  <c r="AM855" i="5"/>
  <c r="AK855" i="5"/>
  <c r="AI855" i="5"/>
  <c r="AN855" i="5"/>
  <c r="AQ855" i="5"/>
  <c r="AJ855" i="5"/>
  <c r="AD855" i="5"/>
  <c r="AG855" i="5"/>
  <c r="AO855" i="5"/>
  <c r="AP855" i="5"/>
  <c r="I855" i="5" l="1"/>
  <c r="V855" i="5"/>
  <c r="P855" i="5"/>
  <c r="U855" i="5"/>
  <c r="L855" i="5"/>
  <c r="T855" i="5"/>
  <c r="K855" i="5"/>
  <c r="X855" i="5"/>
  <c r="J855" i="5"/>
  <c r="AC857" i="5"/>
  <c r="AE856" i="5"/>
  <c r="AD856" i="5"/>
  <c r="AM856" i="5"/>
  <c r="AK856" i="5"/>
  <c r="AN856" i="5"/>
  <c r="AI856" i="5"/>
  <c r="AP856" i="5"/>
  <c r="AH856" i="5"/>
  <c r="AQ856" i="5"/>
  <c r="AG856" i="5"/>
  <c r="AO856" i="5"/>
  <c r="AL856" i="5"/>
  <c r="AF856" i="5"/>
  <c r="AJ856" i="5"/>
  <c r="X856" i="5" l="1"/>
  <c r="J856" i="5"/>
  <c r="P856" i="5"/>
  <c r="V856" i="5"/>
  <c r="T856" i="5"/>
  <c r="L856" i="5"/>
  <c r="I856" i="5"/>
  <c r="K856" i="5"/>
  <c r="U856" i="5"/>
  <c r="AC858" i="5"/>
  <c r="AI857" i="5"/>
  <c r="AO857" i="5"/>
  <c r="AH857" i="5"/>
  <c r="AG857" i="5"/>
  <c r="AM857" i="5"/>
  <c r="AN857" i="5"/>
  <c r="AQ857" i="5"/>
  <c r="AD857" i="5"/>
  <c r="AL857" i="5"/>
  <c r="AP857" i="5"/>
  <c r="AK857" i="5"/>
  <c r="AF857" i="5"/>
  <c r="AE857" i="5"/>
  <c r="AJ857" i="5"/>
  <c r="X857" i="5" l="1"/>
  <c r="L857" i="5"/>
  <c r="K857" i="5"/>
  <c r="T857" i="5"/>
  <c r="J857" i="5"/>
  <c r="U857" i="5"/>
  <c r="P857" i="5"/>
  <c r="V857" i="5"/>
  <c r="I857" i="5"/>
  <c r="AC859" i="5"/>
  <c r="AK858" i="5"/>
  <c r="AN858" i="5"/>
  <c r="AO858" i="5"/>
  <c r="AG858" i="5"/>
  <c r="AQ858" i="5"/>
  <c r="AL858" i="5"/>
  <c r="AM858" i="5"/>
  <c r="AF858" i="5"/>
  <c r="AE858" i="5"/>
  <c r="AD858" i="5"/>
  <c r="AJ858" i="5"/>
  <c r="AP858" i="5"/>
  <c r="AI858" i="5"/>
  <c r="AH858" i="5"/>
  <c r="K858" i="5" l="1"/>
  <c r="X858" i="5"/>
  <c r="I858" i="5"/>
  <c r="L858" i="5"/>
  <c r="T858" i="5"/>
  <c r="U858" i="5"/>
  <c r="J858" i="5"/>
  <c r="P858" i="5"/>
  <c r="V858" i="5"/>
  <c r="AC860" i="5"/>
  <c r="AI859" i="5"/>
  <c r="AJ859" i="5"/>
  <c r="AQ859" i="5"/>
  <c r="AD859" i="5"/>
  <c r="AE859" i="5"/>
  <c r="AO859" i="5"/>
  <c r="AN859" i="5"/>
  <c r="AL859" i="5"/>
  <c r="AG859" i="5"/>
  <c r="AP859" i="5"/>
  <c r="AF859" i="5"/>
  <c r="AM859" i="5"/>
  <c r="AH859" i="5"/>
  <c r="AK859" i="5"/>
  <c r="J859" i="5" l="1"/>
  <c r="T859" i="5"/>
  <c r="X859" i="5"/>
  <c r="V859" i="5"/>
  <c r="L859" i="5"/>
  <c r="P859" i="5"/>
  <c r="I859" i="5"/>
  <c r="U859" i="5"/>
  <c r="K859" i="5"/>
  <c r="AC861" i="5"/>
  <c r="AF860" i="5"/>
  <c r="AI860" i="5"/>
  <c r="AH860" i="5"/>
  <c r="AN860" i="5"/>
  <c r="AK860" i="5"/>
  <c r="AP860" i="5"/>
  <c r="AG860" i="5"/>
  <c r="AJ860" i="5"/>
  <c r="AM860" i="5"/>
  <c r="AQ860" i="5"/>
  <c r="AD860" i="5"/>
  <c r="AO860" i="5"/>
  <c r="AE860" i="5"/>
  <c r="AL860" i="5"/>
  <c r="J860" i="5" l="1"/>
  <c r="U860" i="5"/>
  <c r="V860" i="5"/>
  <c r="X860" i="5"/>
  <c r="T860" i="5"/>
  <c r="I860" i="5"/>
  <c r="P860" i="5"/>
  <c r="L860" i="5"/>
  <c r="K860" i="5"/>
  <c r="AC862" i="5"/>
  <c r="AL861" i="5"/>
  <c r="AK861" i="5"/>
  <c r="AF861" i="5"/>
  <c r="AI861" i="5"/>
  <c r="AQ861" i="5"/>
  <c r="AP861" i="5"/>
  <c r="AG861" i="5"/>
  <c r="AH861" i="5"/>
  <c r="AD861" i="5"/>
  <c r="AM861" i="5"/>
  <c r="AN861" i="5"/>
  <c r="AJ861" i="5"/>
  <c r="AO861" i="5"/>
  <c r="AE861" i="5"/>
  <c r="U861" i="5" l="1"/>
  <c r="L861" i="5"/>
  <c r="X861" i="5"/>
  <c r="P861" i="5"/>
  <c r="T861" i="5"/>
  <c r="J861" i="5"/>
  <c r="I861" i="5"/>
  <c r="K861" i="5"/>
  <c r="V861" i="5"/>
  <c r="AC863" i="5"/>
  <c r="AQ862" i="5"/>
  <c r="AO862" i="5"/>
  <c r="AH862" i="5"/>
  <c r="AF862" i="5"/>
  <c r="AL862" i="5"/>
  <c r="AD862" i="5"/>
  <c r="AP862" i="5"/>
  <c r="AI862" i="5"/>
  <c r="AN862" i="5"/>
  <c r="AM862" i="5"/>
  <c r="AE862" i="5"/>
  <c r="AJ862" i="5"/>
  <c r="AG862" i="5"/>
  <c r="AK862" i="5"/>
  <c r="L862" i="5" l="1"/>
  <c r="K862" i="5"/>
  <c r="T862" i="5"/>
  <c r="U862" i="5"/>
  <c r="J862" i="5"/>
  <c r="P862" i="5"/>
  <c r="V862" i="5"/>
  <c r="X862" i="5"/>
  <c r="I862" i="5"/>
  <c r="AC864" i="5"/>
  <c r="AF863" i="5"/>
  <c r="AD863" i="5"/>
  <c r="AH863" i="5"/>
  <c r="AO863" i="5"/>
  <c r="AG863" i="5"/>
  <c r="AM863" i="5"/>
  <c r="AK863" i="5"/>
  <c r="AE863" i="5"/>
  <c r="AP863" i="5"/>
  <c r="AQ863" i="5"/>
  <c r="AN863" i="5"/>
  <c r="AL863" i="5"/>
  <c r="AI863" i="5"/>
  <c r="AJ863" i="5"/>
  <c r="K863" i="5" l="1"/>
  <c r="V863" i="5"/>
  <c r="T863" i="5"/>
  <c r="U863" i="5"/>
  <c r="J863" i="5"/>
  <c r="X863" i="5"/>
  <c r="P863" i="5"/>
  <c r="I863" i="5"/>
  <c r="L863" i="5"/>
  <c r="AC865" i="5"/>
  <c r="AH864" i="5"/>
  <c r="AN864" i="5"/>
  <c r="AI864" i="5"/>
  <c r="AP864" i="5"/>
  <c r="AG864" i="5"/>
  <c r="AD864" i="5"/>
  <c r="AJ864" i="5"/>
  <c r="AE864" i="5"/>
  <c r="AQ864" i="5"/>
  <c r="AM864" i="5"/>
  <c r="AO864" i="5"/>
  <c r="AL864" i="5"/>
  <c r="AF864" i="5"/>
  <c r="AK864" i="5"/>
  <c r="J864" i="5" l="1"/>
  <c r="P864" i="5"/>
  <c r="K864" i="5"/>
  <c r="T864" i="5"/>
  <c r="I864" i="5"/>
  <c r="L864" i="5"/>
  <c r="U864" i="5"/>
  <c r="V864" i="5"/>
  <c r="X864" i="5"/>
  <c r="AC866" i="5"/>
  <c r="AH865" i="5"/>
  <c r="AF865" i="5"/>
  <c r="AL865" i="5"/>
  <c r="AM865" i="5"/>
  <c r="AN865" i="5"/>
  <c r="AO865" i="5"/>
  <c r="AQ865" i="5"/>
  <c r="AE865" i="5"/>
  <c r="AD865" i="5"/>
  <c r="AK865" i="5"/>
  <c r="AI865" i="5"/>
  <c r="AG865" i="5"/>
  <c r="AJ865" i="5"/>
  <c r="AP865" i="5"/>
  <c r="L865" i="5" l="1"/>
  <c r="I865" i="5"/>
  <c r="U865" i="5"/>
  <c r="T865" i="5"/>
  <c r="V865" i="5"/>
  <c r="X865" i="5"/>
  <c r="K865" i="5"/>
  <c r="J865" i="5"/>
  <c r="P865" i="5"/>
  <c r="AC867" i="5"/>
  <c r="AE866" i="5"/>
  <c r="AL866" i="5"/>
  <c r="AD866" i="5"/>
  <c r="AQ866" i="5"/>
  <c r="AP866" i="5"/>
  <c r="AO866" i="5"/>
  <c r="AF866" i="5"/>
  <c r="AM866" i="5"/>
  <c r="AJ866" i="5"/>
  <c r="AG866" i="5"/>
  <c r="AI866" i="5"/>
  <c r="AH866" i="5"/>
  <c r="AK866" i="5"/>
  <c r="AN866" i="5"/>
  <c r="P866" i="5" l="1"/>
  <c r="L866" i="5"/>
  <c r="X866" i="5"/>
  <c r="I866" i="5"/>
  <c r="U866" i="5"/>
  <c r="T866" i="5"/>
  <c r="V866" i="5"/>
  <c r="J866" i="5"/>
  <c r="K866" i="5"/>
  <c r="AC869" i="5"/>
  <c r="AP867" i="5"/>
  <c r="AN867" i="5"/>
  <c r="AO867" i="5"/>
  <c r="AD867" i="5"/>
  <c r="AL867" i="5"/>
  <c r="AE867" i="5"/>
  <c r="AJ867" i="5"/>
  <c r="AF867" i="5"/>
  <c r="AM867" i="5"/>
  <c r="AH867" i="5"/>
  <c r="AI867" i="5"/>
  <c r="AK867" i="5"/>
  <c r="AQ867" i="5"/>
  <c r="AG867" i="5"/>
  <c r="J867" i="5" l="1"/>
  <c r="I867" i="5"/>
  <c r="P867" i="5"/>
  <c r="K867" i="5"/>
  <c r="X867" i="5"/>
  <c r="T867" i="5"/>
  <c r="L867" i="5"/>
  <c r="U867" i="5"/>
  <c r="V867" i="5"/>
  <c r="AC870" i="5"/>
  <c r="AP869" i="5"/>
  <c r="AM869" i="5"/>
  <c r="AQ869" i="5"/>
  <c r="AH869" i="5"/>
  <c r="AK869" i="5"/>
  <c r="AD869" i="5"/>
  <c r="AE869" i="5"/>
  <c r="AF869" i="5"/>
  <c r="AN869" i="5"/>
  <c r="AG869" i="5"/>
  <c r="AO869" i="5"/>
  <c r="AL869" i="5"/>
  <c r="AJ869" i="5"/>
  <c r="AI869" i="5"/>
  <c r="P869" i="5" l="1"/>
  <c r="X869" i="5"/>
  <c r="J869" i="5"/>
  <c r="K869" i="5"/>
  <c r="V869" i="5"/>
  <c r="T869" i="5"/>
  <c r="L869" i="5"/>
  <c r="U869" i="5"/>
  <c r="I869" i="5"/>
  <c r="AC871" i="5"/>
  <c r="AD870" i="5"/>
  <c r="AM870" i="5"/>
  <c r="AG870" i="5"/>
  <c r="AI870" i="5"/>
  <c r="AN870" i="5"/>
  <c r="AP870" i="5"/>
  <c r="AK870" i="5"/>
  <c r="AJ870" i="5"/>
  <c r="AH870" i="5"/>
  <c r="AO870" i="5"/>
  <c r="AL870" i="5"/>
  <c r="AE870" i="5"/>
  <c r="AQ870" i="5"/>
  <c r="AF870" i="5"/>
  <c r="I870" i="5" l="1"/>
  <c r="K870" i="5"/>
  <c r="P870" i="5"/>
  <c r="U870" i="5"/>
  <c r="X870" i="5"/>
  <c r="J870" i="5"/>
  <c r="V870" i="5"/>
  <c r="L870" i="5"/>
  <c r="T870" i="5"/>
  <c r="AC873" i="5"/>
  <c r="AH871" i="5"/>
  <c r="AK871" i="5"/>
  <c r="AM871" i="5"/>
  <c r="AO871" i="5"/>
  <c r="AI871" i="5"/>
  <c r="AF871" i="5"/>
  <c r="AG871" i="5"/>
  <c r="AL871" i="5"/>
  <c r="AP871" i="5"/>
  <c r="AJ871" i="5"/>
  <c r="AE871" i="5"/>
  <c r="AN871" i="5"/>
  <c r="AD871" i="5"/>
  <c r="AQ871" i="5"/>
  <c r="U871" i="5" l="1"/>
  <c r="J871" i="5"/>
  <c r="L871" i="5"/>
  <c r="K871" i="5"/>
  <c r="V871" i="5"/>
  <c r="I871" i="5"/>
  <c r="P871" i="5"/>
  <c r="T871" i="5"/>
  <c r="X871" i="5"/>
  <c r="AC874" i="5"/>
  <c r="AM873" i="5"/>
  <c r="AI873" i="5"/>
  <c r="AJ873" i="5"/>
  <c r="AP872" i="5"/>
  <c r="AH873" i="5"/>
  <c r="AF873" i="5"/>
  <c r="AD873" i="5"/>
  <c r="AL873" i="5"/>
  <c r="AQ872" i="5"/>
  <c r="AG873" i="5"/>
  <c r="AN873" i="5"/>
  <c r="AK873" i="5"/>
  <c r="AO872" i="5"/>
  <c r="AE873" i="5"/>
  <c r="L873" i="5" l="1"/>
  <c r="V873" i="5"/>
  <c r="T873" i="5"/>
  <c r="U873" i="5"/>
  <c r="I873" i="5"/>
  <c r="J873" i="5"/>
  <c r="P873" i="5"/>
  <c r="X873" i="5"/>
  <c r="K873" i="5"/>
  <c r="AC875" i="5"/>
  <c r="AG874" i="5"/>
  <c r="AD874" i="5"/>
  <c r="AM874" i="5"/>
  <c r="AP874" i="5"/>
  <c r="AI874" i="5"/>
  <c r="AK874" i="5"/>
  <c r="AO874" i="5"/>
  <c r="AL874" i="5"/>
  <c r="AE874" i="5"/>
  <c r="AH874" i="5"/>
  <c r="AQ874" i="5"/>
  <c r="AN874" i="5"/>
  <c r="AF874" i="5"/>
  <c r="AJ874" i="5"/>
  <c r="P874" i="5" l="1"/>
  <c r="I874" i="5"/>
  <c r="U874" i="5"/>
  <c r="K874" i="5"/>
  <c r="J874" i="5"/>
  <c r="X874" i="5"/>
  <c r="V874" i="5"/>
  <c r="L874" i="5"/>
  <c r="T874" i="5"/>
  <c r="AC876" i="5"/>
  <c r="AJ875" i="5"/>
  <c r="AI875" i="5"/>
  <c r="AF875" i="5"/>
  <c r="AE875" i="5"/>
  <c r="AQ875" i="5"/>
  <c r="AN875" i="5"/>
  <c r="AK875" i="5"/>
  <c r="AO875" i="5"/>
  <c r="AL875" i="5"/>
  <c r="AG875" i="5"/>
  <c r="AP875" i="5"/>
  <c r="AM875" i="5"/>
  <c r="AD875" i="5"/>
  <c r="AH875" i="5"/>
  <c r="P875" i="5" l="1"/>
  <c r="I875" i="5"/>
  <c r="T875" i="5"/>
  <c r="X875" i="5"/>
  <c r="V875" i="5"/>
  <c r="K875" i="5"/>
  <c r="J875" i="5"/>
  <c r="L875" i="5"/>
  <c r="U875" i="5"/>
  <c r="AC877" i="5"/>
  <c r="AL876" i="5"/>
  <c r="AJ876" i="5"/>
  <c r="AE876" i="5"/>
  <c r="AH876" i="5"/>
  <c r="AQ876" i="5"/>
  <c r="AK876" i="5"/>
  <c r="AF876" i="5"/>
  <c r="AI876" i="5"/>
  <c r="AM876" i="5"/>
  <c r="AG876" i="5"/>
  <c r="AP876" i="5"/>
  <c r="AN876" i="5"/>
  <c r="AO876" i="5"/>
  <c r="AD876" i="5"/>
  <c r="X876" i="5" l="1"/>
  <c r="P876" i="5"/>
  <c r="T876" i="5"/>
  <c r="J876" i="5"/>
  <c r="I876" i="5"/>
  <c r="L876" i="5"/>
  <c r="U876" i="5"/>
  <c r="V876" i="5"/>
  <c r="K876" i="5"/>
  <c r="AC887" i="5"/>
  <c r="AG877" i="5"/>
  <c r="AH877" i="5"/>
  <c r="AM877" i="5"/>
  <c r="AP877" i="5"/>
  <c r="AE877" i="5"/>
  <c r="AD877" i="5"/>
  <c r="AI877" i="5"/>
  <c r="AN877" i="5"/>
  <c r="AQ877" i="5"/>
  <c r="AJ877" i="5"/>
  <c r="AF877" i="5"/>
  <c r="AL877" i="5"/>
  <c r="AO877" i="5"/>
  <c r="AK877" i="5"/>
  <c r="U877" i="5" l="1"/>
  <c r="T877" i="5"/>
  <c r="K877" i="5"/>
  <c r="L877" i="5"/>
  <c r="X877" i="5"/>
  <c r="P877" i="5"/>
  <c r="I877" i="5"/>
  <c r="J877" i="5"/>
  <c r="V877" i="5"/>
  <c r="AC888" i="5"/>
  <c r="AI887" i="5"/>
  <c r="AJ887" i="5"/>
  <c r="AL887" i="5"/>
  <c r="AF887" i="5"/>
  <c r="AM887" i="5"/>
  <c r="AD887" i="5"/>
  <c r="AH887" i="5"/>
  <c r="AG887" i="5"/>
  <c r="AE887" i="5"/>
  <c r="AN887" i="5"/>
  <c r="AQ887" i="5"/>
  <c r="AK887" i="5"/>
  <c r="AP887" i="5"/>
  <c r="AO887" i="5"/>
  <c r="V887" i="5" l="1"/>
  <c r="U887" i="5"/>
  <c r="J887" i="5"/>
  <c r="T887" i="5"/>
  <c r="K887" i="5"/>
  <c r="X887" i="5"/>
  <c r="L887" i="5"/>
  <c r="I887" i="5"/>
  <c r="P887" i="5"/>
  <c r="AC889" i="5"/>
  <c r="AO888" i="5"/>
  <c r="AM888" i="5"/>
  <c r="AH888" i="5"/>
  <c r="AN888" i="5"/>
  <c r="AL888" i="5"/>
  <c r="AQ888" i="5"/>
  <c r="AF888" i="5"/>
  <c r="AG888" i="5"/>
  <c r="AD888" i="5"/>
  <c r="AP888" i="5"/>
  <c r="AK888" i="5"/>
  <c r="AE888" i="5"/>
  <c r="AI888" i="5"/>
  <c r="AJ888" i="5"/>
  <c r="J888" i="5" l="1"/>
  <c r="L888" i="5"/>
  <c r="U888" i="5"/>
  <c r="X888" i="5"/>
  <c r="V888" i="5"/>
  <c r="P888" i="5"/>
  <c r="K888" i="5"/>
  <c r="T888" i="5"/>
  <c r="I888" i="5"/>
  <c r="AC890" i="5"/>
  <c r="AD889" i="5"/>
  <c r="AI889" i="5"/>
  <c r="AK889" i="5"/>
  <c r="AH889" i="5"/>
  <c r="AF889" i="5"/>
  <c r="AO889" i="5"/>
  <c r="AM889" i="5"/>
  <c r="AP889" i="5"/>
  <c r="AJ889" i="5"/>
  <c r="AL889" i="5"/>
  <c r="AQ889" i="5"/>
  <c r="AN889" i="5"/>
  <c r="AE889" i="5"/>
  <c r="AG889" i="5"/>
  <c r="V889" i="5" l="1"/>
  <c r="I889" i="5"/>
  <c r="T889" i="5"/>
  <c r="P889" i="5"/>
  <c r="J889" i="5"/>
  <c r="L889" i="5"/>
  <c r="X889" i="5"/>
  <c r="U889" i="5"/>
  <c r="K889" i="5"/>
  <c r="AC891" i="5"/>
  <c r="AI890" i="5"/>
  <c r="AL890" i="5"/>
  <c r="AN890" i="5"/>
  <c r="AQ890" i="5"/>
  <c r="AD890" i="5"/>
  <c r="AH890" i="5"/>
  <c r="AK890" i="5"/>
  <c r="AM890" i="5"/>
  <c r="AE890" i="5"/>
  <c r="AO890" i="5"/>
  <c r="AF890" i="5"/>
  <c r="AJ890" i="5"/>
  <c r="AP890" i="5"/>
  <c r="AG890" i="5"/>
  <c r="P890" i="5" l="1"/>
  <c r="I890" i="5"/>
  <c r="X890" i="5"/>
  <c r="K890" i="5"/>
  <c r="J890" i="5"/>
  <c r="T890" i="5"/>
  <c r="L890" i="5"/>
  <c r="V890" i="5"/>
  <c r="U890" i="5"/>
  <c r="AC892" i="5"/>
  <c r="AJ891" i="5"/>
  <c r="AL891" i="5"/>
  <c r="AK891" i="5"/>
  <c r="AD891" i="5"/>
  <c r="AP891" i="5"/>
  <c r="AF891" i="5"/>
  <c r="AI891" i="5"/>
  <c r="AM891" i="5"/>
  <c r="AQ891" i="5"/>
  <c r="AE891" i="5"/>
  <c r="AG891" i="5"/>
  <c r="AO891" i="5"/>
  <c r="AH891" i="5"/>
  <c r="AN891" i="5"/>
  <c r="U891" i="5" l="1"/>
  <c r="K891" i="5"/>
  <c r="T891" i="5"/>
  <c r="V891" i="5"/>
  <c r="P891" i="5"/>
  <c r="L891" i="5"/>
  <c r="I891" i="5"/>
  <c r="J891" i="5"/>
  <c r="X891" i="5"/>
  <c r="AC893" i="5"/>
  <c r="AN892" i="5"/>
  <c r="AO892" i="5"/>
  <c r="AG892" i="5"/>
  <c r="AF892" i="5"/>
  <c r="AM892" i="5"/>
  <c r="AK892" i="5"/>
  <c r="AL892" i="5"/>
  <c r="AQ892" i="5"/>
  <c r="AH892" i="5"/>
  <c r="AJ892" i="5"/>
  <c r="AE892" i="5"/>
  <c r="AD892" i="5"/>
  <c r="AP892" i="5"/>
  <c r="AI892" i="5"/>
  <c r="K892" i="5" l="1"/>
  <c r="U892" i="5"/>
  <c r="L892" i="5"/>
  <c r="V892" i="5"/>
  <c r="X892" i="5"/>
  <c r="J892" i="5"/>
  <c r="P892" i="5"/>
  <c r="I892" i="5"/>
  <c r="T892" i="5"/>
  <c r="AC894" i="5"/>
  <c r="AI893" i="5"/>
  <c r="AQ893" i="5"/>
  <c r="AP893" i="5"/>
  <c r="AO893" i="5"/>
  <c r="AD893" i="5"/>
  <c r="AF893" i="5"/>
  <c r="AE893" i="5"/>
  <c r="AM893" i="5"/>
  <c r="AG893" i="5"/>
  <c r="AH893" i="5"/>
  <c r="AK893" i="5"/>
  <c r="AL893" i="5"/>
  <c r="AN893" i="5"/>
  <c r="AJ893" i="5"/>
  <c r="T893" i="5" l="1"/>
  <c r="X893" i="5"/>
  <c r="P893" i="5"/>
  <c r="L893" i="5"/>
  <c r="U893" i="5"/>
  <c r="J893" i="5"/>
  <c r="I893" i="5"/>
  <c r="V893" i="5"/>
  <c r="K893" i="5"/>
  <c r="AC895" i="5"/>
  <c r="AD894" i="5"/>
  <c r="AF894" i="5"/>
  <c r="AP894" i="5"/>
  <c r="AL894" i="5"/>
  <c r="AH894" i="5"/>
  <c r="AM894" i="5"/>
  <c r="AG894" i="5"/>
  <c r="AO894" i="5"/>
  <c r="AN894" i="5"/>
  <c r="AI894" i="5"/>
  <c r="AJ894" i="5"/>
  <c r="AK894" i="5"/>
  <c r="AE894" i="5"/>
  <c r="AQ894" i="5"/>
  <c r="L894" i="5" l="1"/>
  <c r="I894" i="5"/>
  <c r="V894" i="5"/>
  <c r="P894" i="5"/>
  <c r="X894" i="5"/>
  <c r="T894" i="5"/>
  <c r="J894" i="5"/>
  <c r="U894" i="5"/>
  <c r="K894" i="5"/>
  <c r="AC896" i="5"/>
  <c r="AD895" i="5"/>
  <c r="AG895" i="5"/>
  <c r="AF895" i="5"/>
  <c r="AQ895" i="5"/>
  <c r="AE895" i="5"/>
  <c r="AP895" i="5"/>
  <c r="AH895" i="5"/>
  <c r="AI895" i="5"/>
  <c r="AK895" i="5"/>
  <c r="AO895" i="5"/>
  <c r="AN895" i="5"/>
  <c r="AJ895" i="5"/>
  <c r="AL895" i="5"/>
  <c r="AM895" i="5"/>
  <c r="L895" i="5" l="1"/>
  <c r="I895" i="5"/>
  <c r="X895" i="5"/>
  <c r="U895" i="5"/>
  <c r="P895" i="5"/>
  <c r="K895" i="5"/>
  <c r="V895" i="5"/>
  <c r="J895" i="5"/>
  <c r="T895" i="5"/>
  <c r="AC897" i="5"/>
  <c r="AL896" i="5"/>
  <c r="AP896" i="5"/>
  <c r="AG896" i="5"/>
  <c r="AJ896" i="5"/>
  <c r="AF896" i="5"/>
  <c r="AK896" i="5"/>
  <c r="AQ896" i="5"/>
  <c r="AN896" i="5"/>
  <c r="AM896" i="5"/>
  <c r="AI896" i="5"/>
  <c r="AO896" i="5"/>
  <c r="AH896" i="5"/>
  <c r="AD896" i="5"/>
  <c r="AE896" i="5"/>
  <c r="T896" i="5" l="1"/>
  <c r="I896" i="5"/>
  <c r="U896" i="5"/>
  <c r="L896" i="5"/>
  <c r="V896" i="5"/>
  <c r="J896" i="5"/>
  <c r="K896" i="5"/>
  <c r="P896" i="5"/>
  <c r="X896" i="5"/>
  <c r="AC898" i="5"/>
  <c r="AQ897" i="5"/>
  <c r="AD897" i="5"/>
  <c r="AN897" i="5"/>
  <c r="AJ897" i="5"/>
  <c r="AG897" i="5"/>
  <c r="AI897" i="5"/>
  <c r="AH897" i="5"/>
  <c r="AF897" i="5"/>
  <c r="AL897" i="5"/>
  <c r="AM897" i="5"/>
  <c r="AP897" i="5"/>
  <c r="AK897" i="5"/>
  <c r="AO897" i="5"/>
  <c r="AE897" i="5"/>
  <c r="T897" i="5" l="1"/>
  <c r="X897" i="5"/>
  <c r="U897" i="5"/>
  <c r="P897" i="5"/>
  <c r="I897" i="5"/>
  <c r="V897" i="5"/>
  <c r="K897" i="5"/>
  <c r="L897" i="5"/>
  <c r="J897" i="5"/>
  <c r="AC899" i="5"/>
  <c r="AO898" i="5"/>
  <c r="AD898" i="5"/>
  <c r="AI898" i="5"/>
  <c r="AN898" i="5"/>
  <c r="AK898" i="5"/>
  <c r="AM898" i="5"/>
  <c r="AQ898" i="5"/>
  <c r="AH898" i="5"/>
  <c r="AL898" i="5"/>
  <c r="AE898" i="5"/>
  <c r="AJ898" i="5"/>
  <c r="AP898" i="5"/>
  <c r="AG898" i="5"/>
  <c r="AF898" i="5"/>
  <c r="I898" i="5" l="1"/>
  <c r="L898" i="5"/>
  <c r="U898" i="5"/>
  <c r="X898" i="5"/>
  <c r="T898" i="5"/>
  <c r="V898" i="5"/>
  <c r="K898" i="5"/>
  <c r="P898" i="5"/>
  <c r="J898" i="5"/>
  <c r="AC900" i="5"/>
  <c r="AL899" i="5"/>
  <c r="AD899" i="5"/>
  <c r="AF899" i="5"/>
  <c r="AO899" i="5"/>
  <c r="AJ899" i="5"/>
  <c r="AQ899" i="5"/>
  <c r="AM899" i="5"/>
  <c r="AG899" i="5"/>
  <c r="AI899" i="5"/>
  <c r="AP899" i="5"/>
  <c r="AE899" i="5"/>
  <c r="AN899" i="5"/>
  <c r="AK899" i="5"/>
  <c r="AH899" i="5"/>
  <c r="X899" i="5" l="1"/>
  <c r="P899" i="5"/>
  <c r="V899" i="5"/>
  <c r="L899" i="5"/>
  <c r="K899" i="5"/>
  <c r="I899" i="5"/>
  <c r="U899" i="5"/>
  <c r="J899" i="5"/>
  <c r="T899" i="5"/>
  <c r="AC901" i="5"/>
  <c r="AF900" i="5"/>
  <c r="AQ900" i="5"/>
  <c r="AK900" i="5"/>
  <c r="AJ900" i="5"/>
  <c r="AE900" i="5"/>
  <c r="AL900" i="5"/>
  <c r="AD900" i="5"/>
  <c r="AG900" i="5"/>
  <c r="AM900" i="5"/>
  <c r="AP900" i="5"/>
  <c r="AN900" i="5"/>
  <c r="AI900" i="5"/>
  <c r="AH900" i="5"/>
  <c r="AO900" i="5"/>
  <c r="U900" i="5" l="1"/>
  <c r="P900" i="5"/>
  <c r="T900" i="5"/>
  <c r="K900" i="5"/>
  <c r="L900" i="5"/>
  <c r="J900" i="5"/>
  <c r="X900" i="5"/>
  <c r="I900" i="5"/>
  <c r="V900" i="5"/>
  <c r="AC902" i="5"/>
  <c r="AM901" i="5"/>
  <c r="AO901" i="5"/>
  <c r="AP901" i="5"/>
  <c r="AN901" i="5"/>
  <c r="AH901" i="5"/>
  <c r="AJ901" i="5"/>
  <c r="AL901" i="5"/>
  <c r="AD901" i="5"/>
  <c r="AQ901" i="5"/>
  <c r="AI901" i="5"/>
  <c r="AF901" i="5"/>
  <c r="AE901" i="5"/>
  <c r="AG901" i="5"/>
  <c r="AK901" i="5"/>
  <c r="I901" i="5" l="1"/>
  <c r="L901" i="5"/>
  <c r="U901" i="5"/>
  <c r="T901" i="5"/>
  <c r="P901" i="5"/>
  <c r="V901" i="5"/>
  <c r="J901" i="5"/>
  <c r="X901" i="5"/>
  <c r="K901" i="5"/>
  <c r="AC903" i="5"/>
  <c r="AO902" i="5"/>
  <c r="AN902" i="5"/>
  <c r="AP902" i="5"/>
  <c r="AG902" i="5"/>
  <c r="AH902" i="5"/>
  <c r="AD902" i="5"/>
  <c r="AL902" i="5"/>
  <c r="AI902" i="5"/>
  <c r="AF902" i="5"/>
  <c r="AQ902" i="5"/>
  <c r="AK902" i="5"/>
  <c r="AJ902" i="5"/>
  <c r="AM902" i="5"/>
  <c r="AE902" i="5"/>
  <c r="K902" i="5" l="1"/>
  <c r="I902" i="5"/>
  <c r="P902" i="5"/>
  <c r="U902" i="5"/>
  <c r="X902" i="5"/>
  <c r="T902" i="5"/>
  <c r="L902" i="5"/>
  <c r="J902" i="5"/>
  <c r="V902" i="5"/>
  <c r="AC904" i="5"/>
  <c r="AG903" i="5"/>
  <c r="AQ903" i="5"/>
  <c r="AL903" i="5"/>
  <c r="AH903" i="5"/>
  <c r="AD903" i="5"/>
  <c r="AE903" i="5"/>
  <c r="AK903" i="5"/>
  <c r="AO903" i="5"/>
  <c r="AJ903" i="5"/>
  <c r="AF903" i="5"/>
  <c r="AP903" i="5"/>
  <c r="AI903" i="5"/>
  <c r="AM903" i="5"/>
  <c r="AN903" i="5"/>
  <c r="K903" i="5" l="1"/>
  <c r="V903" i="5"/>
  <c r="I903" i="5"/>
  <c r="P903" i="5"/>
  <c r="J903" i="5"/>
  <c r="T903" i="5"/>
  <c r="X903" i="5"/>
  <c r="L903" i="5"/>
  <c r="U903" i="5"/>
  <c r="AC905" i="5"/>
  <c r="AM904" i="5"/>
  <c r="AG904" i="5"/>
  <c r="AK904" i="5"/>
  <c r="AN904" i="5"/>
  <c r="AL904" i="5"/>
  <c r="AI904" i="5"/>
  <c r="AE904" i="5"/>
  <c r="AF904" i="5"/>
  <c r="AQ904" i="5"/>
  <c r="AH904" i="5"/>
  <c r="AD904" i="5"/>
  <c r="AJ904" i="5"/>
  <c r="AO904" i="5"/>
  <c r="AP904" i="5"/>
  <c r="P904" i="5" l="1"/>
  <c r="K904" i="5"/>
  <c r="I904" i="5"/>
  <c r="V904" i="5"/>
  <c r="X904" i="5"/>
  <c r="J904" i="5"/>
  <c r="T904" i="5"/>
  <c r="U904" i="5"/>
  <c r="L904" i="5"/>
  <c r="AC906" i="5"/>
  <c r="AN905" i="5"/>
  <c r="AL905" i="5"/>
  <c r="AM905" i="5"/>
  <c r="AP905" i="5"/>
  <c r="AJ905" i="5"/>
  <c r="AO905" i="5"/>
  <c r="AF905" i="5"/>
  <c r="AD905" i="5"/>
  <c r="AI905" i="5"/>
  <c r="AK905" i="5"/>
  <c r="AH905" i="5"/>
  <c r="AG905" i="5"/>
  <c r="AE905" i="5"/>
  <c r="AQ905" i="5"/>
  <c r="V905" i="5" l="1"/>
  <c r="J905" i="5"/>
  <c r="P905" i="5"/>
  <c r="L905" i="5"/>
  <c r="K905" i="5"/>
  <c r="U905" i="5"/>
  <c r="T905" i="5"/>
  <c r="I905" i="5"/>
  <c r="X905" i="5"/>
  <c r="AC907" i="5"/>
  <c r="AK906" i="5"/>
  <c r="AL906" i="5"/>
  <c r="AQ906" i="5"/>
  <c r="AI906" i="5"/>
  <c r="AO906" i="5"/>
  <c r="AN906" i="5"/>
  <c r="AF906" i="5"/>
  <c r="AM906" i="5"/>
  <c r="AD906" i="5"/>
  <c r="AE906" i="5"/>
  <c r="AH906" i="5"/>
  <c r="AP906" i="5"/>
  <c r="AG906" i="5"/>
  <c r="AJ906" i="5"/>
  <c r="P906" i="5" l="1"/>
  <c r="T906" i="5"/>
  <c r="I906" i="5"/>
  <c r="U906" i="5"/>
  <c r="J906" i="5"/>
  <c r="X906" i="5"/>
  <c r="L906" i="5"/>
  <c r="V906" i="5"/>
  <c r="K906" i="5"/>
  <c r="AC909" i="5"/>
  <c r="AE907" i="5"/>
  <c r="AQ907" i="5"/>
  <c r="AK907" i="5"/>
  <c r="AJ907" i="5"/>
  <c r="AD907" i="5"/>
  <c r="AM907" i="5"/>
  <c r="AP907" i="5"/>
  <c r="AG907" i="5"/>
  <c r="AI907" i="5"/>
  <c r="AO907" i="5"/>
  <c r="AN907" i="5"/>
  <c r="AH907" i="5"/>
  <c r="AL907" i="5"/>
  <c r="AF907" i="5"/>
  <c r="J907" i="5" l="1"/>
  <c r="P907" i="5"/>
  <c r="V907" i="5"/>
  <c r="L907" i="5"/>
  <c r="K907" i="5"/>
  <c r="T907" i="5"/>
  <c r="I907" i="5"/>
  <c r="U907" i="5"/>
  <c r="X907" i="5"/>
  <c r="AC910" i="5"/>
  <c r="AD909" i="5"/>
  <c r="AF909" i="5"/>
  <c r="AL909" i="5"/>
  <c r="AI909" i="5"/>
  <c r="AG909" i="5"/>
  <c r="AO909" i="5"/>
  <c r="AK909" i="5"/>
  <c r="AH909" i="5"/>
  <c r="AN909" i="5"/>
  <c r="AJ909" i="5"/>
  <c r="AE909" i="5"/>
  <c r="AQ909" i="5"/>
  <c r="AP909" i="5"/>
  <c r="AM909" i="5"/>
  <c r="P909" i="5" l="1"/>
  <c r="T909" i="5"/>
  <c r="J909" i="5"/>
  <c r="K909" i="5"/>
  <c r="V909" i="5"/>
  <c r="X909" i="5"/>
  <c r="U909" i="5"/>
  <c r="I909" i="5"/>
  <c r="L909" i="5"/>
  <c r="AC911" i="5"/>
  <c r="AL910" i="5"/>
  <c r="AI910" i="5"/>
  <c r="AO910" i="5"/>
  <c r="AM910" i="5"/>
  <c r="AD910" i="5"/>
  <c r="AP910" i="5"/>
  <c r="AQ910" i="5"/>
  <c r="AG910" i="5"/>
  <c r="AF910" i="5"/>
  <c r="AJ910" i="5"/>
  <c r="AH910" i="5"/>
  <c r="AE910" i="5"/>
  <c r="AK910" i="5"/>
  <c r="AN910" i="5"/>
  <c r="U910" i="5" l="1"/>
  <c r="X910" i="5"/>
  <c r="I910" i="5"/>
  <c r="P910" i="5"/>
  <c r="K910" i="5"/>
  <c r="J910" i="5"/>
  <c r="L910" i="5"/>
  <c r="T910" i="5"/>
  <c r="V910" i="5"/>
  <c r="AC913" i="5"/>
  <c r="AO911" i="5"/>
  <c r="AN911" i="5"/>
  <c r="AF911" i="5"/>
  <c r="AG911" i="5"/>
  <c r="AL911" i="5"/>
  <c r="AP911" i="5"/>
  <c r="AQ911" i="5"/>
  <c r="AE911" i="5"/>
  <c r="AI911" i="5"/>
  <c r="AM911" i="5"/>
  <c r="AH911" i="5"/>
  <c r="AD911" i="5"/>
  <c r="AJ911" i="5"/>
  <c r="AK911" i="5"/>
  <c r="J911" i="5" l="1"/>
  <c r="P911" i="5"/>
  <c r="V911" i="5"/>
  <c r="U911" i="5"/>
  <c r="X911" i="5"/>
  <c r="K911" i="5"/>
  <c r="I911" i="5"/>
  <c r="L911" i="5"/>
  <c r="T911" i="5"/>
  <c r="AC914" i="5"/>
  <c r="AJ913" i="5"/>
  <c r="AH913" i="5"/>
  <c r="AO912" i="5"/>
  <c r="AE913" i="5"/>
  <c r="AG913" i="5"/>
  <c r="AK913" i="5"/>
  <c r="AN913" i="5"/>
  <c r="AL913" i="5"/>
  <c r="AI913" i="5"/>
  <c r="AQ912" i="5"/>
  <c r="AM913" i="5"/>
  <c r="AP912" i="5"/>
  <c r="AF913" i="5"/>
  <c r="AD913" i="5"/>
  <c r="U913" i="5" l="1"/>
  <c r="P913" i="5"/>
  <c r="K913" i="5"/>
  <c r="J913" i="5"/>
  <c r="V913" i="5"/>
  <c r="I913" i="5"/>
  <c r="X913" i="5"/>
  <c r="T913" i="5"/>
  <c r="L913" i="5"/>
  <c r="AC915" i="5"/>
  <c r="AK914" i="5"/>
  <c r="AG914" i="5"/>
  <c r="AJ914" i="5"/>
  <c r="AQ914" i="5"/>
  <c r="AE914" i="5"/>
  <c r="AN914" i="5"/>
  <c r="AM914" i="5"/>
  <c r="AD914" i="5"/>
  <c r="AI914" i="5"/>
  <c r="AH914" i="5"/>
  <c r="AL914" i="5"/>
  <c r="AO914" i="5"/>
  <c r="AP914" i="5"/>
  <c r="AF914" i="5"/>
  <c r="V914" i="5" l="1"/>
  <c r="T914" i="5"/>
  <c r="I914" i="5"/>
  <c r="L914" i="5"/>
  <c r="J914" i="5"/>
  <c r="K914" i="5"/>
  <c r="X914" i="5"/>
  <c r="P914" i="5"/>
  <c r="U914" i="5"/>
  <c r="AC916" i="5"/>
  <c r="AQ915" i="5"/>
  <c r="AN915" i="5"/>
  <c r="AM915" i="5"/>
  <c r="AI915" i="5"/>
  <c r="AO915" i="5"/>
  <c r="AP915" i="5"/>
  <c r="AH915" i="5"/>
  <c r="AK915" i="5"/>
  <c r="AD915" i="5"/>
  <c r="AG915" i="5"/>
  <c r="AL915" i="5"/>
  <c r="AJ915" i="5"/>
  <c r="AF915" i="5"/>
  <c r="AE915" i="5"/>
  <c r="U915" i="5" l="1"/>
  <c r="L915" i="5"/>
  <c r="J915" i="5"/>
  <c r="P915" i="5"/>
  <c r="I915" i="5"/>
  <c r="T915" i="5"/>
  <c r="V915" i="5"/>
  <c r="X915" i="5"/>
  <c r="K915" i="5"/>
  <c r="AC917" i="5"/>
  <c r="AJ916" i="5"/>
  <c r="AD916" i="5"/>
  <c r="AF916" i="5"/>
  <c r="AQ916" i="5"/>
  <c r="AH916" i="5"/>
  <c r="AM916" i="5"/>
  <c r="AE916" i="5"/>
  <c r="AG916" i="5"/>
  <c r="AL916" i="5"/>
  <c r="AO916" i="5"/>
  <c r="AN916" i="5"/>
  <c r="AK916" i="5"/>
  <c r="AP916" i="5"/>
  <c r="AI916" i="5"/>
  <c r="I916" i="5" l="1"/>
  <c r="L916" i="5"/>
  <c r="X916" i="5"/>
  <c r="P916" i="5"/>
  <c r="K916" i="5"/>
  <c r="U916" i="5"/>
  <c r="J916" i="5"/>
  <c r="T916" i="5"/>
  <c r="V916" i="5"/>
  <c r="AC927" i="5"/>
  <c r="AN917" i="5"/>
  <c r="AL917" i="5"/>
  <c r="AM917" i="5"/>
  <c r="AF917" i="5"/>
  <c r="AQ917" i="5"/>
  <c r="AK917" i="5"/>
  <c r="AJ917" i="5"/>
  <c r="AI917" i="5"/>
  <c r="AD917" i="5"/>
  <c r="AP917" i="5"/>
  <c r="AE917" i="5"/>
  <c r="AH917" i="5"/>
  <c r="AO917" i="5"/>
  <c r="AG917" i="5"/>
  <c r="U917" i="5" l="1"/>
  <c r="L917" i="5"/>
  <c r="K917" i="5"/>
  <c r="P917" i="5"/>
  <c r="X917" i="5"/>
  <c r="T917" i="5"/>
  <c r="J917" i="5"/>
  <c r="I917" i="5"/>
  <c r="V917" i="5"/>
  <c r="AC928" i="5"/>
  <c r="AO927" i="5"/>
  <c r="AK927" i="5"/>
  <c r="AJ927" i="5"/>
  <c r="AI927" i="5"/>
  <c r="AH927" i="5"/>
  <c r="AN927" i="5"/>
  <c r="AF927" i="5"/>
  <c r="AQ927" i="5"/>
  <c r="AD927" i="5"/>
  <c r="AP927" i="5"/>
  <c r="AL927" i="5"/>
  <c r="AG927" i="5"/>
  <c r="AE927" i="5"/>
  <c r="AM927" i="5"/>
  <c r="V927" i="5" l="1"/>
  <c r="J927" i="5"/>
  <c r="X927" i="5"/>
  <c r="P927" i="5"/>
  <c r="U927" i="5"/>
  <c r="L927" i="5"/>
  <c r="K927" i="5"/>
  <c r="I927" i="5"/>
  <c r="T927" i="5"/>
  <c r="AC929" i="5"/>
  <c r="AQ928" i="5"/>
  <c r="AM928" i="5"/>
  <c r="AL928" i="5"/>
  <c r="AN928" i="5"/>
  <c r="AJ928" i="5"/>
  <c r="AG928" i="5"/>
  <c r="AI928" i="5"/>
  <c r="AO928" i="5"/>
  <c r="AF928" i="5"/>
  <c r="AH928" i="5"/>
  <c r="AD928" i="5"/>
  <c r="AK928" i="5"/>
  <c r="AP928" i="5"/>
  <c r="AE928" i="5"/>
  <c r="U928" i="5" l="1"/>
  <c r="V928" i="5"/>
  <c r="P928" i="5"/>
  <c r="K928" i="5"/>
  <c r="X928" i="5"/>
  <c r="I928" i="5"/>
  <c r="J928" i="5"/>
  <c r="T928" i="5"/>
  <c r="L928" i="5"/>
  <c r="AC930" i="5"/>
  <c r="AQ929" i="5"/>
  <c r="AM929" i="5"/>
  <c r="AK929" i="5"/>
  <c r="AH929" i="5"/>
  <c r="AL929" i="5"/>
  <c r="AF929" i="5"/>
  <c r="AG929" i="5"/>
  <c r="AD929" i="5"/>
  <c r="AP929" i="5"/>
  <c r="AJ929" i="5"/>
  <c r="AE929" i="5"/>
  <c r="AN929" i="5"/>
  <c r="AI929" i="5"/>
  <c r="AO929" i="5"/>
  <c r="L929" i="5" l="1"/>
  <c r="K929" i="5"/>
  <c r="P929" i="5"/>
  <c r="U929" i="5"/>
  <c r="V929" i="5"/>
  <c r="J929" i="5"/>
  <c r="X929" i="5"/>
  <c r="T929" i="5"/>
  <c r="I929" i="5"/>
  <c r="AC931" i="5"/>
  <c r="AH930" i="5"/>
  <c r="AF930" i="5"/>
  <c r="AO930" i="5"/>
  <c r="AP930" i="5"/>
  <c r="AJ930" i="5"/>
  <c r="AG930" i="5"/>
  <c r="AI930" i="5"/>
  <c r="AE930" i="5"/>
  <c r="AN930" i="5"/>
  <c r="AK930" i="5"/>
  <c r="AL930" i="5"/>
  <c r="AQ930" i="5"/>
  <c r="AD930" i="5"/>
  <c r="AM930" i="5"/>
  <c r="L930" i="5" l="1"/>
  <c r="I930" i="5"/>
  <c r="J930" i="5"/>
  <c r="U930" i="5"/>
  <c r="X930" i="5"/>
  <c r="V930" i="5"/>
  <c r="T930" i="5"/>
  <c r="K930" i="5"/>
  <c r="P930" i="5"/>
  <c r="AC932" i="5"/>
  <c r="AN931" i="5"/>
  <c r="AP931" i="5"/>
  <c r="AJ931" i="5"/>
  <c r="AG931" i="5"/>
  <c r="AM931" i="5"/>
  <c r="AH931" i="5"/>
  <c r="AK931" i="5"/>
  <c r="AO931" i="5"/>
  <c r="AI931" i="5"/>
  <c r="AF931" i="5"/>
  <c r="AL931" i="5"/>
  <c r="AE931" i="5"/>
  <c r="AQ931" i="5"/>
  <c r="AD931" i="5"/>
  <c r="X931" i="5" l="1"/>
  <c r="V931" i="5"/>
  <c r="T931" i="5"/>
  <c r="U931" i="5"/>
  <c r="I931" i="5"/>
  <c r="J931" i="5"/>
  <c r="K931" i="5"/>
  <c r="P931" i="5"/>
  <c r="L931" i="5"/>
  <c r="AC933" i="5"/>
  <c r="AI932" i="5"/>
  <c r="AN932" i="5"/>
  <c r="AH932" i="5"/>
  <c r="AO932" i="5"/>
  <c r="AE932" i="5"/>
  <c r="AQ932" i="5"/>
  <c r="AG932" i="5"/>
  <c r="AL932" i="5"/>
  <c r="AJ932" i="5"/>
  <c r="AP932" i="5"/>
  <c r="AF932" i="5"/>
  <c r="AM932" i="5"/>
  <c r="AD932" i="5"/>
  <c r="AK932" i="5"/>
  <c r="V932" i="5" l="1"/>
  <c r="T932" i="5"/>
  <c r="K932" i="5"/>
  <c r="U932" i="5"/>
  <c r="I932" i="5"/>
  <c r="L932" i="5"/>
  <c r="J932" i="5"/>
  <c r="X932" i="5"/>
  <c r="P932" i="5"/>
  <c r="AC934" i="5"/>
  <c r="AL933" i="5"/>
  <c r="AQ933" i="5"/>
  <c r="AN933" i="5"/>
  <c r="AG933" i="5"/>
  <c r="AI933" i="5"/>
  <c r="AH933" i="5"/>
  <c r="AK933" i="5"/>
  <c r="AO933" i="5"/>
  <c r="AF933" i="5"/>
  <c r="AJ933" i="5"/>
  <c r="AP933" i="5"/>
  <c r="AM933" i="5"/>
  <c r="AE933" i="5"/>
  <c r="AD933" i="5"/>
  <c r="X933" i="5" l="1"/>
  <c r="L933" i="5"/>
  <c r="I933" i="5"/>
  <c r="T933" i="5"/>
  <c r="V933" i="5"/>
  <c r="J933" i="5"/>
  <c r="K933" i="5"/>
  <c r="U933" i="5"/>
  <c r="P933" i="5"/>
  <c r="AC935" i="5"/>
  <c r="AE934" i="5"/>
  <c r="AQ934" i="5"/>
  <c r="AF934" i="5"/>
  <c r="AL934" i="5"/>
  <c r="AJ934" i="5"/>
  <c r="AO934" i="5"/>
  <c r="AM934" i="5"/>
  <c r="AI934" i="5"/>
  <c r="AK934" i="5"/>
  <c r="AP934" i="5"/>
  <c r="AH934" i="5"/>
  <c r="AG934" i="5"/>
  <c r="AN934" i="5"/>
  <c r="AD934" i="5"/>
  <c r="L934" i="5" l="1"/>
  <c r="V934" i="5"/>
  <c r="K934" i="5"/>
  <c r="T934" i="5"/>
  <c r="U934" i="5"/>
  <c r="P934" i="5"/>
  <c r="X934" i="5"/>
  <c r="I934" i="5"/>
  <c r="J934" i="5"/>
  <c r="AC936" i="5"/>
  <c r="AP935" i="5"/>
  <c r="AL935" i="5"/>
  <c r="AH935" i="5"/>
  <c r="AD935" i="5"/>
  <c r="AO935" i="5"/>
  <c r="AM935" i="5"/>
  <c r="AN935" i="5"/>
  <c r="AI935" i="5"/>
  <c r="AQ935" i="5"/>
  <c r="AK935" i="5"/>
  <c r="AJ935" i="5"/>
  <c r="AE935" i="5"/>
  <c r="AG935" i="5"/>
  <c r="AF935" i="5"/>
  <c r="V935" i="5" l="1"/>
  <c r="L935" i="5"/>
  <c r="K935" i="5"/>
  <c r="J935" i="5"/>
  <c r="I935" i="5"/>
  <c r="P935" i="5"/>
  <c r="T935" i="5"/>
  <c r="X935" i="5"/>
  <c r="U935" i="5"/>
  <c r="AC937" i="5"/>
  <c r="AI936" i="5"/>
  <c r="AD936" i="5"/>
  <c r="AN936" i="5"/>
  <c r="AE936" i="5"/>
  <c r="AP936" i="5"/>
  <c r="AG936" i="5"/>
  <c r="AM936" i="5"/>
  <c r="AK936" i="5"/>
  <c r="AO936" i="5"/>
  <c r="AH936" i="5"/>
  <c r="AJ936" i="5"/>
  <c r="AF936" i="5"/>
  <c r="AL936" i="5"/>
  <c r="AQ936" i="5"/>
  <c r="T936" i="5" l="1"/>
  <c r="K936" i="5"/>
  <c r="V936" i="5"/>
  <c r="I936" i="5"/>
  <c r="L936" i="5"/>
  <c r="J936" i="5"/>
  <c r="U936" i="5"/>
  <c r="P936" i="5"/>
  <c r="X936" i="5"/>
  <c r="AC938" i="5"/>
  <c r="AP937" i="5"/>
  <c r="AE937" i="5"/>
  <c r="AH937" i="5"/>
  <c r="AD937" i="5"/>
  <c r="AL937" i="5"/>
  <c r="AF937" i="5"/>
  <c r="AG937" i="5"/>
  <c r="AI937" i="5"/>
  <c r="AJ937" i="5"/>
  <c r="AN937" i="5"/>
  <c r="AK937" i="5"/>
  <c r="AM937" i="5"/>
  <c r="AQ937" i="5"/>
  <c r="AO937" i="5"/>
  <c r="T937" i="5" l="1"/>
  <c r="X937" i="5"/>
  <c r="P937" i="5"/>
  <c r="V937" i="5"/>
  <c r="K937" i="5"/>
  <c r="I937" i="5"/>
  <c r="J937" i="5"/>
  <c r="U937" i="5"/>
  <c r="L937" i="5"/>
  <c r="AC939" i="5"/>
  <c r="AP938" i="5"/>
  <c r="AK938" i="5"/>
  <c r="AH938" i="5"/>
  <c r="AM938" i="5"/>
  <c r="AQ938" i="5"/>
  <c r="AE938" i="5"/>
  <c r="AD938" i="5"/>
  <c r="AG938" i="5"/>
  <c r="AL938" i="5"/>
  <c r="AO938" i="5"/>
  <c r="AJ938" i="5"/>
  <c r="AF938" i="5"/>
  <c r="AI938" i="5"/>
  <c r="AN938" i="5"/>
  <c r="T938" i="5" l="1"/>
  <c r="K938" i="5"/>
  <c r="L938" i="5"/>
  <c r="P938" i="5"/>
  <c r="X938" i="5"/>
  <c r="J938" i="5"/>
  <c r="V938" i="5"/>
  <c r="U938" i="5"/>
  <c r="I938" i="5"/>
  <c r="AC940" i="5"/>
  <c r="AI939" i="5"/>
  <c r="AO939" i="5"/>
  <c r="AM939" i="5"/>
  <c r="AJ939" i="5"/>
  <c r="AN939" i="5"/>
  <c r="AG939" i="5"/>
  <c r="AP939" i="5"/>
  <c r="AF939" i="5"/>
  <c r="AH939" i="5"/>
  <c r="AQ939" i="5"/>
  <c r="AK939" i="5"/>
  <c r="AD939" i="5"/>
  <c r="AL939" i="5"/>
  <c r="AE939" i="5"/>
  <c r="K939" i="5" l="1"/>
  <c r="I939" i="5"/>
  <c r="X939" i="5"/>
  <c r="P939" i="5"/>
  <c r="L939" i="5"/>
  <c r="U939" i="5"/>
  <c r="J939" i="5"/>
  <c r="T939" i="5"/>
  <c r="V939" i="5"/>
  <c r="AC941" i="5"/>
  <c r="AK940" i="5"/>
  <c r="AH940" i="5"/>
  <c r="AQ940" i="5"/>
  <c r="AF940" i="5"/>
  <c r="AP940" i="5"/>
  <c r="AJ940" i="5"/>
  <c r="AO940" i="5"/>
  <c r="AE940" i="5"/>
  <c r="AM940" i="5"/>
  <c r="AG940" i="5"/>
  <c r="AD940" i="5"/>
  <c r="AI940" i="5"/>
  <c r="AN940" i="5"/>
  <c r="AL940" i="5"/>
  <c r="L940" i="5" l="1"/>
  <c r="U940" i="5"/>
  <c r="I940" i="5"/>
  <c r="X940" i="5"/>
  <c r="T940" i="5"/>
  <c r="J940" i="5"/>
  <c r="P940" i="5"/>
  <c r="K940" i="5"/>
  <c r="V940" i="5"/>
  <c r="AC942" i="5"/>
  <c r="AH941" i="5"/>
  <c r="AD941" i="5"/>
  <c r="AL941" i="5"/>
  <c r="AE941" i="5"/>
  <c r="AM941" i="5"/>
  <c r="AG941" i="5"/>
  <c r="AO941" i="5"/>
  <c r="AF941" i="5"/>
  <c r="AP941" i="5"/>
  <c r="AK941" i="5"/>
  <c r="AJ941" i="5"/>
  <c r="AN941" i="5"/>
  <c r="AI941" i="5"/>
  <c r="AQ941" i="5"/>
  <c r="V941" i="5" l="1"/>
  <c r="T941" i="5"/>
  <c r="U941" i="5"/>
  <c r="J941" i="5"/>
  <c r="K941" i="5"/>
  <c r="I941" i="5"/>
  <c r="L941" i="5"/>
  <c r="X941" i="5"/>
  <c r="P941" i="5"/>
  <c r="AC943" i="5"/>
  <c r="AJ942" i="5"/>
  <c r="AE942" i="5"/>
  <c r="AM942" i="5"/>
  <c r="AD942" i="5"/>
  <c r="AL942" i="5"/>
  <c r="AK942" i="5"/>
  <c r="AF942" i="5"/>
  <c r="AG942" i="5"/>
  <c r="AH942" i="5"/>
  <c r="AP942" i="5"/>
  <c r="AN942" i="5"/>
  <c r="AO942" i="5"/>
  <c r="AI942" i="5"/>
  <c r="AQ942" i="5"/>
  <c r="K942" i="5" l="1"/>
  <c r="T942" i="5"/>
  <c r="X942" i="5"/>
  <c r="U942" i="5"/>
  <c r="L942" i="5"/>
  <c r="J942" i="5"/>
  <c r="V942" i="5"/>
  <c r="P942" i="5"/>
  <c r="I942" i="5"/>
  <c r="AC944" i="5"/>
  <c r="AO943" i="5"/>
  <c r="AP943" i="5"/>
  <c r="AF943" i="5"/>
  <c r="AQ943" i="5"/>
  <c r="AJ943" i="5"/>
  <c r="AH943" i="5"/>
  <c r="AG943" i="5"/>
  <c r="AL943" i="5"/>
  <c r="AE943" i="5"/>
  <c r="AM943" i="5"/>
  <c r="AI943" i="5"/>
  <c r="AK943" i="5"/>
  <c r="AN943" i="5"/>
  <c r="AD943" i="5"/>
  <c r="U943" i="5" l="1"/>
  <c r="T943" i="5"/>
  <c r="L943" i="5"/>
  <c r="I943" i="5"/>
  <c r="K943" i="5"/>
  <c r="J943" i="5"/>
  <c r="V943" i="5"/>
  <c r="X943" i="5"/>
  <c r="P943" i="5"/>
  <c r="AC945" i="5"/>
  <c r="AM944" i="5"/>
  <c r="AJ944" i="5"/>
  <c r="AO944" i="5"/>
  <c r="AE944" i="5"/>
  <c r="AI944" i="5"/>
  <c r="AG944" i="5"/>
  <c r="AL944" i="5"/>
  <c r="AP944" i="5"/>
  <c r="AK944" i="5"/>
  <c r="AF944" i="5"/>
  <c r="AH944" i="5"/>
  <c r="AD944" i="5"/>
  <c r="AN944" i="5"/>
  <c r="AQ944" i="5"/>
  <c r="X944" i="5" l="1"/>
  <c r="T944" i="5"/>
  <c r="P944" i="5"/>
  <c r="J944" i="5"/>
  <c r="L944" i="5"/>
  <c r="V944" i="5"/>
  <c r="K944" i="5"/>
  <c r="U944" i="5"/>
  <c r="I944" i="5"/>
  <c r="AC946" i="5"/>
  <c r="AM945" i="5"/>
  <c r="AL945" i="5"/>
  <c r="AG945" i="5"/>
  <c r="AF945" i="5"/>
  <c r="AO945" i="5"/>
  <c r="AP945" i="5"/>
  <c r="AH945" i="5"/>
  <c r="AJ945" i="5"/>
  <c r="AE945" i="5"/>
  <c r="AD945" i="5"/>
  <c r="AQ945" i="5"/>
  <c r="AK945" i="5"/>
  <c r="AN945" i="5"/>
  <c r="AI945" i="5"/>
  <c r="P945" i="5" l="1"/>
  <c r="I945" i="5"/>
  <c r="K945" i="5"/>
  <c r="L945" i="5"/>
  <c r="T945" i="5"/>
  <c r="X945" i="5"/>
  <c r="V945" i="5"/>
  <c r="U945" i="5"/>
  <c r="J945" i="5"/>
  <c r="AC947" i="5"/>
  <c r="AK946" i="5"/>
  <c r="AQ946" i="5"/>
  <c r="AE946" i="5"/>
  <c r="AG946" i="5"/>
  <c r="AI946" i="5"/>
  <c r="AO946" i="5"/>
  <c r="AD946" i="5"/>
  <c r="AL946" i="5"/>
  <c r="AM946" i="5"/>
  <c r="AJ946" i="5"/>
  <c r="AP946" i="5"/>
  <c r="AF946" i="5"/>
  <c r="AN946" i="5"/>
  <c r="AH946" i="5"/>
  <c r="T946" i="5" l="1"/>
  <c r="U946" i="5"/>
  <c r="I946" i="5"/>
  <c r="V946" i="5"/>
  <c r="P946" i="5"/>
  <c r="L946" i="5"/>
  <c r="J946" i="5"/>
  <c r="K946" i="5"/>
  <c r="X946" i="5"/>
  <c r="AC949" i="5"/>
  <c r="AL947" i="5"/>
  <c r="AP947" i="5"/>
  <c r="AH947" i="5"/>
  <c r="AJ947" i="5"/>
  <c r="AF947" i="5"/>
  <c r="AM947" i="5"/>
  <c r="AQ947" i="5"/>
  <c r="AE947" i="5"/>
  <c r="AG947" i="5"/>
  <c r="AD947" i="5"/>
  <c r="AN947" i="5"/>
  <c r="AI947" i="5"/>
  <c r="AO947" i="5"/>
  <c r="AK947" i="5"/>
  <c r="I947" i="5" l="1"/>
  <c r="L947" i="5"/>
  <c r="U947" i="5"/>
  <c r="X947" i="5"/>
  <c r="V947" i="5"/>
  <c r="K947" i="5"/>
  <c r="J947" i="5"/>
  <c r="P947" i="5"/>
  <c r="T947" i="5"/>
  <c r="AC950" i="5"/>
  <c r="AI949" i="5"/>
  <c r="AM949" i="5"/>
  <c r="AF949" i="5"/>
  <c r="AK949" i="5"/>
  <c r="AP949" i="5"/>
  <c r="AN949" i="5"/>
  <c r="AQ949" i="5"/>
  <c r="AL949" i="5"/>
  <c r="AE949" i="5"/>
  <c r="AJ949" i="5"/>
  <c r="AG949" i="5"/>
  <c r="AD949" i="5"/>
  <c r="AH949" i="5"/>
  <c r="AO949" i="5"/>
  <c r="V949" i="5" l="1"/>
  <c r="T949" i="5"/>
  <c r="P949" i="5"/>
  <c r="I949" i="5"/>
  <c r="J949" i="5"/>
  <c r="L949" i="5"/>
  <c r="U949" i="5"/>
  <c r="K949" i="5"/>
  <c r="X949" i="5"/>
  <c r="AC951" i="5"/>
  <c r="AL950" i="5"/>
  <c r="AP950" i="5"/>
  <c r="AK950" i="5"/>
  <c r="AN950" i="5"/>
  <c r="AD950" i="5"/>
  <c r="AO950" i="5"/>
  <c r="AF950" i="5"/>
  <c r="AE950" i="5"/>
  <c r="AH950" i="5"/>
  <c r="AM950" i="5"/>
  <c r="AJ950" i="5"/>
  <c r="AQ950" i="5"/>
  <c r="AG950" i="5"/>
  <c r="AI950" i="5"/>
  <c r="X950" i="5" l="1"/>
  <c r="J950" i="5"/>
  <c r="P950" i="5"/>
  <c r="U950" i="5"/>
  <c r="V950" i="5"/>
  <c r="K950" i="5"/>
  <c r="T950" i="5"/>
  <c r="L950" i="5"/>
  <c r="I950" i="5"/>
  <c r="AC953" i="5"/>
  <c r="AP951" i="5"/>
  <c r="AH951" i="5"/>
  <c r="AF951" i="5"/>
  <c r="AG951" i="5"/>
  <c r="AI951" i="5"/>
  <c r="AL951" i="5"/>
  <c r="AK951" i="5"/>
  <c r="AE951" i="5"/>
  <c r="AM951" i="5"/>
  <c r="AN951" i="5"/>
  <c r="AO951" i="5"/>
  <c r="AQ951" i="5"/>
  <c r="AJ951" i="5"/>
  <c r="AD951" i="5"/>
  <c r="J951" i="5" l="1"/>
  <c r="L951" i="5"/>
  <c r="U951" i="5"/>
  <c r="T951" i="5"/>
  <c r="P951" i="5"/>
  <c r="X951" i="5"/>
  <c r="V951" i="5"/>
  <c r="K951" i="5"/>
  <c r="I951" i="5"/>
  <c r="AC954" i="5"/>
  <c r="AM953" i="5"/>
  <c r="AE953" i="5"/>
  <c r="AG953" i="5"/>
  <c r="AK953" i="5"/>
  <c r="AI953" i="5"/>
  <c r="AP952" i="5"/>
  <c r="AF953" i="5"/>
  <c r="AO952" i="5"/>
  <c r="AD953" i="5"/>
  <c r="AQ952" i="5"/>
  <c r="AH953" i="5"/>
  <c r="AJ953" i="5"/>
  <c r="AL953" i="5"/>
  <c r="AN953" i="5"/>
  <c r="V953" i="5" l="1"/>
  <c r="P953" i="5"/>
  <c r="K953" i="5"/>
  <c r="X953" i="5"/>
  <c r="T953" i="5"/>
  <c r="J953" i="5"/>
  <c r="U953" i="5"/>
  <c r="L953" i="5"/>
  <c r="I953" i="5"/>
  <c r="AC955" i="5"/>
  <c r="AI954" i="5"/>
  <c r="AP954" i="5"/>
  <c r="AL954" i="5"/>
  <c r="AE954" i="5"/>
  <c r="AG954" i="5"/>
  <c r="AF954" i="5"/>
  <c r="AD954" i="5"/>
  <c r="AK954" i="5"/>
  <c r="AJ954" i="5"/>
  <c r="AQ954" i="5"/>
  <c r="AN954" i="5"/>
  <c r="AM954" i="5"/>
  <c r="AH954" i="5"/>
  <c r="AO954" i="5"/>
  <c r="J954" i="5" l="1"/>
  <c r="V954" i="5"/>
  <c r="T954" i="5"/>
  <c r="K954" i="5"/>
  <c r="X954" i="5"/>
  <c r="P954" i="5"/>
  <c r="I954" i="5"/>
  <c r="L954" i="5"/>
  <c r="U954" i="5"/>
  <c r="AC956" i="5"/>
  <c r="AF955" i="5"/>
  <c r="AG955" i="5"/>
  <c r="AL955" i="5"/>
  <c r="AN955" i="5"/>
  <c r="AP955" i="5"/>
  <c r="AE955" i="5"/>
  <c r="AO955" i="5"/>
  <c r="AI955" i="5"/>
  <c r="AH955" i="5"/>
  <c r="AM955" i="5"/>
  <c r="AD955" i="5"/>
  <c r="AJ955" i="5"/>
  <c r="AQ955" i="5"/>
  <c r="AK955" i="5"/>
  <c r="K955" i="5" l="1"/>
  <c r="U955" i="5"/>
  <c r="I955" i="5"/>
  <c r="P955" i="5"/>
  <c r="J955" i="5"/>
  <c r="T955" i="5"/>
  <c r="V955" i="5"/>
  <c r="L955" i="5"/>
  <c r="X955" i="5"/>
  <c r="AC957" i="5"/>
  <c r="AK956" i="5"/>
  <c r="AJ956" i="5"/>
  <c r="AD956" i="5"/>
  <c r="AG956" i="5"/>
  <c r="AQ956" i="5"/>
  <c r="AH956" i="5"/>
  <c r="AN956" i="5"/>
  <c r="AL956" i="5"/>
  <c r="AM956" i="5"/>
  <c r="AP956" i="5"/>
  <c r="AI956" i="5"/>
  <c r="AE956" i="5"/>
  <c r="AF956" i="5"/>
  <c r="AO956" i="5"/>
  <c r="V956" i="5" l="1"/>
  <c r="X956" i="5"/>
  <c r="T956" i="5"/>
  <c r="P956" i="5"/>
  <c r="L956" i="5"/>
  <c r="I956" i="5"/>
  <c r="K956" i="5"/>
  <c r="U956" i="5"/>
  <c r="J956" i="5"/>
  <c r="AC967" i="5"/>
  <c r="AG957" i="5"/>
  <c r="AF957" i="5"/>
  <c r="AE957" i="5"/>
  <c r="AO957" i="5"/>
  <c r="AQ957" i="5"/>
  <c r="AI957" i="5"/>
  <c r="AN957" i="5"/>
  <c r="AP957" i="5"/>
  <c r="AJ957" i="5"/>
  <c r="AL957" i="5"/>
  <c r="AK957" i="5"/>
  <c r="AH957" i="5"/>
  <c r="AD957" i="5"/>
  <c r="AM957" i="5"/>
  <c r="L957" i="5" l="1"/>
  <c r="I957" i="5"/>
  <c r="V957" i="5"/>
  <c r="T957" i="5"/>
  <c r="X957" i="5"/>
  <c r="P957" i="5"/>
  <c r="J957" i="5"/>
  <c r="K957" i="5"/>
  <c r="U957" i="5"/>
  <c r="AC968" i="5"/>
  <c r="AI967" i="5"/>
  <c r="AM967" i="5"/>
  <c r="AN967" i="5"/>
  <c r="AP967" i="5"/>
  <c r="AL967" i="5"/>
  <c r="AH967" i="5"/>
  <c r="AF967" i="5"/>
  <c r="AE967" i="5"/>
  <c r="AK967" i="5"/>
  <c r="AD967" i="5"/>
  <c r="AJ967" i="5"/>
  <c r="AO967" i="5"/>
  <c r="AQ967" i="5"/>
  <c r="AG967" i="5"/>
  <c r="K967" i="5" l="1"/>
  <c r="X967" i="5"/>
  <c r="U967" i="5"/>
  <c r="P967" i="5"/>
  <c r="T967" i="5"/>
  <c r="J967" i="5"/>
  <c r="V967" i="5"/>
  <c r="L967" i="5"/>
  <c r="I967" i="5"/>
  <c r="AC969" i="5"/>
  <c r="AN968" i="5"/>
  <c r="AE968" i="5"/>
  <c r="AL968" i="5"/>
  <c r="AM968" i="5"/>
  <c r="AJ968" i="5"/>
  <c r="AO968" i="5"/>
  <c r="AD968" i="5"/>
  <c r="AK968" i="5"/>
  <c r="AP968" i="5"/>
  <c r="AF968" i="5"/>
  <c r="AI968" i="5"/>
  <c r="AQ968" i="5"/>
  <c r="AH968" i="5"/>
  <c r="AG968" i="5"/>
  <c r="V968" i="5" l="1"/>
  <c r="T968" i="5"/>
  <c r="J968" i="5"/>
  <c r="P968" i="5"/>
  <c r="L968" i="5"/>
  <c r="X968" i="5"/>
  <c r="U968" i="5"/>
  <c r="I968" i="5"/>
  <c r="K968" i="5"/>
  <c r="AC970" i="5"/>
  <c r="AG969" i="5"/>
  <c r="AK969" i="5"/>
  <c r="AF969" i="5"/>
  <c r="AN969" i="5"/>
  <c r="AJ969" i="5"/>
  <c r="AO969" i="5"/>
  <c r="AH969" i="5"/>
  <c r="AD969" i="5"/>
  <c r="AM969" i="5"/>
  <c r="AP969" i="5"/>
  <c r="AL969" i="5"/>
  <c r="AI969" i="5"/>
  <c r="AQ969" i="5"/>
  <c r="AE969" i="5"/>
  <c r="V969" i="5" l="1"/>
  <c r="P969" i="5"/>
  <c r="U969" i="5"/>
  <c r="J969" i="5"/>
  <c r="L969" i="5"/>
  <c r="T969" i="5"/>
  <c r="K969" i="5"/>
  <c r="I969" i="5"/>
  <c r="X969" i="5"/>
  <c r="AC971" i="5"/>
  <c r="AE970" i="5"/>
  <c r="AI970" i="5"/>
  <c r="AK970" i="5"/>
  <c r="AJ970" i="5"/>
  <c r="AL970" i="5"/>
  <c r="AD970" i="5"/>
  <c r="AQ970" i="5"/>
  <c r="AP970" i="5"/>
  <c r="AG970" i="5"/>
  <c r="AF970" i="5"/>
  <c r="AH970" i="5"/>
  <c r="AO970" i="5"/>
  <c r="AM970" i="5"/>
  <c r="AN970" i="5"/>
  <c r="P970" i="5" l="1"/>
  <c r="L970" i="5"/>
  <c r="U970" i="5"/>
  <c r="T970" i="5"/>
  <c r="K970" i="5"/>
  <c r="I970" i="5"/>
  <c r="X970" i="5"/>
  <c r="V970" i="5"/>
  <c r="J970" i="5"/>
  <c r="AC972" i="5"/>
  <c r="AI971" i="5"/>
  <c r="AN971" i="5"/>
  <c r="AF971" i="5"/>
  <c r="AL971" i="5"/>
  <c r="AP971" i="5"/>
  <c r="AD971" i="5"/>
  <c r="AK971" i="5"/>
  <c r="AG971" i="5"/>
  <c r="AM971" i="5"/>
  <c r="AQ971" i="5"/>
  <c r="AO971" i="5"/>
  <c r="AJ971" i="5"/>
  <c r="AE971" i="5"/>
  <c r="AH971" i="5"/>
  <c r="L971" i="5" l="1"/>
  <c r="T971" i="5"/>
  <c r="J971" i="5"/>
  <c r="P971" i="5"/>
  <c r="V971" i="5"/>
  <c r="X971" i="5"/>
  <c r="K971" i="5"/>
  <c r="U971" i="5"/>
  <c r="I971" i="5"/>
  <c r="AC973" i="5"/>
  <c r="AN972" i="5"/>
  <c r="AL972" i="5"/>
  <c r="AE972" i="5"/>
  <c r="AJ972" i="5"/>
  <c r="AI972" i="5"/>
  <c r="AO972" i="5"/>
  <c r="AH972" i="5"/>
  <c r="AK972" i="5"/>
  <c r="AM972" i="5"/>
  <c r="AD972" i="5"/>
  <c r="AP972" i="5"/>
  <c r="AG972" i="5"/>
  <c r="AQ972" i="5"/>
  <c r="AF972" i="5"/>
  <c r="K972" i="5" l="1"/>
  <c r="X972" i="5"/>
  <c r="T972" i="5"/>
  <c r="J972" i="5"/>
  <c r="L972" i="5"/>
  <c r="P972" i="5"/>
  <c r="U972" i="5"/>
  <c r="V972" i="5"/>
  <c r="I972" i="5"/>
  <c r="AC974" i="5"/>
  <c r="AJ973" i="5"/>
  <c r="AM973" i="5"/>
  <c r="AL973" i="5"/>
  <c r="AI973" i="5"/>
  <c r="AK973" i="5"/>
  <c r="AG973" i="5"/>
  <c r="AD973" i="5"/>
  <c r="AP973" i="5"/>
  <c r="AO973" i="5"/>
  <c r="AQ973" i="5"/>
  <c r="AN973" i="5"/>
  <c r="AE973" i="5"/>
  <c r="AH973" i="5"/>
  <c r="AF973" i="5"/>
  <c r="I973" i="5" l="1"/>
  <c r="U973" i="5"/>
  <c r="P973" i="5"/>
  <c r="J973" i="5"/>
  <c r="V973" i="5"/>
  <c r="L973" i="5"/>
  <c r="K973" i="5"/>
  <c r="X973" i="5"/>
  <c r="T973" i="5"/>
  <c r="AC975" i="5"/>
  <c r="AO974" i="5"/>
  <c r="AF974" i="5"/>
  <c r="AD974" i="5"/>
  <c r="AG974" i="5"/>
  <c r="AL974" i="5"/>
  <c r="AH974" i="5"/>
  <c r="AQ974" i="5"/>
  <c r="AP974" i="5"/>
  <c r="AM974" i="5"/>
  <c r="AE974" i="5"/>
  <c r="AK974" i="5"/>
  <c r="AI974" i="5"/>
  <c r="AN974" i="5"/>
  <c r="AJ974" i="5"/>
  <c r="J974" i="5" l="1"/>
  <c r="P974" i="5"/>
  <c r="V974" i="5"/>
  <c r="X974" i="5"/>
  <c r="I974" i="5"/>
  <c r="U974" i="5"/>
  <c r="T974" i="5"/>
  <c r="L974" i="5"/>
  <c r="K974" i="5"/>
  <c r="AC976" i="5"/>
  <c r="AJ975" i="5"/>
  <c r="AF975" i="5"/>
  <c r="AM975" i="5"/>
  <c r="AQ975" i="5"/>
  <c r="AO975" i="5"/>
  <c r="AE975" i="5"/>
  <c r="AI975" i="5"/>
  <c r="AP975" i="5"/>
  <c r="AL975" i="5"/>
  <c r="AN975" i="5"/>
  <c r="AG975" i="5"/>
  <c r="AK975" i="5"/>
  <c r="AD975" i="5"/>
  <c r="AH975" i="5"/>
  <c r="J975" i="5" l="1"/>
  <c r="P975" i="5"/>
  <c r="X975" i="5"/>
  <c r="I975" i="5"/>
  <c r="T975" i="5"/>
  <c r="L975" i="5"/>
  <c r="V975" i="5"/>
  <c r="U975" i="5"/>
  <c r="K975" i="5"/>
  <c r="AC977" i="5"/>
  <c r="AP976" i="5"/>
  <c r="AH976" i="5"/>
  <c r="AJ976" i="5"/>
  <c r="AG976" i="5"/>
  <c r="AN976" i="5"/>
  <c r="AD976" i="5"/>
  <c r="AO976" i="5"/>
  <c r="AI976" i="5"/>
  <c r="AM976" i="5"/>
  <c r="AQ976" i="5"/>
  <c r="AK976" i="5"/>
  <c r="AF976" i="5"/>
  <c r="AL976" i="5"/>
  <c r="AE976" i="5"/>
  <c r="V976" i="5" l="1"/>
  <c r="J976" i="5"/>
  <c r="K976" i="5"/>
  <c r="X976" i="5"/>
  <c r="U976" i="5"/>
  <c r="P976" i="5"/>
  <c r="L976" i="5"/>
  <c r="I976" i="5"/>
  <c r="T976" i="5"/>
  <c r="AC978" i="5"/>
  <c r="AG977" i="5"/>
  <c r="AH977" i="5"/>
  <c r="AJ977" i="5"/>
  <c r="AP977" i="5"/>
  <c r="AM977" i="5"/>
  <c r="AI977" i="5"/>
  <c r="AL977" i="5"/>
  <c r="AQ977" i="5"/>
  <c r="AO977" i="5"/>
  <c r="AK977" i="5"/>
  <c r="AD977" i="5"/>
  <c r="AE977" i="5"/>
  <c r="AF977" i="5"/>
  <c r="AN977" i="5"/>
  <c r="L977" i="5" l="1"/>
  <c r="T977" i="5"/>
  <c r="I977" i="5"/>
  <c r="X977" i="5"/>
  <c r="V977" i="5"/>
  <c r="P977" i="5"/>
  <c r="J977" i="5"/>
  <c r="K977" i="5"/>
  <c r="U977" i="5"/>
  <c r="AC979" i="5"/>
  <c r="AE978" i="5"/>
  <c r="AM978" i="5"/>
  <c r="AQ978" i="5"/>
  <c r="AP978" i="5"/>
  <c r="AF978" i="5"/>
  <c r="AD978" i="5"/>
  <c r="AK978" i="5"/>
  <c r="AO978" i="5"/>
  <c r="AH978" i="5"/>
  <c r="AL978" i="5"/>
  <c r="AI978" i="5"/>
  <c r="AJ978" i="5"/>
  <c r="AG978" i="5"/>
  <c r="AN978" i="5"/>
  <c r="I978" i="5" l="1"/>
  <c r="L978" i="5"/>
  <c r="T978" i="5"/>
  <c r="K978" i="5"/>
  <c r="J978" i="5"/>
  <c r="U978" i="5"/>
  <c r="X978" i="5"/>
  <c r="V978" i="5"/>
  <c r="P978" i="5"/>
  <c r="AC980" i="5"/>
  <c r="AI979" i="5"/>
  <c r="AM979" i="5"/>
  <c r="AP979" i="5"/>
  <c r="AD979" i="5"/>
  <c r="AO979" i="5"/>
  <c r="AQ979" i="5"/>
  <c r="AK979" i="5"/>
  <c r="AG979" i="5"/>
  <c r="AE979" i="5"/>
  <c r="AH979" i="5"/>
  <c r="AN979" i="5"/>
  <c r="AJ979" i="5"/>
  <c r="AL979" i="5"/>
  <c r="AF979" i="5"/>
  <c r="T979" i="5" l="1"/>
  <c r="J979" i="5"/>
  <c r="V979" i="5"/>
  <c r="L979" i="5"/>
  <c r="I979" i="5"/>
  <c r="K979" i="5"/>
  <c r="U979" i="5"/>
  <c r="P979" i="5"/>
  <c r="X979" i="5"/>
  <c r="AC981" i="5"/>
  <c r="AL980" i="5"/>
  <c r="AP980" i="5"/>
  <c r="AJ980" i="5"/>
  <c r="AE980" i="5"/>
  <c r="AK980" i="5"/>
  <c r="AQ980" i="5"/>
  <c r="AI980" i="5"/>
  <c r="AO980" i="5"/>
  <c r="AG980" i="5"/>
  <c r="AM980" i="5"/>
  <c r="AH980" i="5"/>
  <c r="AF980" i="5"/>
  <c r="AD980" i="5"/>
  <c r="AN980" i="5"/>
  <c r="P980" i="5" l="1"/>
  <c r="I980" i="5"/>
  <c r="K980" i="5"/>
  <c r="V980" i="5"/>
  <c r="X980" i="5"/>
  <c r="J980" i="5"/>
  <c r="T980" i="5"/>
  <c r="L980" i="5"/>
  <c r="U980" i="5"/>
  <c r="AC982" i="5"/>
  <c r="AG981" i="5"/>
  <c r="AN981" i="5"/>
  <c r="AE981" i="5"/>
  <c r="AI981" i="5"/>
  <c r="AJ981" i="5"/>
  <c r="AQ981" i="5"/>
  <c r="AH981" i="5"/>
  <c r="AD981" i="5"/>
  <c r="AK981" i="5"/>
  <c r="AF981" i="5"/>
  <c r="AL981" i="5"/>
  <c r="AM981" i="5"/>
  <c r="AO981" i="5"/>
  <c r="AP981" i="5"/>
  <c r="U981" i="5" l="1"/>
  <c r="X981" i="5"/>
  <c r="P981" i="5"/>
  <c r="I981" i="5"/>
  <c r="J981" i="5"/>
  <c r="T981" i="5"/>
  <c r="L981" i="5"/>
  <c r="V981" i="5"/>
  <c r="K981" i="5"/>
  <c r="AC983" i="5"/>
  <c r="AE982" i="5"/>
  <c r="AG982" i="5"/>
  <c r="AM982" i="5"/>
  <c r="AF982" i="5"/>
  <c r="AD982" i="5"/>
  <c r="AO982" i="5"/>
  <c r="AK982" i="5"/>
  <c r="AL982" i="5"/>
  <c r="AI982" i="5"/>
  <c r="AN982" i="5"/>
  <c r="AP982" i="5"/>
  <c r="AQ982" i="5"/>
  <c r="AJ982" i="5"/>
  <c r="AH982" i="5"/>
  <c r="U982" i="5" l="1"/>
  <c r="V982" i="5"/>
  <c r="K982" i="5"/>
  <c r="L982" i="5"/>
  <c r="T982" i="5"/>
  <c r="P982" i="5"/>
  <c r="X982" i="5"/>
  <c r="J982" i="5"/>
  <c r="I982" i="5"/>
  <c r="AC984" i="5"/>
  <c r="AI983" i="5"/>
  <c r="AG983" i="5"/>
  <c r="AJ983" i="5"/>
  <c r="AK983" i="5"/>
  <c r="AH983" i="5"/>
  <c r="AF983" i="5"/>
  <c r="AP983" i="5"/>
  <c r="AO983" i="5"/>
  <c r="AL983" i="5"/>
  <c r="AN983" i="5"/>
  <c r="AE983" i="5"/>
  <c r="AM983" i="5"/>
  <c r="AQ983" i="5"/>
  <c r="AD983" i="5"/>
  <c r="P983" i="5" l="1"/>
  <c r="V983" i="5"/>
  <c r="X983" i="5"/>
  <c r="U983" i="5"/>
  <c r="K983" i="5"/>
  <c r="J983" i="5"/>
  <c r="I983" i="5"/>
  <c r="T983" i="5"/>
  <c r="L983" i="5"/>
  <c r="AC985" i="5"/>
  <c r="AL984" i="5"/>
  <c r="AG984" i="5"/>
  <c r="AK984" i="5"/>
  <c r="AJ984" i="5"/>
  <c r="AP984" i="5"/>
  <c r="AH984" i="5"/>
  <c r="AI984" i="5"/>
  <c r="AD984" i="5"/>
  <c r="AN984" i="5"/>
  <c r="AF984" i="5"/>
  <c r="AE984" i="5"/>
  <c r="AM984" i="5"/>
  <c r="AO984" i="5"/>
  <c r="AQ984" i="5"/>
  <c r="U984" i="5" l="1"/>
  <c r="X984" i="5"/>
  <c r="K984" i="5"/>
  <c r="J984" i="5"/>
  <c r="T984" i="5"/>
  <c r="I984" i="5"/>
  <c r="L984" i="5"/>
  <c r="V984" i="5"/>
  <c r="P984" i="5"/>
  <c r="AC986" i="5"/>
  <c r="AG985" i="5"/>
  <c r="AL985" i="5"/>
  <c r="AP985" i="5"/>
  <c r="AJ985" i="5"/>
  <c r="AM985" i="5"/>
  <c r="AO985" i="5"/>
  <c r="AH985" i="5"/>
  <c r="AE985" i="5"/>
  <c r="AI985" i="5"/>
  <c r="AK985" i="5"/>
  <c r="AN985" i="5"/>
  <c r="AF985" i="5"/>
  <c r="AQ985" i="5"/>
  <c r="AD985" i="5"/>
  <c r="L985" i="5" l="1"/>
  <c r="T985" i="5"/>
  <c r="V985" i="5"/>
  <c r="J985" i="5"/>
  <c r="K985" i="5"/>
  <c r="P985" i="5"/>
  <c r="U985" i="5"/>
  <c r="X985" i="5"/>
  <c r="I985" i="5"/>
  <c r="AC987" i="5"/>
  <c r="AO986" i="5"/>
  <c r="AM986" i="5"/>
  <c r="AF986" i="5"/>
  <c r="AP986" i="5"/>
  <c r="AN986" i="5"/>
  <c r="AJ986" i="5"/>
  <c r="AK986" i="5"/>
  <c r="AQ986" i="5"/>
  <c r="AD986" i="5"/>
  <c r="AI986" i="5"/>
  <c r="AE986" i="5"/>
  <c r="AG986" i="5"/>
  <c r="AL986" i="5"/>
  <c r="AH986" i="5"/>
  <c r="T986" i="5" l="1"/>
  <c r="V986" i="5"/>
  <c r="P986" i="5"/>
  <c r="L986" i="5"/>
  <c r="J986" i="5"/>
  <c r="X986" i="5"/>
  <c r="K986" i="5"/>
  <c r="I986" i="5"/>
  <c r="U986" i="5"/>
  <c r="AC989" i="5"/>
  <c r="AP987" i="5"/>
  <c r="AM987" i="5"/>
  <c r="AO987" i="5"/>
  <c r="AG987" i="5"/>
  <c r="AF987" i="5"/>
  <c r="AN987" i="5"/>
  <c r="AL987" i="5"/>
  <c r="AI987" i="5"/>
  <c r="AJ987" i="5"/>
  <c r="AE987" i="5"/>
  <c r="AH987" i="5"/>
  <c r="AQ987" i="5"/>
  <c r="AK987" i="5"/>
  <c r="AD987" i="5"/>
  <c r="I987" i="5" l="1"/>
  <c r="J987" i="5"/>
  <c r="L987" i="5"/>
  <c r="P987" i="5"/>
  <c r="T987" i="5"/>
  <c r="K987" i="5"/>
  <c r="X987" i="5"/>
  <c r="V987" i="5"/>
  <c r="U987" i="5"/>
  <c r="AC990" i="5"/>
  <c r="AD989" i="5"/>
  <c r="AO989" i="5"/>
  <c r="AE989" i="5"/>
  <c r="AH989" i="5"/>
  <c r="AM989" i="5"/>
  <c r="AQ989" i="5"/>
  <c r="AL989" i="5"/>
  <c r="AI989" i="5"/>
  <c r="AJ989" i="5"/>
  <c r="AN989" i="5"/>
  <c r="AF989" i="5"/>
  <c r="AP989" i="5"/>
  <c r="AK989" i="5"/>
  <c r="AG989" i="5"/>
  <c r="I989" i="5" l="1"/>
  <c r="V989" i="5"/>
  <c r="K989" i="5"/>
  <c r="X989" i="5"/>
  <c r="T989" i="5"/>
  <c r="L989" i="5"/>
  <c r="P989" i="5"/>
  <c r="J989" i="5"/>
  <c r="U989" i="5"/>
  <c r="AC991" i="5"/>
  <c r="AE990" i="5"/>
  <c r="AQ990" i="5"/>
  <c r="AN990" i="5"/>
  <c r="AP990" i="5"/>
  <c r="AD990" i="5"/>
  <c r="AJ990" i="5"/>
  <c r="AL990" i="5"/>
  <c r="AF990" i="5"/>
  <c r="AI990" i="5"/>
  <c r="AM990" i="5"/>
  <c r="AG990" i="5"/>
  <c r="AO990" i="5"/>
  <c r="AH990" i="5"/>
  <c r="AK990" i="5"/>
  <c r="V990" i="5" l="1"/>
  <c r="P990" i="5"/>
  <c r="L990" i="5"/>
  <c r="K990" i="5"/>
  <c r="I990" i="5"/>
  <c r="X990" i="5"/>
  <c r="U990" i="5"/>
  <c r="T990" i="5"/>
  <c r="J990" i="5"/>
  <c r="AC993" i="5"/>
  <c r="AF991" i="5"/>
  <c r="AD991" i="5"/>
  <c r="AH991" i="5"/>
  <c r="AG991" i="5"/>
  <c r="AL991" i="5"/>
  <c r="AI991" i="5"/>
  <c r="AP991" i="5"/>
  <c r="AK991" i="5"/>
  <c r="AQ991" i="5"/>
  <c r="AN991" i="5"/>
  <c r="AE991" i="5"/>
  <c r="AO991" i="5"/>
  <c r="AM991" i="5"/>
  <c r="AJ991" i="5"/>
  <c r="K991" i="5" l="1"/>
  <c r="T991" i="5"/>
  <c r="J991" i="5"/>
  <c r="V991" i="5"/>
  <c r="I991" i="5"/>
  <c r="L991" i="5"/>
  <c r="U991" i="5"/>
  <c r="P991" i="5"/>
  <c r="X991" i="5"/>
  <c r="AC994" i="5"/>
  <c r="AM993" i="5"/>
  <c r="AK993" i="5"/>
  <c r="AD993" i="5"/>
  <c r="AL993" i="5"/>
  <c r="AP992" i="5"/>
  <c r="AE993" i="5"/>
  <c r="AI993" i="5"/>
  <c r="AH993" i="5"/>
  <c r="AO992" i="5"/>
  <c r="AQ992" i="5"/>
  <c r="AJ993" i="5"/>
  <c r="AG993" i="5"/>
  <c r="AN993" i="5"/>
  <c r="AF993" i="5"/>
  <c r="U993" i="5" l="1"/>
  <c r="I993" i="5"/>
  <c r="V993" i="5"/>
  <c r="X993" i="5"/>
  <c r="J993" i="5"/>
  <c r="L993" i="5"/>
  <c r="K993" i="5"/>
  <c r="P993" i="5"/>
  <c r="T993" i="5"/>
  <c r="AC995" i="5"/>
  <c r="AD994" i="5"/>
  <c r="AO994" i="5"/>
  <c r="AP994" i="5"/>
  <c r="AQ994" i="5"/>
  <c r="AK994" i="5"/>
  <c r="AJ994" i="5"/>
  <c r="AH994" i="5"/>
  <c r="AI994" i="5"/>
  <c r="AG994" i="5"/>
  <c r="AN994" i="5"/>
  <c r="AM994" i="5"/>
  <c r="AL994" i="5"/>
  <c r="AF994" i="5"/>
  <c r="AE994" i="5"/>
  <c r="U994" i="5" l="1"/>
  <c r="V994" i="5"/>
  <c r="L994" i="5"/>
  <c r="X994" i="5"/>
  <c r="P994" i="5"/>
  <c r="J994" i="5"/>
  <c r="T994" i="5"/>
  <c r="I994" i="5"/>
  <c r="K994" i="5"/>
  <c r="AC996" i="5"/>
  <c r="AP995" i="5"/>
  <c r="AG995" i="5"/>
  <c r="AK995" i="5"/>
  <c r="AM995" i="5"/>
  <c r="AF995" i="5"/>
  <c r="AI995" i="5"/>
  <c r="AO995" i="5"/>
  <c r="AN995" i="5"/>
  <c r="AL995" i="5"/>
  <c r="AE995" i="5"/>
  <c r="AJ995" i="5"/>
  <c r="AH995" i="5"/>
  <c r="AD995" i="5"/>
  <c r="AQ995" i="5"/>
  <c r="V995" i="5" l="1"/>
  <c r="T995" i="5"/>
  <c r="U995" i="5"/>
  <c r="X995" i="5"/>
  <c r="I995" i="5"/>
  <c r="J995" i="5"/>
  <c r="L995" i="5"/>
  <c r="K995" i="5"/>
  <c r="P995" i="5"/>
  <c r="AC997" i="5"/>
  <c r="AD996" i="5"/>
  <c r="AF996" i="5"/>
  <c r="AK996" i="5"/>
  <c r="AN996" i="5"/>
  <c r="AG996" i="5"/>
  <c r="AH996" i="5"/>
  <c r="AE996" i="5"/>
  <c r="AL996" i="5"/>
  <c r="AJ996" i="5"/>
  <c r="AM996" i="5"/>
  <c r="AI996" i="5"/>
  <c r="AO996" i="5"/>
  <c r="AQ996" i="5"/>
  <c r="AP996" i="5"/>
  <c r="V996" i="5" l="1"/>
  <c r="K996" i="5"/>
  <c r="J996" i="5"/>
  <c r="T996" i="5"/>
  <c r="P996" i="5"/>
  <c r="X996" i="5"/>
  <c r="I996" i="5"/>
  <c r="L996" i="5"/>
  <c r="U996" i="5"/>
  <c r="AE997" i="5"/>
  <c r="AP997" i="5"/>
  <c r="AN997" i="5"/>
  <c r="AL997" i="5"/>
  <c r="AI997" i="5"/>
  <c r="AG997" i="5"/>
  <c r="AK997" i="5"/>
  <c r="AF997" i="5"/>
  <c r="AO997" i="5"/>
  <c r="AM997" i="5"/>
  <c r="AD997" i="5"/>
  <c r="AQ997" i="5"/>
  <c r="AJ997" i="5"/>
  <c r="AH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<sst xmlns="http://schemas.openxmlformats.org/spreadsheetml/2006/main" count="3816" uniqueCount="179">
  <si>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</si>
  <si>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</si>
  <si>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</si>
  <si>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</si>
  <si>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</si>
  <si>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</si>
  <si>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</si>
  <si>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</si>
  <si>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</si>
  <si>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</si>
  <si>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</si>
  <si>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</si>
  <si>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</si>
  <si>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</si>
  <si>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</si>
  <si>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</si>
  <si>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</si>
  <si>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</si>
  <si>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</si>
  <si>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</si>
  <si>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</si>
  <si>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</si>
  <si>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</si>
  <si>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</si>
  <si>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</si>
  <si>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</si>
  <si>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</si>
  <si>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</si>
  <si>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</si>
  <si>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</si>
  <si>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</si>
  <si>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</si>
  <si>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</si>
  <si>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</si>
  <si>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</si>
  <si>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</si>
  <si>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</si>
  <si>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</si>
  <si>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</si>
  <si>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</si>
  <si>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</si>
  <si>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</si>
  <si>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</si>
  <si>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</si>
  <si>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</si>
  <si>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</si>
  <si>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</si>
  <si>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</si>
  <si>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</si>
  <si>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</si>
  <si>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</si>
  <si>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</si>
  <si>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</si>
  <si>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</si>
  <si>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</si>
  <si>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>ПриложенияПриложенияПриложения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</si>
  <si>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</si>
  <si>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</si>
  <si>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</si>
  <si>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</si>
  <si>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</si>
  <si>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</si>
  <si>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</si>
  <si>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</si>
  <si>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</si>
  <si>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</si>
  <si>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</si>
  <si>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</si>
  <si>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</si>
  <si>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</si>
  <si>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</si>
  <si>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</si>
  <si>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</si>
  <si>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</si>
  <si>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</si>
  <si>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</si>
  <si>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</si>
  <si>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</si>
  <si>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</si>
  <si>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</si>
  <si>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</si>
  <si>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</si>
  <si>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</si>
  <si>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</si>
  <si>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</si>
  <si>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</si>
  <si>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</si>
  <si>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</si>
  <si>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</si>
  <si>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</si>
  <si>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</si>
  <si>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</si>
  <si>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</si>
  <si>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</si>
  <si>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</si>
  <si>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</si>
  <si>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</si>
  <si>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</si>
  <si>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</si>
  <si>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</si>
  <si>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</si>
  <si>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</si>
  <si>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</si>
  <si>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</si>
  <si>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</si>
  <si>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</si>
  <si>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</si>
  <si>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</si>
  <si>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</si>
  <si>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</si>
  <si>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</si>
  <si>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</si>
  <si>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</si>
  <si>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</si>
  <si>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</si>
  <si>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</si>
  <si>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</si>
  <si>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</si>
  <si>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</si>
  <si>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</si>
  <si>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</si>
  <si>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</si>
  <si>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</si>
  <si>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</si>
  <si>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</si>
  <si>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</si>
  <si>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</si>
  <si>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</si>
  <si>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</si>
  <si>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</si>
  <si>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</si>
  <si>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</si>
  <si>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</si>
  <si>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</si>
  <si>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</si>
  <si>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</si>
  <si>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</si>
  <si>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</si>
  <si>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</si>
  <si>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</si>
  <si>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</si>
  <si>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</si>
  <si>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</si>
  <si>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</si>
  <si>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</si>
  <si>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</si>
  <si>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</si>
  <si>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</si>
  <si>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</si>
  <si>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</si>
  <si>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</si>
  <si>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</si>
  <si>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</si>
  <si>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</si>
  <si>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</si>
  <si>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</si>
  <si>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</si>
  <si>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</si>
  <si>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</si>
  <si>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</si>
  <si>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</si>
  <si>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</si>
  <si>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</si>
  <si>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</si>
  <si>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</si>
  <si>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</si>
  <si>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</si>
  <si>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</si>
  <si>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</si>
  <si>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</si>
  <si>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</si>
  <si>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</si>
  <si>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Вариант №2.3</t>
  </si>
  <si>
    <t>ПС Уркарах Новая Фидер №1</t>
  </si>
  <si>
    <t>ПС Уркарах Новая Фидер №2</t>
  </si>
  <si>
    <t>ТОП-0,66 У3 800/ 5 0,5S</t>
  </si>
  <si>
    <t>ПС Уркарах Новая Фидер №3</t>
  </si>
  <si>
    <t>ПС Уркарах Новая Фидер №4</t>
  </si>
  <si>
    <t>ПС Уркарах Новая Фидер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</si>
</sst>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30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50" xfId="2" applyFont="1" applyBorder="1" applyAlignment="1" applyProtection="1">
      <alignment horizontal="left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left"/>
      <protection hidden="1"/>
    </xf>
    <xf numFmtId="0" fontId="16" fillId="0" borderId="54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6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4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0" fillId="0" borderId="6" xfId="2" applyFont="1" applyBorder="1" applyAlignment="1" applyProtection="1">
      <alignment horizontal="center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7" xfId="2" applyFont="1" applyFill="1" applyBorder="1" applyAlignment="1">
      <alignment horizontal="center" vertical="top" wrapText="1"/>
    </xf>
    <xf numFmtId="0" fontId="32" fillId="7" borderId="58" xfId="2" applyFont="1" applyFill="1" applyBorder="1" applyAlignment="1">
      <alignment horizontal="center" vertical="top" wrapText="1"/>
    </xf>
    <xf numFmtId="0" fontId="32" fillId="7" borderId="59" xfId="2" applyFont="1" applyFill="1" applyBorder="1" applyAlignment="1">
      <alignment horizontal="center" vertical="top" wrapText="1"/>
    </xf>
    <xf numFmtId="0" fontId="33" fillId="3" borderId="60" xfId="2" applyFont="1" applyFill="1" applyBorder="1" applyAlignment="1">
      <alignment horizontal="center" vertical="top"/>
    </xf>
    <xf numFmtId="0" fontId="33" fillId="3" borderId="61" xfId="2" applyFont="1" applyFill="1" applyBorder="1" applyAlignment="1">
      <alignment horizontal="center" vertical="top"/>
    </xf>
    <xf numFmtId="0" fontId="33" fillId="3" borderId="62" xfId="2" applyFont="1" applyFill="1" applyBorder="1" applyAlignment="1">
      <alignment horizontal="center" vertical="top"/>
    </xf>
    <xf numFmtId="0" fontId="33" fillId="3" borderId="63" xfId="2" applyFont="1" applyFill="1" applyBorder="1" applyAlignment="1">
      <alignment horizontal="center" vertical="top"/>
    </xf>
    <xf numFmtId="0" fontId="35" fillId="8" borderId="61" xfId="2" applyFont="1" applyFill="1" applyBorder="1" applyAlignment="1">
      <alignment horizontal="center" vertical="center"/>
    </xf>
    <xf numFmtId="0" fontId="36" fillId="8" borderId="61" xfId="2" applyFont="1" applyFill="1" applyBorder="1" applyAlignment="1">
      <alignment horizontal="center" vertical="center"/>
    </xf>
    <xf numFmtId="0" fontId="37" fillId="8" borderId="61" xfId="2" applyFont="1" applyFill="1" applyBorder="1" applyAlignment="1">
      <alignment horizontal="center" vertical="center" wrapText="1"/>
    </xf>
    <xf numFmtId="0" fontId="38" fillId="8" borderId="65" xfId="2" applyFont="1" applyFill="1" applyBorder="1" applyAlignment="1">
      <alignment horizontal="center" vertical="center"/>
    </xf>
    <xf numFmtId="0" fontId="38" fillId="8" borderId="66" xfId="2" applyFont="1" applyFill="1" applyBorder="1" applyAlignment="1">
      <alignment horizontal="center" vertical="center"/>
    </xf>
    <xf numFmtId="0" fontId="38" fillId="8" borderId="67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8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47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48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9" xfId="2" applyFont="1" applyBorder="1" applyAlignment="1" applyProtection="1">
      <alignment horizontal="left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10" xfId="2" applyFont="1" applyBorder="1" applyAlignment="1" applyProtection="1">
      <alignment horizontal="center" textRotation="90"/>
      <protection hidden="1"/>
    </xf>
    <xf numFmtId="0" fontId="17" fillId="0" borderId="11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9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2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5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7" fillId="0" borderId="12" xfId="2" applyFont="1" applyBorder="1" applyProtection="1">
      <protection hidden="1"/>
    </xf>
    <xf numFmtId="0" fontId="17" fillId="0" borderId="21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16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3" fillId="0" borderId="53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5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24" fillId="0" borderId="3" xfId="2" applyFont="1" applyBorder="1" applyAlignment="1" applyProtection="1">
      <alignment horizontal="center" vertical="center" wrapText="1"/>
      <protection hidden="1"/>
    </xf>
    <xf numFmtId="0" fontId="24" fillId="0" borderId="9" xfId="2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4" fillId="0" borderId="9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0" xfId="2" applyFont="1" applyAlignment="1" applyProtection="1">
      <alignment horizontal="left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16" xfId="2" applyFont="1" applyBorder="1" applyAlignment="1" applyProtection="1">
      <alignment horizontal="left"/>
      <protection hidden="1"/>
    </xf>
    <xf numFmtId="0" fontId="44" fillId="0" borderId="2" xfId="2" applyFont="1" applyBorder="1" applyAlignment="1" applyProtection="1">
      <alignment horizontal="center" vertical="center" wrapText="1"/>
      <protection hidden="1"/>
    </xf>
    <xf numFmtId="0" fontId="43" fillId="0" borderId="0" xfId="2" applyFont="1" applyAlignment="1" applyProtection="1">
      <alignment horizontal="left"/>
      <protection hidden="1"/>
    </xf>
    <xf numFmtId="0" fontId="43" fillId="0" borderId="2" xfId="2" applyFont="1" applyBorder="1" applyAlignment="1" applyProtection="1">
      <alignment horizontal="center" vertical="center" wrapText="1"/>
      <protection hidden="1"/>
    </xf>
    <xf numFmtId="0" fontId="44" fillId="0" borderId="9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44</v>
      </c>
      <c r="B1" s="98" t="s">
        <v>45</v>
      </c>
      <c r="C1" s="99"/>
      <c r="D1" s="99"/>
      <c r="E1" s="100"/>
      <c r="F1" s="101" t="s">
        <v>46</v>
      </c>
      <c r="G1" s="102"/>
      <c r="H1" s="102"/>
      <c r="I1" s="102"/>
      <c r="J1" s="102"/>
      <c r="K1" s="102"/>
      <c r="L1" s="102"/>
      <c r="M1" s="102"/>
      <c r="N1" s="103"/>
      <c r="O1" s="103"/>
      <c r="P1" s="103"/>
      <c r="Q1" s="104"/>
      <c r="R1" s="49"/>
    </row>
    <row r="2" spans="1:18" ht="41.25" customHeight="1" thickTop="1" thickBot="1">
      <c r="A2" s="51" t="s">
        <v>47</v>
      </c>
      <c r="B2" s="105" t="s">
        <v>48</v>
      </c>
      <c r="C2" s="105"/>
      <c r="D2" s="105"/>
      <c r="E2" s="105"/>
      <c r="F2" s="106" t="s">
        <v>49</v>
      </c>
      <c r="G2" s="106"/>
      <c r="H2" s="106"/>
      <c r="I2" s="106"/>
      <c r="J2" s="107" t="s">
        <v>50</v>
      </c>
      <c r="K2" s="107"/>
      <c r="L2" s="107"/>
      <c r="M2" s="107"/>
      <c r="N2" s="108" t="s">
        <v>51</v>
      </c>
      <c r="O2" s="109"/>
      <c r="P2" s="109"/>
      <c r="Q2" s="110"/>
      <c r="R2" s="49"/>
    </row>
    <row r="3" spans="1:18" ht="12.75" customHeight="1" thickTop="1">
      <c r="A3" s="111" t="s">
        <v>9</v>
      </c>
      <c r="B3" s="112"/>
      <c r="C3" s="113"/>
      <c r="D3" s="117" t="s">
        <v>10</v>
      </c>
      <c r="E3" s="52"/>
      <c r="F3" s="53"/>
      <c r="G3" s="54"/>
      <c r="H3" s="54"/>
    </row>
    <row r="4" spans="1:18" ht="13.5" customHeight="1" thickBot="1">
      <c r="A4" s="114"/>
      <c r="B4" s="115"/>
      <c r="C4" s="116"/>
      <c r="D4" s="118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19" t="s">
        <v>54</v>
      </c>
      <c r="C5" s="120"/>
      <c r="D5" s="120"/>
      <c r="E5" s="121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N6" s="64"/>
      <c r="O6" s="64"/>
    </row>
    <row r="7" spans="1:18">
      <c r="A7" s="125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8" ht="69.75" customHeight="1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18" ht="13.5" thickBo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8"/>
    </row>
    <row r="10" spans="1:18" ht="13.5" thickBot="1">
      <c r="A10" s="65" t="s">
        <v>14</v>
      </c>
      <c r="B10" s="66" t="s">
        <v>15</v>
      </c>
      <c r="C10" s="65" t="s">
        <v>16</v>
      </c>
      <c r="D10" s="129" t="s">
        <v>17</v>
      </c>
      <c r="E10" s="129"/>
      <c r="F10" s="129"/>
      <c r="G10" s="129"/>
      <c r="H10" s="129"/>
      <c r="I10" s="129"/>
      <c r="J10" s="65" t="s">
        <v>18</v>
      </c>
      <c r="K10" s="65" t="s">
        <v>19</v>
      </c>
    </row>
    <row r="11" spans="1:18">
      <c r="A11" s="93" t="s">
        <v>20</v>
      </c>
      <c r="B11" s="94"/>
      <c r="C11" s="95" t="s">
        <v>21</v>
      </c>
      <c r="D11" s="96"/>
      <c r="E11" s="96"/>
      <c r="F11" s="96"/>
      <c r="G11" s="96"/>
      <c r="H11" s="96"/>
      <c r="I11" s="97"/>
      <c r="J11" s="67"/>
      <c r="K11" s="68" t="s">
        <v>22</v>
      </c>
    </row>
    <row r="12" spans="1:18">
      <c r="A12" s="136" t="s">
        <v>23</v>
      </c>
      <c r="B12" s="137"/>
      <c r="C12" s="95" t="s">
        <v>24</v>
      </c>
      <c r="D12" s="96"/>
      <c r="E12" s="96"/>
      <c r="F12" s="96"/>
      <c r="G12" s="96"/>
      <c r="H12" s="96"/>
      <c r="I12" s="97"/>
      <c r="J12" s="67"/>
      <c r="K12" s="68" t="str">
        <f>K11</f>
        <v>02.04.20</v>
      </c>
    </row>
    <row r="13" spans="1:18">
      <c r="A13" s="93" t="s">
        <v>25</v>
      </c>
      <c r="B13" s="94"/>
      <c r="C13" s="95" t="s">
        <v>26</v>
      </c>
      <c r="D13" s="96"/>
      <c r="E13" s="96"/>
      <c r="F13" s="96"/>
      <c r="G13" s="96"/>
      <c r="H13" s="96"/>
      <c r="I13" s="97"/>
      <c r="J13" s="67"/>
      <c r="K13" s="68" t="str">
        <f>K11</f>
        <v>02.04.20</v>
      </c>
    </row>
    <row r="14" spans="1:18">
      <c r="A14" s="93"/>
      <c r="B14" s="94"/>
      <c r="C14" s="138"/>
      <c r="D14" s="139"/>
      <c r="E14" s="139"/>
      <c r="F14" s="139"/>
      <c r="G14" s="139"/>
      <c r="H14" s="139"/>
      <c r="I14" s="140"/>
      <c r="J14" s="67"/>
      <c r="K14" s="69"/>
    </row>
    <row r="15" spans="1:18" ht="14.25" customHeight="1" thickBot="1">
      <c r="A15" s="136" t="s">
        <v>27</v>
      </c>
      <c r="B15" s="137"/>
      <c r="C15" s="95" t="s">
        <v>28</v>
      </c>
      <c r="D15" s="96"/>
      <c r="E15" s="96"/>
      <c r="F15" s="96"/>
      <c r="G15" s="96"/>
      <c r="H15" s="96"/>
      <c r="I15" s="97"/>
      <c r="J15" s="67"/>
      <c r="K15" s="68" t="str">
        <f>K13</f>
        <v>02.04.20</v>
      </c>
      <c r="N15" s="58"/>
    </row>
    <row r="16" spans="1:18" ht="13.5" thickBot="1">
      <c r="A16" s="141"/>
      <c r="B16" s="142"/>
      <c r="C16" s="138"/>
      <c r="D16" s="139"/>
      <c r="E16" s="139"/>
      <c r="F16" s="139"/>
      <c r="G16" s="139"/>
      <c r="H16" s="139"/>
      <c r="I16" s="140"/>
      <c r="J16" s="67"/>
      <c r="K16" s="69"/>
      <c r="N16" s="143" t="s">
        <v>29</v>
      </c>
      <c r="O16" s="130" t="s">
        <v>30</v>
      </c>
    </row>
    <row r="17" spans="1:15" ht="13.5" thickBot="1">
      <c r="A17" s="132" t="s">
        <v>53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44"/>
      <c r="O17" s="131"/>
    </row>
    <row r="18" spans="1:15" ht="13.5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64"/>
    </row>
    <row r="19" spans="1:15" ht="13.5" thickBot="1">
      <c r="A19" s="148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</row>
    <row r="20" spans="1:15" ht="13.5" thickBo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</row>
    <row r="21" spans="1:15" ht="13.5" thickBo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</row>
    <row r="22" spans="1:15" ht="15" thickBot="1">
      <c r="A22" s="145" t="s">
        <v>56</v>
      </c>
      <c r="B22" s="146"/>
      <c r="C22" s="146"/>
      <c r="D22" s="146"/>
      <c r="E22" s="70"/>
      <c r="F22" s="70"/>
      <c r="G22" s="70"/>
      <c r="H22" s="70"/>
      <c r="I22" s="149"/>
      <c r="J22" s="149"/>
      <c r="K22" s="71"/>
      <c r="L22" s="150"/>
      <c r="M22" s="150"/>
    </row>
    <row r="23" spans="1:15" ht="15" thickBot="1">
      <c r="A23" s="146"/>
      <c r="B23" s="146"/>
      <c r="C23" s="146"/>
      <c r="D23" s="146"/>
      <c r="E23" s="70"/>
      <c r="F23" s="70"/>
      <c r="G23" s="70"/>
      <c r="H23" s="70"/>
      <c r="I23" s="150" t="s">
        <v>31</v>
      </c>
      <c r="J23" s="150"/>
      <c r="K23" s="150" t="str">
        <f ca="1">IF(OFFSET(L23,43,1,1,1)&lt;&gt;0,1,"")</f>
        <v/>
      </c>
      <c r="L23" s="150"/>
      <c r="M23" s="150"/>
    </row>
    <row r="24" spans="1:15" ht="15" thickBot="1">
      <c r="A24" s="146"/>
      <c r="B24" s="146"/>
      <c r="C24" s="146"/>
      <c r="D24" s="146"/>
      <c r="E24" s="70"/>
      <c r="F24" s="70"/>
      <c r="G24" s="70"/>
      <c r="H24" s="70"/>
      <c r="I24" s="150"/>
      <c r="J24" s="150"/>
      <c r="K24" s="150"/>
      <c r="L24" s="150"/>
      <c r="M24" s="150"/>
    </row>
    <row r="25" spans="1:15" ht="15" thickBot="1">
      <c r="A25" s="145" t="s">
        <v>32</v>
      </c>
      <c r="B25" s="146"/>
      <c r="C25" s="146"/>
      <c r="D25" s="146"/>
      <c r="E25" s="70"/>
      <c r="F25" s="70"/>
      <c r="G25" s="70"/>
      <c r="H25" s="70"/>
      <c r="I25" s="147" t="s">
        <v>33</v>
      </c>
      <c r="J25" s="147"/>
      <c r="K25" s="147"/>
      <c r="L25" s="147"/>
      <c r="M25" s="147"/>
    </row>
    <row r="26" spans="1:15" ht="15" thickBot="1">
      <c r="A26" s="146"/>
      <c r="B26" s="146"/>
      <c r="C26" s="146"/>
      <c r="D26" s="146"/>
      <c r="E26" s="70"/>
      <c r="F26" s="70"/>
      <c r="G26" s="70"/>
      <c r="H26" s="70"/>
      <c r="I26" s="147"/>
      <c r="J26" s="147"/>
      <c r="K26" s="147"/>
      <c r="L26" s="147"/>
      <c r="M26" s="147"/>
    </row>
    <row r="27" spans="1:15" ht="15" thickBot="1">
      <c r="A27" s="146"/>
      <c r="B27" s="146"/>
      <c r="C27" s="146"/>
      <c r="D27" s="146"/>
      <c r="E27" s="70"/>
      <c r="F27" s="70"/>
      <c r="G27" s="70"/>
      <c r="H27" s="70"/>
      <c r="I27" s="147"/>
      <c r="J27" s="147"/>
      <c r="K27" s="147"/>
      <c r="L27" s="147"/>
      <c r="M27" s="147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848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173</v>
      </c>
      <c r="G3">
        <v>0</v>
      </c>
    </row>
    <row r="4" spans="1:9">
      <c r="B4" t="s">
        <v>57</v>
      </c>
      <c r="G4">
        <v>0</v>
      </c>
    </row>
    <row r="5" spans="1:9">
      <c r="A5">
        <v>1</v>
      </c>
      <c r="B5" t="s">
        <v>58</v>
      </c>
      <c r="C5" t="s">
        <v>59</v>
      </c>
      <c r="F5" t="s">
        <v>60</v>
      </c>
      <c r="G5">
        <v>13</v>
      </c>
      <c r="I5" t="s">
        <v>61</v>
      </c>
    </row>
    <row r="6" spans="1:9">
      <c r="A6" t="s">
        <v>62</v>
      </c>
      <c r="B6" t="s">
        <v>63</v>
      </c>
      <c r="C6" t="s">
        <v>64</v>
      </c>
      <c r="F6" t="s">
        <v>60</v>
      </c>
      <c r="G6">
        <v>13</v>
      </c>
      <c r="I6" t="s">
        <v>61</v>
      </c>
    </row>
    <row r="7" spans="1:9">
      <c r="A7">
        <v>2</v>
      </c>
      <c r="B7" t="s">
        <v>65</v>
      </c>
      <c r="C7" t="s">
        <v>66</v>
      </c>
      <c r="F7" t="s">
        <v>67</v>
      </c>
      <c r="G7">
        <v>325</v>
      </c>
      <c r="I7" t="s">
        <v>61</v>
      </c>
    </row>
    <row r="8" spans="1:9">
      <c r="A8">
        <v>3</v>
      </c>
      <c r="B8" t="s">
        <v>68</v>
      </c>
      <c r="C8" t="s">
        <v>69</v>
      </c>
      <c r="F8" t="s">
        <v>60</v>
      </c>
      <c r="G8">
        <v>26</v>
      </c>
      <c r="I8" t="s">
        <v>61</v>
      </c>
    </row>
    <row r="9" spans="1:9">
      <c r="A9">
        <v>4</v>
      </c>
      <c r="B9" t="s">
        <v>70</v>
      </c>
      <c r="C9" t="s">
        <v>71</v>
      </c>
      <c r="F9" t="s">
        <v>60</v>
      </c>
      <c r="G9">
        <v>39</v>
      </c>
      <c r="I9" t="s">
        <v>61</v>
      </c>
    </row>
    <row r="10" spans="1:9">
      <c r="A10">
        <v>5</v>
      </c>
      <c r="B10" t="s">
        <v>72</v>
      </c>
      <c r="C10" t="s">
        <v>73</v>
      </c>
      <c r="F10" t="s">
        <v>60</v>
      </c>
      <c r="G10">
        <v>26</v>
      </c>
      <c r="I10" t="s">
        <v>61</v>
      </c>
    </row>
    <row r="11" spans="1:9">
      <c r="A11">
        <v>6</v>
      </c>
      <c r="B11" t="s">
        <v>74</v>
      </c>
      <c r="C11" t="s">
        <v>75</v>
      </c>
      <c r="F11" t="s">
        <v>60</v>
      </c>
      <c r="G11">
        <v>39</v>
      </c>
      <c r="I11" t="s">
        <v>61</v>
      </c>
    </row>
    <row r="12" spans="1:9">
      <c r="A12">
        <v>7</v>
      </c>
      <c r="B12" t="s">
        <v>76</v>
      </c>
      <c r="C12" t="s">
        <v>77</v>
      </c>
      <c r="F12" t="s">
        <v>67</v>
      </c>
      <c r="G12">
        <v>39</v>
      </c>
      <c r="I12" t="s">
        <v>61</v>
      </c>
    </row>
    <row r="13" spans="1:9">
      <c r="A13">
        <v>8</v>
      </c>
      <c r="B13" t="s">
        <v>78</v>
      </c>
      <c r="C13" t="s">
        <v>79</v>
      </c>
      <c r="F13" t="s">
        <v>60</v>
      </c>
      <c r="G13">
        <v>26</v>
      </c>
      <c r="I13" t="s">
        <v>61</v>
      </c>
    </row>
    <row r="14" spans="1:9">
      <c r="A14">
        <v>9</v>
      </c>
      <c r="B14" t="s">
        <v>80</v>
      </c>
      <c r="C14" t="s">
        <v>81</v>
      </c>
      <c r="F14" t="s">
        <v>60</v>
      </c>
      <c r="G14">
        <v>13</v>
      </c>
      <c r="I14" t="s">
        <v>61</v>
      </c>
    </row>
    <row r="15" spans="1:9">
      <c r="A15">
        <v>10</v>
      </c>
      <c r="B15" t="s">
        <v>82</v>
      </c>
      <c r="C15" t="s">
        <v>83</v>
      </c>
      <c r="F15" t="s">
        <v>60</v>
      </c>
      <c r="G15">
        <v>26</v>
      </c>
      <c r="I15" t="s">
        <v>61</v>
      </c>
    </row>
    <row r="16" spans="1:9">
      <c r="A16">
        <v>11</v>
      </c>
      <c r="B16" t="s">
        <v>84</v>
      </c>
      <c r="C16" t="s">
        <v>85</v>
      </c>
      <c r="F16" t="s">
        <v>60</v>
      </c>
      <c r="G16">
        <v>26</v>
      </c>
      <c r="I16" t="s">
        <v>61</v>
      </c>
    </row>
    <row r="17" spans="1:9">
      <c r="A17">
        <v>12</v>
      </c>
      <c r="B17" t="s">
        <v>86</v>
      </c>
      <c r="C17" t="s">
        <v>87</v>
      </c>
      <c r="F17" t="s">
        <v>60</v>
      </c>
      <c r="G17">
        <v>13</v>
      </c>
      <c r="I17" t="s">
        <v>61</v>
      </c>
    </row>
    <row r="18" spans="1:9">
      <c r="B18" t="s">
        <v>100</v>
      </c>
      <c r="G18">
        <v>0</v>
      </c>
    </row>
    <row r="19" spans="1:9">
      <c r="A19">
        <v>1</v>
      </c>
      <c r="B19" t="s">
        <v>58</v>
      </c>
      <c r="C19" t="s">
        <v>59</v>
      </c>
      <c r="F19" t="s">
        <v>60</v>
      </c>
      <c r="G19">
        <v>35</v>
      </c>
      <c r="I19" t="s">
        <v>101</v>
      </c>
    </row>
    <row r="20" spans="1:9">
      <c r="A20" t="s">
        <v>62</v>
      </c>
      <c r="B20" t="s">
        <v>63</v>
      </c>
      <c r="C20" t="s">
        <v>64</v>
      </c>
      <c r="F20" t="s">
        <v>60</v>
      </c>
      <c r="G20">
        <v>35</v>
      </c>
      <c r="I20" t="s">
        <v>101</v>
      </c>
    </row>
    <row r="21" spans="1:9">
      <c r="A21">
        <v>2</v>
      </c>
      <c r="B21" t="s">
        <v>65</v>
      </c>
      <c r="C21" t="s">
        <v>66</v>
      </c>
      <c r="F21" t="s">
        <v>67</v>
      </c>
      <c r="G21">
        <v>875</v>
      </c>
      <c r="I21" t="s">
        <v>101</v>
      </c>
    </row>
    <row r="22" spans="1:9">
      <c r="A22">
        <v>3</v>
      </c>
      <c r="B22" t="s">
        <v>92</v>
      </c>
      <c r="C22" t="s">
        <v>102</v>
      </c>
      <c r="F22" t="s">
        <v>60</v>
      </c>
      <c r="G22">
        <v>70</v>
      </c>
      <c r="I22" t="s">
        <v>101</v>
      </c>
    </row>
    <row r="23" spans="1:9">
      <c r="A23">
        <v>4</v>
      </c>
      <c r="B23" t="s">
        <v>93</v>
      </c>
      <c r="C23" t="s">
        <v>103</v>
      </c>
      <c r="F23" t="s">
        <v>60</v>
      </c>
      <c r="G23">
        <v>105</v>
      </c>
      <c r="I23" t="s">
        <v>101</v>
      </c>
    </row>
    <row r="24" spans="1:9">
      <c r="A24">
        <v>5</v>
      </c>
      <c r="B24" t="s">
        <v>78</v>
      </c>
      <c r="C24" t="s">
        <v>79</v>
      </c>
      <c r="F24" t="s">
        <v>60</v>
      </c>
      <c r="G24">
        <v>70</v>
      </c>
      <c r="I24" t="s">
        <v>101</v>
      </c>
    </row>
    <row r="25" spans="1:9">
      <c r="A25">
        <v>6</v>
      </c>
      <c r="B25" t="s">
        <v>84</v>
      </c>
      <c r="C25" t="s">
        <v>85</v>
      </c>
      <c r="F25" t="s">
        <v>60</v>
      </c>
      <c r="G25">
        <v>70</v>
      </c>
      <c r="I25" t="s">
        <v>101</v>
      </c>
    </row>
    <row r="26" spans="1:9">
      <c r="B26" t="s">
        <v>104</v>
      </c>
      <c r="G26">
        <v>0</v>
      </c>
    </row>
    <row r="27" spans="1:9">
      <c r="A27">
        <v>1</v>
      </c>
      <c r="B27" t="s">
        <v>58</v>
      </c>
      <c r="C27" t="s">
        <v>59</v>
      </c>
      <c r="F27" t="s">
        <v>60</v>
      </c>
      <c r="G27">
        <v>2</v>
      </c>
      <c r="I27" t="s">
        <v>101</v>
      </c>
    </row>
    <row r="28" spans="1:9">
      <c r="A28" t="s">
        <v>62</v>
      </c>
      <c r="B28" t="s">
        <v>63</v>
      </c>
      <c r="C28" t="s">
        <v>64</v>
      </c>
      <c r="F28" t="s">
        <v>60</v>
      </c>
      <c r="G28">
        <v>2</v>
      </c>
      <c r="I28" t="s">
        <v>101</v>
      </c>
    </row>
    <row r="29" spans="1:9">
      <c r="A29">
        <v>2</v>
      </c>
      <c r="B29" t="s">
        <v>65</v>
      </c>
      <c r="C29" t="s">
        <v>66</v>
      </c>
      <c r="F29" t="s">
        <v>67</v>
      </c>
      <c r="G29">
        <v>50</v>
      </c>
      <c r="I29" t="s">
        <v>101</v>
      </c>
    </row>
    <row r="30" spans="1:9">
      <c r="A30">
        <v>3</v>
      </c>
      <c r="B30" t="s">
        <v>78</v>
      </c>
      <c r="C30" t="s">
        <v>79</v>
      </c>
      <c r="F30" t="s">
        <v>60</v>
      </c>
      <c r="G30">
        <v>4</v>
      </c>
      <c r="I30" t="s">
        <v>101</v>
      </c>
    </row>
    <row r="31" spans="1:9">
      <c r="A31">
        <v>4</v>
      </c>
      <c r="B31" t="s">
        <v>92</v>
      </c>
      <c r="C31" t="s">
        <v>102</v>
      </c>
      <c r="F31" t="s">
        <v>60</v>
      </c>
      <c r="G31">
        <v>4</v>
      </c>
      <c r="I31" t="s">
        <v>101</v>
      </c>
    </row>
    <row r="32" spans="1:9">
      <c r="A32">
        <v>5</v>
      </c>
      <c r="B32" t="s">
        <v>93</v>
      </c>
      <c r="C32" t="s">
        <v>105</v>
      </c>
      <c r="F32" t="s">
        <v>60</v>
      </c>
      <c r="G32">
        <v>6</v>
      </c>
      <c r="I32" t="s">
        <v>101</v>
      </c>
    </row>
    <row r="33" spans="1:9">
      <c r="A33">
        <v>6</v>
      </c>
      <c r="B33" t="s">
        <v>96</v>
      </c>
      <c r="C33" t="s">
        <v>106</v>
      </c>
      <c r="F33" t="s">
        <v>60</v>
      </c>
      <c r="G33">
        <v>6</v>
      </c>
      <c r="I33" t="s">
        <v>101</v>
      </c>
    </row>
    <row r="34" spans="1:9">
      <c r="A34">
        <v>7</v>
      </c>
      <c r="B34" t="s">
        <v>84</v>
      </c>
      <c r="C34" t="s">
        <v>99</v>
      </c>
      <c r="F34" t="s">
        <v>60</v>
      </c>
      <c r="G34">
        <v>4</v>
      </c>
      <c r="I34" t="s">
        <v>101</v>
      </c>
    </row>
    <row r="35" spans="1:9">
      <c r="A35">
        <v>8</v>
      </c>
      <c r="B35" t="s">
        <v>107</v>
      </c>
      <c r="C35" t="s">
        <v>108</v>
      </c>
      <c r="F35" t="s">
        <v>60</v>
      </c>
      <c r="G35">
        <v>2</v>
      </c>
      <c r="I35" t="s">
        <v>101</v>
      </c>
    </row>
    <row r="36" spans="1:9">
      <c r="B36" t="s">
        <v>109</v>
      </c>
      <c r="G36">
        <v>0</v>
      </c>
    </row>
    <row r="37" spans="1:9" ht="90">
      <c r="A37">
        <v>1</v>
      </c>
      <c r="B37" t="s">
        <v>110</v>
      </c>
      <c r="C37" s="291" t="s">
        <v>111</v>
      </c>
      <c r="F37" t="s">
        <v>60</v>
      </c>
      <c r="G37">
        <v>1</v>
      </c>
      <c r="I37" t="s">
        <v>101</v>
      </c>
    </row>
    <row r="38" spans="1:9">
      <c r="A38" t="s">
        <v>62</v>
      </c>
      <c r="B38" t="s">
        <v>112</v>
      </c>
      <c r="C38" t="s">
        <v>64</v>
      </c>
      <c r="F38" t="s">
        <v>60</v>
      </c>
      <c r="G38">
        <v>1</v>
      </c>
      <c r="I38" t="s">
        <v>101</v>
      </c>
    </row>
    <row r="39" spans="1:9">
      <c r="A39">
        <v>2</v>
      </c>
      <c r="B39" t="s">
        <v>65</v>
      </c>
      <c r="C39" t="s">
        <v>113</v>
      </c>
      <c r="F39" t="s">
        <v>67</v>
      </c>
      <c r="G39">
        <v>25</v>
      </c>
      <c r="I39" t="s">
        <v>101</v>
      </c>
    </row>
    <row r="40" spans="1:9">
      <c r="A40">
        <v>3</v>
      </c>
      <c r="B40" t="s">
        <v>114</v>
      </c>
      <c r="C40" t="s">
        <v>69</v>
      </c>
      <c r="F40" t="s">
        <v>60</v>
      </c>
      <c r="G40">
        <v>8</v>
      </c>
      <c r="I40" t="s">
        <v>101</v>
      </c>
    </row>
    <row r="41" spans="1:9">
      <c r="A41">
        <v>4</v>
      </c>
      <c r="B41" t="s">
        <v>78</v>
      </c>
      <c r="C41" t="s">
        <v>79</v>
      </c>
      <c r="F41" t="s">
        <v>60</v>
      </c>
      <c r="G41">
        <v>4</v>
      </c>
      <c r="I41" t="s">
        <v>101</v>
      </c>
    </row>
    <row r="42" spans="1:9">
      <c r="A42">
        <v>5</v>
      </c>
      <c r="B42" t="s">
        <v>92</v>
      </c>
      <c r="C42" t="s">
        <v>102</v>
      </c>
      <c r="F42" t="s">
        <v>60</v>
      </c>
      <c r="G42">
        <v>4</v>
      </c>
      <c r="I42" t="s">
        <v>101</v>
      </c>
    </row>
    <row r="43" spans="1:9">
      <c r="A43">
        <v>6</v>
      </c>
      <c r="B43" t="s">
        <v>93</v>
      </c>
      <c r="C43" t="s">
        <v>105</v>
      </c>
      <c r="F43" t="s">
        <v>60</v>
      </c>
      <c r="G43">
        <v>3</v>
      </c>
    </row>
    <row r="44" spans="1:9">
      <c r="A44">
        <v>7</v>
      </c>
      <c r="B44" t="s">
        <v>76</v>
      </c>
      <c r="C44" t="s">
        <v>95</v>
      </c>
      <c r="F44" t="s">
        <v>67</v>
      </c>
      <c r="G44">
        <v>4</v>
      </c>
      <c r="I44" t="s">
        <v>115</v>
      </c>
    </row>
    <row r="45" spans="1:9">
      <c r="A45">
        <v>8</v>
      </c>
      <c r="B45" t="s">
        <v>96</v>
      </c>
      <c r="C45" t="s">
        <v>97</v>
      </c>
      <c r="F45" t="s">
        <v>60</v>
      </c>
      <c r="G45">
        <v>4</v>
      </c>
      <c r="I45" t="s">
        <v>115</v>
      </c>
    </row>
    <row r="46" spans="1:9">
      <c r="A46">
        <v>9</v>
      </c>
      <c r="B46" t="s">
        <v>80</v>
      </c>
      <c r="C46" t="s">
        <v>98</v>
      </c>
      <c r="F46" t="s">
        <v>60</v>
      </c>
      <c r="G46">
        <v>1</v>
      </c>
      <c r="I46" t="s">
        <v>115</v>
      </c>
    </row>
    <row r="47" spans="1:9">
      <c r="A47">
        <v>10</v>
      </c>
      <c r="B47" t="s">
        <v>82</v>
      </c>
      <c r="C47" t="s">
        <v>83</v>
      </c>
      <c r="F47" t="s">
        <v>60</v>
      </c>
      <c r="G47">
        <v>2</v>
      </c>
      <c r="I47" t="s">
        <v>115</v>
      </c>
    </row>
    <row r="48" spans="1:9">
      <c r="A48">
        <v>11</v>
      </c>
      <c r="B48" t="s">
        <v>84</v>
      </c>
      <c r="C48" t="s">
        <v>85</v>
      </c>
      <c r="F48" t="s">
        <v>60</v>
      </c>
      <c r="G48">
        <v>4</v>
      </c>
      <c r="I48" t="s">
        <v>115</v>
      </c>
    </row>
    <row r="49" spans="1:9">
      <c r="A49">
        <v>12</v>
      </c>
      <c r="B49" t="s">
        <v>86</v>
      </c>
      <c r="C49" t="s">
        <v>116</v>
      </c>
      <c r="F49" t="s">
        <v>60</v>
      </c>
      <c r="G49">
        <v>1</v>
      </c>
      <c r="I49" t="s">
        <v>115</v>
      </c>
    </row>
    <row r="50" spans="1:9">
      <c r="B50" t="s">
        <v>117</v>
      </c>
      <c r="G50">
        <v>0</v>
      </c>
    </row>
    <row r="51" spans="1:9" ht="90">
      <c r="A51">
        <v>1</v>
      </c>
      <c r="B51" t="s">
        <v>110</v>
      </c>
      <c r="C51" s="291" t="s">
        <v>111</v>
      </c>
      <c r="F51" t="s">
        <v>60</v>
      </c>
      <c r="G51">
        <v>11</v>
      </c>
      <c r="I51" t="s">
        <v>118</v>
      </c>
    </row>
    <row r="52" spans="1:9">
      <c r="A52" t="s">
        <v>62</v>
      </c>
      <c r="B52" t="s">
        <v>112</v>
      </c>
      <c r="C52" t="s">
        <v>64</v>
      </c>
      <c r="F52" t="s">
        <v>60</v>
      </c>
      <c r="G52">
        <v>11</v>
      </c>
      <c r="I52" t="s">
        <v>118</v>
      </c>
    </row>
    <row r="53" spans="1:9">
      <c r="A53">
        <v>2</v>
      </c>
      <c r="B53" t="s">
        <v>65</v>
      </c>
      <c r="C53" t="s">
        <v>113</v>
      </c>
      <c r="F53" t="s">
        <v>67</v>
      </c>
      <c r="G53">
        <v>275</v>
      </c>
      <c r="I53" t="s">
        <v>118</v>
      </c>
    </row>
    <row r="54" spans="1:9">
      <c r="A54">
        <v>3</v>
      </c>
      <c r="B54" t="s">
        <v>78</v>
      </c>
      <c r="C54" t="s">
        <v>79</v>
      </c>
      <c r="F54" t="s">
        <v>60</v>
      </c>
      <c r="G54">
        <v>44</v>
      </c>
      <c r="I54" t="s">
        <v>118</v>
      </c>
    </row>
    <row r="55" spans="1:9">
      <c r="A55">
        <v>4</v>
      </c>
      <c r="B55" t="s">
        <v>92</v>
      </c>
      <c r="C55" t="s">
        <v>102</v>
      </c>
      <c r="F55" t="s">
        <v>60</v>
      </c>
      <c r="G55">
        <v>44</v>
      </c>
      <c r="I55" t="s">
        <v>118</v>
      </c>
    </row>
    <row r="56" spans="1:9">
      <c r="A56">
        <v>5</v>
      </c>
      <c r="B56" t="s">
        <v>93</v>
      </c>
      <c r="C56" t="s">
        <v>105</v>
      </c>
      <c r="F56" t="s">
        <v>60</v>
      </c>
      <c r="G56">
        <v>33</v>
      </c>
      <c r="I56" t="s">
        <v>118</v>
      </c>
    </row>
    <row r="57" spans="1:9">
      <c r="A57">
        <v>6</v>
      </c>
      <c r="B57" t="s">
        <v>84</v>
      </c>
      <c r="C57" t="s">
        <v>119</v>
      </c>
      <c r="F57" t="s">
        <v>60</v>
      </c>
      <c r="G57">
        <v>44</v>
      </c>
    </row>
    <row r="58" spans="1:9">
      <c r="A58">
        <v>7</v>
      </c>
      <c r="B58" t="s">
        <v>86</v>
      </c>
      <c r="C58" t="s">
        <v>87</v>
      </c>
      <c r="F58" t="s">
        <v>60</v>
      </c>
      <c r="G58">
        <v>11</v>
      </c>
      <c r="I58" t="s">
        <v>120</v>
      </c>
    </row>
    <row r="59" spans="1:9">
      <c r="B59" t="s">
        <v>101</v>
      </c>
      <c r="G59">
        <v>0</v>
      </c>
    </row>
    <row r="60" spans="1:9">
      <c r="A60">
        <v>1</v>
      </c>
      <c r="B60" t="s">
        <v>124</v>
      </c>
      <c r="C60" t="s">
        <v>125</v>
      </c>
      <c r="F60" t="s">
        <v>60</v>
      </c>
      <c r="G60">
        <v>1</v>
      </c>
      <c r="I60" t="s">
        <v>101</v>
      </c>
    </row>
    <row r="61" spans="1:9">
      <c r="A61">
        <v>2</v>
      </c>
      <c r="B61" t="s">
        <v>126</v>
      </c>
      <c r="C61" t="s">
        <v>127</v>
      </c>
      <c r="F61" t="s">
        <v>60</v>
      </c>
      <c r="G61">
        <v>2</v>
      </c>
      <c r="I61" t="s">
        <v>101</v>
      </c>
    </row>
    <row r="62" spans="1:9">
      <c r="A62">
        <v>3</v>
      </c>
      <c r="B62" t="s">
        <v>128</v>
      </c>
      <c r="C62" t="s">
        <v>129</v>
      </c>
      <c r="F62" t="s">
        <v>60</v>
      </c>
      <c r="G62">
        <v>2</v>
      </c>
      <c r="I62" t="s">
        <v>101</v>
      </c>
    </row>
    <row r="63" spans="1:9">
      <c r="A63">
        <v>4</v>
      </c>
      <c r="B63" t="s">
        <v>130</v>
      </c>
      <c r="C63" t="s">
        <v>131</v>
      </c>
      <c r="F63" t="s">
        <v>60</v>
      </c>
      <c r="G63">
        <v>5</v>
      </c>
      <c r="I63" t="s">
        <v>101</v>
      </c>
    </row>
    <row r="64" spans="1:9">
      <c r="A64">
        <v>5</v>
      </c>
      <c r="B64" t="s">
        <v>132</v>
      </c>
      <c r="C64" t="s">
        <v>133</v>
      </c>
      <c r="F64" t="s">
        <v>60</v>
      </c>
      <c r="G64">
        <v>5</v>
      </c>
      <c r="I64" t="s">
        <v>101</v>
      </c>
    </row>
    <row r="65" spans="1:9">
      <c r="A65">
        <v>6</v>
      </c>
      <c r="B65" t="s">
        <v>134</v>
      </c>
      <c r="C65" s="291" t="s">
        <v>133</v>
      </c>
      <c r="F65" t="s">
        <v>60</v>
      </c>
      <c r="G65">
        <v>10</v>
      </c>
      <c r="I65" t="s">
        <v>101</v>
      </c>
    </row>
    <row r="66" spans="1:9">
      <c r="A66">
        <v>7</v>
      </c>
      <c r="B66" t="s">
        <v>135</v>
      </c>
      <c r="C66" t="s">
        <v>133</v>
      </c>
      <c r="F66" t="s">
        <v>60</v>
      </c>
      <c r="G66">
        <v>5</v>
      </c>
      <c r="I66" t="s">
        <v>101</v>
      </c>
    </row>
    <row r="67" spans="1:9">
      <c r="A67">
        <v>8</v>
      </c>
      <c r="B67" t="s">
        <v>136</v>
      </c>
      <c r="C67" t="s">
        <v>137</v>
      </c>
      <c r="F67" t="s">
        <v>60</v>
      </c>
      <c r="G67">
        <v>6</v>
      </c>
      <c r="I67" t="s">
        <v>101</v>
      </c>
    </row>
    <row r="68" spans="1:9">
      <c r="A68">
        <v>9</v>
      </c>
      <c r="B68" t="s">
        <v>138</v>
      </c>
      <c r="C68" t="s">
        <v>139</v>
      </c>
      <c r="F68" t="s">
        <v>60</v>
      </c>
      <c r="G68">
        <v>6</v>
      </c>
      <c r="I68" t="s">
        <v>101</v>
      </c>
    </row>
    <row r="69" spans="1:9">
      <c r="A69">
        <v>10</v>
      </c>
      <c r="B69" t="s">
        <v>134</v>
      </c>
      <c r="C69" t="s">
        <v>139</v>
      </c>
      <c r="F69" t="s">
        <v>60</v>
      </c>
      <c r="G69">
        <v>12</v>
      </c>
      <c r="I69" t="s">
        <v>101</v>
      </c>
    </row>
    <row r="70" spans="1:9">
      <c r="A70">
        <v>11</v>
      </c>
      <c r="B70" t="s">
        <v>140</v>
      </c>
      <c r="C70" t="s">
        <v>139</v>
      </c>
      <c r="F70" t="s">
        <v>60</v>
      </c>
      <c r="G70">
        <v>6</v>
      </c>
      <c r="I70" t="s">
        <v>101</v>
      </c>
    </row>
    <row r="71" spans="1:9">
      <c r="A71">
        <v>12</v>
      </c>
      <c r="B71" t="s">
        <v>141</v>
      </c>
      <c r="C71" t="s">
        <v>142</v>
      </c>
      <c r="F71" t="s">
        <v>67</v>
      </c>
      <c r="G71">
        <v>5</v>
      </c>
      <c r="I71" t="s">
        <v>101</v>
      </c>
    </row>
    <row r="72" spans="1:9">
      <c r="A72">
        <v>13</v>
      </c>
      <c r="B72" t="s">
        <v>143</v>
      </c>
      <c r="C72" t="s">
        <v>144</v>
      </c>
      <c r="F72" t="s">
        <v>67</v>
      </c>
      <c r="G72">
        <v>3</v>
      </c>
      <c r="I72" t="s">
        <v>101</v>
      </c>
    </row>
    <row r="73" spans="1:9">
      <c r="A73">
        <v>14</v>
      </c>
      <c r="B73" t="s">
        <v>146</v>
      </c>
      <c r="C73" t="s">
        <v>147</v>
      </c>
      <c r="F73" t="s">
        <v>67</v>
      </c>
      <c r="G73">
        <v>6</v>
      </c>
      <c r="I73" t="s">
        <v>101</v>
      </c>
    </row>
    <row r="74" spans="1:9" ht="30">
      <c r="A74">
        <v>15</v>
      </c>
      <c r="B74" t="s">
        <v>148</v>
      </c>
      <c r="C74" s="291" t="s">
        <v>149</v>
      </c>
      <c r="F74" t="s">
        <v>60</v>
      </c>
      <c r="G74">
        <v>4</v>
      </c>
      <c r="I74" t="s">
        <v>101</v>
      </c>
    </row>
    <row r="75" spans="1:9">
      <c r="A75">
        <v>16</v>
      </c>
      <c r="B75" t="s">
        <v>148</v>
      </c>
      <c r="C75" t="s">
        <v>150</v>
      </c>
      <c r="F75" t="s">
        <v>60</v>
      </c>
      <c r="G75">
        <v>2</v>
      </c>
      <c r="I75" t="s">
        <v>101</v>
      </c>
    </row>
    <row r="76" spans="1:9">
      <c r="A76">
        <v>17</v>
      </c>
      <c r="B76" t="s">
        <v>136</v>
      </c>
      <c r="C76" t="s">
        <v>151</v>
      </c>
      <c r="F76" t="s">
        <v>60</v>
      </c>
      <c r="G76">
        <v>3</v>
      </c>
      <c r="I76" t="s">
        <v>101</v>
      </c>
    </row>
    <row r="77" spans="1:9">
      <c r="A77">
        <v>18</v>
      </c>
      <c r="B77" t="s">
        <v>152</v>
      </c>
      <c r="C77" t="s">
        <v>153</v>
      </c>
      <c r="F77" t="s">
        <v>60</v>
      </c>
      <c r="G77">
        <v>3</v>
      </c>
      <c r="I77" t="s">
        <v>101</v>
      </c>
    </row>
    <row r="78" spans="1:9">
      <c r="A78">
        <v>19</v>
      </c>
      <c r="B78" t="s">
        <v>140</v>
      </c>
      <c r="C78" t="s">
        <v>153</v>
      </c>
      <c r="F78" t="s">
        <v>60</v>
      </c>
      <c r="G78">
        <v>3</v>
      </c>
      <c r="I78" t="s">
        <v>101</v>
      </c>
    </row>
    <row r="79" spans="1:9">
      <c r="A79">
        <v>20</v>
      </c>
      <c r="B79" t="s">
        <v>134</v>
      </c>
      <c r="C79" t="s">
        <v>153</v>
      </c>
      <c r="F79" t="s">
        <v>60</v>
      </c>
      <c r="G79">
        <v>6</v>
      </c>
      <c r="I79" t="s">
        <v>101</v>
      </c>
    </row>
    <row r="80" spans="1:9">
      <c r="A80">
        <v>21</v>
      </c>
      <c r="B80" t="s">
        <v>148</v>
      </c>
      <c r="C80" t="s">
        <v>154</v>
      </c>
      <c r="F80" t="s">
        <v>60</v>
      </c>
      <c r="G80">
        <v>3</v>
      </c>
      <c r="I80" t="s">
        <v>101</v>
      </c>
    </row>
    <row r="81" spans="1:9">
      <c r="A81">
        <v>22</v>
      </c>
      <c r="B81" t="s">
        <v>155</v>
      </c>
      <c r="C81" t="s">
        <v>156</v>
      </c>
      <c r="F81" t="s">
        <v>67</v>
      </c>
      <c r="G81">
        <v>6</v>
      </c>
      <c r="I81" t="s">
        <v>101</v>
      </c>
    </row>
    <row r="82" spans="1:9">
      <c r="A82">
        <v>23</v>
      </c>
      <c r="B82" t="s">
        <v>157</v>
      </c>
      <c r="C82" t="s">
        <v>158</v>
      </c>
      <c r="F82" t="s">
        <v>60</v>
      </c>
      <c r="G82">
        <v>6</v>
      </c>
      <c r="I82" t="s">
        <v>101</v>
      </c>
    </row>
    <row r="83" spans="1:9">
      <c r="A83">
        <v>24</v>
      </c>
      <c r="B83" t="s">
        <v>159</v>
      </c>
      <c r="C83" t="s">
        <v>160</v>
      </c>
      <c r="F83" t="s">
        <v>60</v>
      </c>
      <c r="G83">
        <v>12</v>
      </c>
      <c r="I83" t="s">
        <v>101</v>
      </c>
    </row>
    <row r="84" spans="1:9">
      <c r="A84">
        <v>25</v>
      </c>
      <c r="B84" t="s">
        <v>159</v>
      </c>
      <c r="C84" t="s">
        <v>161</v>
      </c>
      <c r="F84" t="s">
        <v>60</v>
      </c>
      <c r="G84">
        <v>4</v>
      </c>
      <c r="I84" t="s">
        <v>101</v>
      </c>
    </row>
    <row r="85" spans="1:9">
      <c r="A85">
        <v>26</v>
      </c>
      <c r="B85" t="s">
        <v>162</v>
      </c>
      <c r="C85" t="s">
        <v>163</v>
      </c>
      <c r="F85" t="s">
        <v>60</v>
      </c>
      <c r="G85">
        <v>3</v>
      </c>
      <c r="I85" t="s">
        <v>101</v>
      </c>
    </row>
    <row r="86" spans="1:9">
      <c r="B86" t="s">
        <v>167</v>
      </c>
      <c r="G86">
        <v>0</v>
      </c>
    </row>
    <row r="87" spans="1:9">
      <c r="A87">
        <v>1</v>
      </c>
      <c r="B87" t="s">
        <v>168</v>
      </c>
      <c r="C87" t="s">
        <v>125</v>
      </c>
      <c r="F87" t="s">
        <v>60</v>
      </c>
      <c r="G87">
        <v>4</v>
      </c>
      <c r="I87" t="s">
        <v>167</v>
      </c>
    </row>
    <row r="88" spans="1:9">
      <c r="A88">
        <v>2</v>
      </c>
      <c r="B88" t="s">
        <v>126</v>
      </c>
      <c r="C88" t="s">
        <v>127</v>
      </c>
      <c r="F88" t="s">
        <v>60</v>
      </c>
      <c r="G88">
        <v>8</v>
      </c>
      <c r="I88" t="s">
        <v>167</v>
      </c>
    </row>
    <row r="89" spans="1:9">
      <c r="A89">
        <v>3</v>
      </c>
      <c r="B89" t="s">
        <v>128</v>
      </c>
      <c r="C89" t="s">
        <v>129</v>
      </c>
      <c r="F89" t="s">
        <v>60</v>
      </c>
      <c r="G89">
        <v>8</v>
      </c>
      <c r="I89" t="s">
        <v>167</v>
      </c>
    </row>
    <row r="90" spans="1:9">
      <c r="A90">
        <v>4</v>
      </c>
      <c r="B90" t="s">
        <v>130</v>
      </c>
      <c r="C90" t="s">
        <v>131</v>
      </c>
      <c r="F90" t="s">
        <v>60</v>
      </c>
      <c r="G90">
        <v>20</v>
      </c>
      <c r="I90" t="s">
        <v>167</v>
      </c>
    </row>
    <row r="91" spans="1:9">
      <c r="A91">
        <v>5</v>
      </c>
      <c r="B91" t="s">
        <v>132</v>
      </c>
      <c r="C91" t="s">
        <v>133</v>
      </c>
      <c r="F91" t="s">
        <v>60</v>
      </c>
      <c r="G91">
        <v>20</v>
      </c>
      <c r="I91" t="s">
        <v>167</v>
      </c>
    </row>
    <row r="92" spans="1:9">
      <c r="A92">
        <v>6</v>
      </c>
      <c r="B92" t="s">
        <v>134</v>
      </c>
      <c r="C92" t="s">
        <v>133</v>
      </c>
      <c r="F92" t="s">
        <v>60</v>
      </c>
      <c r="G92">
        <v>40</v>
      </c>
      <c r="I92" t="s">
        <v>167</v>
      </c>
    </row>
    <row r="93" spans="1:9">
      <c r="A93">
        <v>7</v>
      </c>
      <c r="B93" t="s">
        <v>135</v>
      </c>
      <c r="C93" t="s">
        <v>133</v>
      </c>
      <c r="F93" t="s">
        <v>60</v>
      </c>
      <c r="G93">
        <v>20</v>
      </c>
      <c r="I93" t="s">
        <v>167</v>
      </c>
    </row>
    <row r="94" spans="1:9">
      <c r="A94">
        <v>8</v>
      </c>
      <c r="B94" t="s">
        <v>136</v>
      </c>
      <c r="C94" t="s">
        <v>137</v>
      </c>
      <c r="F94" t="s">
        <v>60</v>
      </c>
      <c r="G94">
        <v>24</v>
      </c>
      <c r="I94" t="s">
        <v>167</v>
      </c>
    </row>
    <row r="95" spans="1:9">
      <c r="A95">
        <v>9</v>
      </c>
      <c r="B95" t="s">
        <v>138</v>
      </c>
      <c r="C95" t="s">
        <v>139</v>
      </c>
      <c r="F95" t="s">
        <v>60</v>
      </c>
      <c r="G95">
        <v>24</v>
      </c>
      <c r="I95" t="s">
        <v>167</v>
      </c>
    </row>
    <row r="96" spans="1:9">
      <c r="A96">
        <v>10</v>
      </c>
      <c r="B96" t="s">
        <v>134</v>
      </c>
      <c r="C96" t="s">
        <v>139</v>
      </c>
      <c r="F96" t="s">
        <v>60</v>
      </c>
      <c r="G96">
        <v>48</v>
      </c>
      <c r="I96" t="s">
        <v>167</v>
      </c>
    </row>
    <row r="97" spans="1:9">
      <c r="A97">
        <v>11</v>
      </c>
      <c r="B97" t="s">
        <v>140</v>
      </c>
      <c r="C97" t="s">
        <v>139</v>
      </c>
      <c r="F97" t="s">
        <v>60</v>
      </c>
      <c r="G97">
        <v>24</v>
      </c>
      <c r="I97" t="s">
        <v>167</v>
      </c>
    </row>
    <row r="98" spans="1:9">
      <c r="A98">
        <v>12</v>
      </c>
      <c r="B98" t="s">
        <v>141</v>
      </c>
      <c r="C98" t="s">
        <v>142</v>
      </c>
      <c r="F98" t="s">
        <v>67</v>
      </c>
      <c r="G98">
        <v>20</v>
      </c>
      <c r="I98" t="s">
        <v>167</v>
      </c>
    </row>
    <row r="99" spans="1:9">
      <c r="A99">
        <v>13</v>
      </c>
      <c r="B99" t="s">
        <v>143</v>
      </c>
      <c r="C99" t="s">
        <v>144</v>
      </c>
      <c r="F99" t="s">
        <v>67</v>
      </c>
      <c r="G99">
        <v>12</v>
      </c>
      <c r="I99" t="s">
        <v>167</v>
      </c>
    </row>
    <row r="100" spans="1:9">
      <c r="A100">
        <v>14</v>
      </c>
      <c r="B100" t="s">
        <v>146</v>
      </c>
      <c r="C100" t="s">
        <v>147</v>
      </c>
      <c r="F100" t="s">
        <v>67</v>
      </c>
      <c r="G100">
        <v>24</v>
      </c>
      <c r="I100" t="s">
        <v>167</v>
      </c>
    </row>
    <row r="101" spans="1:9">
      <c r="A101">
        <v>15</v>
      </c>
      <c r="B101" t="s">
        <v>148</v>
      </c>
      <c r="C101" t="s">
        <v>149</v>
      </c>
      <c r="F101" t="s">
        <v>60</v>
      </c>
      <c r="G101">
        <v>16</v>
      </c>
      <c r="I101" t="s">
        <v>167</v>
      </c>
    </row>
    <row r="102" spans="1:9">
      <c r="A102">
        <v>16</v>
      </c>
      <c r="B102" t="s">
        <v>148</v>
      </c>
      <c r="C102" t="s">
        <v>150</v>
      </c>
      <c r="F102" t="s">
        <v>60</v>
      </c>
      <c r="G102">
        <v>8</v>
      </c>
      <c r="I102" t="s">
        <v>167</v>
      </c>
    </row>
    <row r="103" spans="1:9">
      <c r="A103">
        <v>17</v>
      </c>
      <c r="B103" t="s">
        <v>136</v>
      </c>
      <c r="C103" t="s">
        <v>151</v>
      </c>
      <c r="F103" t="s">
        <v>60</v>
      </c>
      <c r="G103">
        <v>12</v>
      </c>
      <c r="I103" t="s">
        <v>167</v>
      </c>
    </row>
    <row r="104" spans="1:9">
      <c r="A104">
        <v>18</v>
      </c>
      <c r="B104" t="s">
        <v>152</v>
      </c>
      <c r="C104" t="s">
        <v>153</v>
      </c>
      <c r="F104" t="s">
        <v>60</v>
      </c>
      <c r="G104">
        <v>12</v>
      </c>
      <c r="I104" t="s">
        <v>167</v>
      </c>
    </row>
    <row r="105" spans="1:9">
      <c r="A105">
        <v>19</v>
      </c>
      <c r="B105" t="s">
        <v>140</v>
      </c>
      <c r="C105" t="s">
        <v>153</v>
      </c>
      <c r="F105" t="s">
        <v>60</v>
      </c>
      <c r="G105">
        <v>12</v>
      </c>
      <c r="I105" t="s">
        <v>167</v>
      </c>
    </row>
    <row r="106" spans="1:9">
      <c r="A106">
        <v>20</v>
      </c>
      <c r="B106" t="s">
        <v>134</v>
      </c>
      <c r="C106" t="s">
        <v>153</v>
      </c>
      <c r="F106" t="s">
        <v>60</v>
      </c>
      <c r="G106">
        <v>24</v>
      </c>
      <c r="I106" t="s">
        <v>167</v>
      </c>
    </row>
    <row r="107" spans="1:9">
      <c r="A107">
        <v>21</v>
      </c>
      <c r="B107" t="s">
        <v>148</v>
      </c>
      <c r="C107" t="s">
        <v>154</v>
      </c>
      <c r="F107" t="s">
        <v>60</v>
      </c>
      <c r="G107">
        <v>12</v>
      </c>
      <c r="I107" t="s">
        <v>167</v>
      </c>
    </row>
    <row r="108" spans="1:9">
      <c r="A108">
        <v>22</v>
      </c>
      <c r="B108" t="s">
        <v>155</v>
      </c>
      <c r="C108" t="s">
        <v>156</v>
      </c>
      <c r="F108" t="s">
        <v>67</v>
      </c>
      <c r="G108">
        <v>24</v>
      </c>
      <c r="I108" t="s">
        <v>167</v>
      </c>
    </row>
    <row r="109" spans="1:9">
      <c r="A109">
        <v>23</v>
      </c>
      <c r="B109" t="s">
        <v>157</v>
      </c>
      <c r="C109" t="s">
        <v>158</v>
      </c>
      <c r="F109" t="s">
        <v>60</v>
      </c>
      <c r="G109">
        <v>24</v>
      </c>
      <c r="I109" t="s">
        <v>167</v>
      </c>
    </row>
    <row r="110" spans="1:9">
      <c r="A110">
        <v>24</v>
      </c>
      <c r="B110" t="s">
        <v>159</v>
      </c>
      <c r="C110" t="s">
        <v>160</v>
      </c>
      <c r="F110" t="s">
        <v>60</v>
      </c>
      <c r="G110">
        <v>48</v>
      </c>
      <c r="I110" t="s">
        <v>167</v>
      </c>
    </row>
    <row r="111" spans="1:9">
      <c r="A111">
        <v>25</v>
      </c>
      <c r="B111" t="s">
        <v>159</v>
      </c>
      <c r="C111" t="s">
        <v>161</v>
      </c>
      <c r="F111" t="s">
        <v>60</v>
      </c>
      <c r="G111">
        <v>16</v>
      </c>
      <c r="I111" t="s">
        <v>167</v>
      </c>
    </row>
    <row r="112" spans="1:9">
      <c r="A112">
        <v>26</v>
      </c>
      <c r="B112" t="s">
        <v>162</v>
      </c>
      <c r="C112" t="s">
        <v>169</v>
      </c>
      <c r="F112" t="s">
        <v>60</v>
      </c>
      <c r="G112">
        <v>3</v>
      </c>
      <c r="I112" t="s">
        <v>167</v>
      </c>
    </row>
    <row r="113" spans="1:9">
      <c r="A113">
        <v>26</v>
      </c>
      <c r="B113" t="s">
        <v>162</v>
      </c>
      <c r="C113" t="s">
        <v>171</v>
      </c>
      <c r="F113" t="s">
        <v>60</v>
      </c>
      <c r="G113">
        <v>3</v>
      </c>
      <c r="I113" t="s">
        <v>167</v>
      </c>
    </row>
    <row r="114" spans="1:9">
      <c r="A114">
        <v>26</v>
      </c>
      <c r="B114" t="s">
        <v>162</v>
      </c>
      <c r="C114" t="s">
        <v>166</v>
      </c>
      <c r="F114" t="s">
        <v>60</v>
      </c>
      <c r="G114">
        <v>3</v>
      </c>
      <c r="I114" t="s">
        <v>167</v>
      </c>
    </row>
    <row r="115" spans="1:9">
      <c r="B115" t="s">
        <v>115</v>
      </c>
      <c r="G115">
        <v>0</v>
      </c>
    </row>
    <row r="116" spans="1:9">
      <c r="A116">
        <v>1</v>
      </c>
      <c r="B116" t="s">
        <v>124</v>
      </c>
      <c r="C116" t="s">
        <v>125</v>
      </c>
      <c r="F116" t="s">
        <v>60</v>
      </c>
      <c r="G116">
        <v>1</v>
      </c>
      <c r="I116" t="s">
        <v>115</v>
      </c>
    </row>
    <row r="117" spans="1:9">
      <c r="A117">
        <v>2</v>
      </c>
      <c r="B117" t="s">
        <v>126</v>
      </c>
      <c r="C117" t="s">
        <v>127</v>
      </c>
      <c r="F117" t="s">
        <v>60</v>
      </c>
      <c r="G117">
        <v>4</v>
      </c>
      <c r="I117" t="s">
        <v>115</v>
      </c>
    </row>
    <row r="118" spans="1:9">
      <c r="A118">
        <v>3</v>
      </c>
      <c r="B118" t="s">
        <v>128</v>
      </c>
      <c r="C118" t="s">
        <v>129</v>
      </c>
      <c r="F118" t="s">
        <v>60</v>
      </c>
      <c r="G118">
        <v>4</v>
      </c>
      <c r="I118" t="s">
        <v>115</v>
      </c>
    </row>
    <row r="119" spans="1:9">
      <c r="A119">
        <v>4</v>
      </c>
      <c r="B119" t="s">
        <v>130</v>
      </c>
      <c r="C119" t="s">
        <v>131</v>
      </c>
      <c r="F119" t="s">
        <v>60</v>
      </c>
      <c r="G119">
        <v>7</v>
      </c>
      <c r="I119" t="s">
        <v>115</v>
      </c>
    </row>
    <row r="120" spans="1:9">
      <c r="A120">
        <v>5</v>
      </c>
      <c r="B120" t="s">
        <v>132</v>
      </c>
      <c r="C120" t="s">
        <v>133</v>
      </c>
      <c r="F120" t="s">
        <v>60</v>
      </c>
      <c r="G120">
        <v>7</v>
      </c>
      <c r="I120" t="s">
        <v>115</v>
      </c>
    </row>
    <row r="121" spans="1:9">
      <c r="A121">
        <v>6</v>
      </c>
      <c r="B121" t="s">
        <v>134</v>
      </c>
      <c r="C121" t="s">
        <v>133</v>
      </c>
      <c r="F121" t="s">
        <v>60</v>
      </c>
      <c r="G121">
        <v>14</v>
      </c>
      <c r="I121" t="s">
        <v>115</v>
      </c>
    </row>
    <row r="122" spans="1:9">
      <c r="A122">
        <v>7</v>
      </c>
      <c r="B122" t="s">
        <v>135</v>
      </c>
      <c r="C122" t="s">
        <v>133</v>
      </c>
      <c r="F122" t="s">
        <v>60</v>
      </c>
      <c r="G122">
        <v>7</v>
      </c>
      <c r="I122" t="s">
        <v>115</v>
      </c>
    </row>
    <row r="123" spans="1:9">
      <c r="A123">
        <v>8</v>
      </c>
      <c r="B123" t="s">
        <v>136</v>
      </c>
      <c r="C123" t="s">
        <v>137</v>
      </c>
      <c r="F123" t="s">
        <v>60</v>
      </c>
      <c r="G123">
        <v>6</v>
      </c>
      <c r="I123" t="s">
        <v>115</v>
      </c>
    </row>
    <row r="124" spans="1:9">
      <c r="A124">
        <v>9</v>
      </c>
      <c r="B124" t="s">
        <v>138</v>
      </c>
      <c r="C124" t="s">
        <v>139</v>
      </c>
      <c r="F124" t="s">
        <v>60</v>
      </c>
      <c r="G124">
        <v>6</v>
      </c>
      <c r="I124" t="s">
        <v>115</v>
      </c>
    </row>
    <row r="125" spans="1:9">
      <c r="A125">
        <v>10</v>
      </c>
      <c r="B125" t="s">
        <v>134</v>
      </c>
      <c r="C125" t="s">
        <v>139</v>
      </c>
      <c r="F125" t="s">
        <v>60</v>
      </c>
      <c r="G125">
        <v>12</v>
      </c>
      <c r="I125" t="s">
        <v>115</v>
      </c>
    </row>
    <row r="126" spans="1:9">
      <c r="A126">
        <v>11</v>
      </c>
      <c r="B126" t="s">
        <v>140</v>
      </c>
      <c r="C126" t="s">
        <v>139</v>
      </c>
      <c r="F126" t="s">
        <v>60</v>
      </c>
      <c r="G126">
        <v>6</v>
      </c>
      <c r="I126" t="s">
        <v>115</v>
      </c>
    </row>
    <row r="127" spans="1:9">
      <c r="A127">
        <v>12</v>
      </c>
      <c r="B127" t="s">
        <v>141</v>
      </c>
      <c r="C127" t="s">
        <v>142</v>
      </c>
      <c r="F127" t="s">
        <v>67</v>
      </c>
      <c r="G127">
        <v>5</v>
      </c>
      <c r="I127" t="s">
        <v>115</v>
      </c>
    </row>
    <row r="128" spans="1:9">
      <c r="A128">
        <v>13</v>
      </c>
      <c r="B128" t="s">
        <v>143</v>
      </c>
      <c r="C128" t="s">
        <v>144</v>
      </c>
      <c r="F128" t="s">
        <v>67</v>
      </c>
      <c r="G128">
        <v>3</v>
      </c>
      <c r="I128" t="s">
        <v>115</v>
      </c>
    </row>
    <row r="129" spans="1:9">
      <c r="A129">
        <v>14</v>
      </c>
      <c r="B129" t="s">
        <v>143</v>
      </c>
      <c r="C129" t="s">
        <v>145</v>
      </c>
      <c r="F129" t="s">
        <v>67</v>
      </c>
      <c r="G129">
        <v>6</v>
      </c>
      <c r="I129" t="s">
        <v>115</v>
      </c>
    </row>
    <row r="130" spans="1:9">
      <c r="A130">
        <v>15</v>
      </c>
      <c r="B130" t="s">
        <v>146</v>
      </c>
      <c r="C130" t="s">
        <v>147</v>
      </c>
      <c r="F130" t="s">
        <v>67</v>
      </c>
      <c r="G130">
        <v>6</v>
      </c>
      <c r="I130" t="s">
        <v>115</v>
      </c>
    </row>
    <row r="131" spans="1:9">
      <c r="A131">
        <v>16</v>
      </c>
      <c r="B131" t="s">
        <v>148</v>
      </c>
      <c r="C131" t="s">
        <v>149</v>
      </c>
      <c r="F131" t="s">
        <v>60</v>
      </c>
      <c r="G131">
        <v>6</v>
      </c>
      <c r="I131" t="s">
        <v>115</v>
      </c>
    </row>
    <row r="132" spans="1:9">
      <c r="A132">
        <v>17</v>
      </c>
      <c r="B132" t="s">
        <v>148</v>
      </c>
      <c r="C132" t="s">
        <v>150</v>
      </c>
      <c r="F132" t="s">
        <v>60</v>
      </c>
      <c r="G132">
        <v>2</v>
      </c>
      <c r="I132" t="s">
        <v>115</v>
      </c>
    </row>
    <row r="133" spans="1:9">
      <c r="A133">
        <v>18</v>
      </c>
      <c r="B133" t="s">
        <v>136</v>
      </c>
      <c r="C133" t="s">
        <v>151</v>
      </c>
      <c r="F133" t="s">
        <v>60</v>
      </c>
      <c r="G133">
        <v>3</v>
      </c>
      <c r="I133" t="s">
        <v>115</v>
      </c>
    </row>
    <row r="134" spans="1:9">
      <c r="A134">
        <v>19</v>
      </c>
      <c r="B134" t="s">
        <v>152</v>
      </c>
      <c r="C134" t="s">
        <v>153</v>
      </c>
      <c r="F134" t="s">
        <v>60</v>
      </c>
      <c r="G134">
        <v>3</v>
      </c>
      <c r="I134" t="s">
        <v>115</v>
      </c>
    </row>
    <row r="135" spans="1:9">
      <c r="A135">
        <v>20</v>
      </c>
      <c r="B135" t="s">
        <v>140</v>
      </c>
      <c r="C135" t="s">
        <v>153</v>
      </c>
      <c r="F135" t="s">
        <v>60</v>
      </c>
      <c r="G135">
        <v>3</v>
      </c>
      <c r="I135" t="s">
        <v>115</v>
      </c>
    </row>
    <row r="136" spans="1:9">
      <c r="A136">
        <v>21</v>
      </c>
      <c r="B136" t="s">
        <v>134</v>
      </c>
      <c r="C136" t="s">
        <v>153</v>
      </c>
      <c r="F136" t="s">
        <v>60</v>
      </c>
      <c r="G136">
        <v>6</v>
      </c>
      <c r="I136" t="s">
        <v>115</v>
      </c>
    </row>
    <row r="137" spans="1:9">
      <c r="A137">
        <v>22</v>
      </c>
      <c r="B137" t="s">
        <v>148</v>
      </c>
      <c r="C137" t="s">
        <v>154</v>
      </c>
      <c r="F137" t="s">
        <v>60</v>
      </c>
      <c r="G137">
        <v>3</v>
      </c>
      <c r="I137" t="s">
        <v>115</v>
      </c>
    </row>
    <row r="138" spans="1:9">
      <c r="A138">
        <v>23</v>
      </c>
      <c r="B138" t="s">
        <v>155</v>
      </c>
      <c r="C138" t="s">
        <v>156</v>
      </c>
      <c r="F138" t="s">
        <v>67</v>
      </c>
      <c r="G138">
        <v>8</v>
      </c>
      <c r="I138" t="s">
        <v>115</v>
      </c>
    </row>
    <row r="139" spans="1:9">
      <c r="A139">
        <v>24</v>
      </c>
      <c r="B139" t="s">
        <v>157</v>
      </c>
      <c r="C139" t="s">
        <v>158</v>
      </c>
      <c r="F139" t="s">
        <v>60</v>
      </c>
      <c r="G139">
        <v>8</v>
      </c>
      <c r="I139" t="s">
        <v>115</v>
      </c>
    </row>
    <row r="140" spans="1:9">
      <c r="A140">
        <v>25</v>
      </c>
      <c r="B140" t="s">
        <v>159</v>
      </c>
      <c r="C140" t="s">
        <v>160</v>
      </c>
      <c r="F140" t="s">
        <v>60</v>
      </c>
      <c r="G140">
        <v>16</v>
      </c>
      <c r="I140" t="s">
        <v>115</v>
      </c>
    </row>
    <row r="141" spans="1:9">
      <c r="A141">
        <v>26</v>
      </c>
      <c r="B141" t="s">
        <v>159</v>
      </c>
      <c r="C141" t="s">
        <v>161</v>
      </c>
      <c r="F141" t="s">
        <v>60</v>
      </c>
      <c r="G141">
        <v>4</v>
      </c>
      <c r="I141" t="s">
        <v>115</v>
      </c>
    </row>
    <row r="142" spans="1:9">
      <c r="A142">
        <v>27</v>
      </c>
      <c r="B142" t="s">
        <v>162</v>
      </c>
      <c r="C142" t="s">
        <v>164</v>
      </c>
      <c r="F142" t="s">
        <v>60</v>
      </c>
      <c r="G142">
        <v>3</v>
      </c>
      <c r="I142" t="s">
        <v>115</v>
      </c>
    </row>
    <row r="143" spans="1:9">
      <c r="B143" t="s">
        <v>174</v>
      </c>
      <c r="G143">
        <v>0</v>
      </c>
    </row>
    <row r="144" spans="1:9">
      <c r="B144" t="s">
        <v>57</v>
      </c>
      <c r="G144">
        <v>0</v>
      </c>
    </row>
    <row r="145" spans="1:9">
      <c r="A145">
        <v>1</v>
      </c>
      <c r="B145" t="s">
        <v>58</v>
      </c>
      <c r="C145" t="s">
        <v>59</v>
      </c>
      <c r="F145" t="s">
        <v>60</v>
      </c>
      <c r="G145">
        <v>174</v>
      </c>
      <c r="I145" t="s">
        <v>61</v>
      </c>
    </row>
    <row r="146" spans="1:9">
      <c r="A146" t="s">
        <v>62</v>
      </c>
      <c r="B146" t="s">
        <v>63</v>
      </c>
      <c r="C146" t="s">
        <v>64</v>
      </c>
      <c r="F146" t="s">
        <v>60</v>
      </c>
      <c r="G146">
        <v>174</v>
      </c>
      <c r="I146" t="s">
        <v>61</v>
      </c>
    </row>
    <row r="147" spans="1:9">
      <c r="A147">
        <v>2</v>
      </c>
      <c r="B147" t="s">
        <v>65</v>
      </c>
      <c r="C147" t="s">
        <v>66</v>
      </c>
      <c r="F147" t="s">
        <v>67</v>
      </c>
      <c r="G147">
        <v>4350</v>
      </c>
      <c r="I147" t="s">
        <v>61</v>
      </c>
    </row>
    <row r="148" spans="1:9">
      <c r="A148">
        <v>3</v>
      </c>
      <c r="B148" t="s">
        <v>68</v>
      </c>
      <c r="C148" t="s">
        <v>69</v>
      </c>
      <c r="F148" t="s">
        <v>60</v>
      </c>
      <c r="G148">
        <v>348</v>
      </c>
      <c r="I148" t="s">
        <v>61</v>
      </c>
    </row>
    <row r="149" spans="1:9">
      <c r="A149">
        <v>4</v>
      </c>
      <c r="B149" t="s">
        <v>70</v>
      </c>
      <c r="C149" t="s">
        <v>71</v>
      </c>
      <c r="F149" t="s">
        <v>60</v>
      </c>
      <c r="G149">
        <v>522</v>
      </c>
      <c r="I149" t="s">
        <v>61</v>
      </c>
    </row>
    <row r="150" spans="1:9">
      <c r="A150">
        <v>5</v>
      </c>
      <c r="B150" t="s">
        <v>72</v>
      </c>
      <c r="C150" t="s">
        <v>73</v>
      </c>
      <c r="F150" t="s">
        <v>60</v>
      </c>
      <c r="G150">
        <v>348</v>
      </c>
      <c r="I150" t="s">
        <v>61</v>
      </c>
    </row>
    <row r="151" spans="1:9">
      <c r="A151">
        <v>6</v>
      </c>
      <c r="B151" t="s">
        <v>74</v>
      </c>
      <c r="C151" t="s">
        <v>75</v>
      </c>
      <c r="F151" t="s">
        <v>60</v>
      </c>
      <c r="G151">
        <v>522</v>
      </c>
      <c r="I151" t="s">
        <v>61</v>
      </c>
    </row>
    <row r="152" spans="1:9">
      <c r="A152">
        <v>7</v>
      </c>
      <c r="B152" t="s">
        <v>76</v>
      </c>
      <c r="C152" t="s">
        <v>77</v>
      </c>
      <c r="F152" t="s">
        <v>67</v>
      </c>
      <c r="G152">
        <v>522</v>
      </c>
      <c r="I152" t="s">
        <v>61</v>
      </c>
    </row>
    <row r="153" spans="1:9">
      <c r="A153">
        <v>8</v>
      </c>
      <c r="B153" t="s">
        <v>78</v>
      </c>
      <c r="C153" t="s">
        <v>79</v>
      </c>
      <c r="F153" t="s">
        <v>60</v>
      </c>
      <c r="G153">
        <v>348</v>
      </c>
      <c r="I153" t="s">
        <v>61</v>
      </c>
    </row>
    <row r="154" spans="1:9">
      <c r="A154">
        <v>9</v>
      </c>
      <c r="B154" t="s">
        <v>80</v>
      </c>
      <c r="C154" t="s">
        <v>81</v>
      </c>
      <c r="F154" t="s">
        <v>60</v>
      </c>
      <c r="G154">
        <v>174</v>
      </c>
      <c r="I154" t="s">
        <v>61</v>
      </c>
    </row>
    <row r="155" spans="1:9">
      <c r="A155">
        <v>10</v>
      </c>
      <c r="B155" t="s">
        <v>82</v>
      </c>
      <c r="C155" t="s">
        <v>83</v>
      </c>
      <c r="F155" t="s">
        <v>60</v>
      </c>
      <c r="G155">
        <v>348</v>
      </c>
      <c r="I155" t="s">
        <v>61</v>
      </c>
    </row>
    <row r="156" spans="1:9">
      <c r="A156">
        <v>11</v>
      </c>
      <c r="B156" t="s">
        <v>84</v>
      </c>
      <c r="C156" t="s">
        <v>85</v>
      </c>
      <c r="F156" t="s">
        <v>60</v>
      </c>
      <c r="G156">
        <v>348</v>
      </c>
      <c r="I156" t="s">
        <v>61</v>
      </c>
    </row>
    <row r="157" spans="1:9">
      <c r="A157">
        <v>12</v>
      </c>
      <c r="B157" t="s">
        <v>86</v>
      </c>
      <c r="C157" t="s">
        <v>87</v>
      </c>
      <c r="F157" t="s">
        <v>60</v>
      </c>
      <c r="G157">
        <v>174</v>
      </c>
      <c r="I157" t="s">
        <v>61</v>
      </c>
    </row>
    <row r="158" spans="1:9">
      <c r="B158" t="s">
        <v>88</v>
      </c>
      <c r="G158">
        <v>0</v>
      </c>
    </row>
    <row r="159" spans="1:9">
      <c r="A159">
        <v>1</v>
      </c>
      <c r="B159" t="s">
        <v>58</v>
      </c>
      <c r="C159" t="s">
        <v>59</v>
      </c>
      <c r="F159" t="s">
        <v>60</v>
      </c>
      <c r="G159">
        <v>15</v>
      </c>
      <c r="I159" t="s">
        <v>89</v>
      </c>
    </row>
    <row r="160" spans="1:9">
      <c r="A160" t="s">
        <v>62</v>
      </c>
      <c r="B160" t="s">
        <v>63</v>
      </c>
      <c r="C160" t="s">
        <v>64</v>
      </c>
      <c r="F160" t="s">
        <v>60</v>
      </c>
      <c r="G160">
        <v>15</v>
      </c>
      <c r="I160" t="s">
        <v>89</v>
      </c>
    </row>
    <row r="161" spans="1:9">
      <c r="A161">
        <v>2</v>
      </c>
      <c r="B161" t="s">
        <v>65</v>
      </c>
      <c r="C161" t="s">
        <v>66</v>
      </c>
      <c r="F161" t="s">
        <v>67</v>
      </c>
      <c r="G161">
        <v>375</v>
      </c>
      <c r="I161" t="s">
        <v>89</v>
      </c>
    </row>
    <row r="162" spans="1:9">
      <c r="A162">
        <v>3</v>
      </c>
      <c r="B162" t="s">
        <v>90</v>
      </c>
      <c r="C162" t="s">
        <v>69</v>
      </c>
      <c r="F162" t="s">
        <v>60</v>
      </c>
      <c r="G162">
        <v>60</v>
      </c>
      <c r="I162" t="s">
        <v>89</v>
      </c>
    </row>
    <row r="163" spans="1:9">
      <c r="A163">
        <v>4</v>
      </c>
      <c r="B163" t="s">
        <v>78</v>
      </c>
      <c r="C163" t="s">
        <v>91</v>
      </c>
      <c r="F163" t="s">
        <v>60</v>
      </c>
      <c r="G163">
        <v>30</v>
      </c>
      <c r="I163" t="s">
        <v>89</v>
      </c>
    </row>
    <row r="164" spans="1:9">
      <c r="A164">
        <v>5</v>
      </c>
      <c r="B164" t="s">
        <v>92</v>
      </c>
      <c r="C164" t="s">
        <v>73</v>
      </c>
      <c r="F164" t="s">
        <v>60</v>
      </c>
      <c r="G164">
        <v>30</v>
      </c>
      <c r="I164" t="s">
        <v>89</v>
      </c>
    </row>
    <row r="165" spans="1:9">
      <c r="A165">
        <v>6</v>
      </c>
      <c r="B165" t="s">
        <v>93</v>
      </c>
      <c r="C165" t="s">
        <v>94</v>
      </c>
      <c r="F165" t="s">
        <v>60</v>
      </c>
      <c r="G165">
        <v>45</v>
      </c>
      <c r="I165" t="s">
        <v>89</v>
      </c>
    </row>
    <row r="166" spans="1:9">
      <c r="A166">
        <v>7</v>
      </c>
      <c r="B166" t="s">
        <v>76</v>
      </c>
      <c r="C166" t="s">
        <v>95</v>
      </c>
      <c r="F166" t="s">
        <v>60</v>
      </c>
      <c r="G166">
        <v>45</v>
      </c>
      <c r="I166" t="s">
        <v>89</v>
      </c>
    </row>
    <row r="167" spans="1:9">
      <c r="A167">
        <v>8</v>
      </c>
      <c r="B167" t="s">
        <v>96</v>
      </c>
      <c r="C167" t="s">
        <v>97</v>
      </c>
      <c r="F167" t="s">
        <v>60</v>
      </c>
      <c r="G167">
        <v>45</v>
      </c>
      <c r="I167" t="s">
        <v>89</v>
      </c>
    </row>
    <row r="168" spans="1:9">
      <c r="A168">
        <v>9</v>
      </c>
      <c r="B168" t="s">
        <v>80</v>
      </c>
      <c r="C168" t="s">
        <v>98</v>
      </c>
      <c r="F168" t="s">
        <v>60</v>
      </c>
      <c r="G168">
        <v>15</v>
      </c>
      <c r="I168" t="s">
        <v>89</v>
      </c>
    </row>
    <row r="169" spans="1:9">
      <c r="A169">
        <v>10</v>
      </c>
      <c r="B169" t="s">
        <v>82</v>
      </c>
      <c r="C169" t="s">
        <v>83</v>
      </c>
      <c r="F169" t="s">
        <v>60</v>
      </c>
      <c r="G169">
        <v>30</v>
      </c>
      <c r="I169" t="s">
        <v>89</v>
      </c>
    </row>
    <row r="170" spans="1:9">
      <c r="A170">
        <v>11</v>
      </c>
      <c r="B170" t="s">
        <v>84</v>
      </c>
      <c r="C170" t="s">
        <v>99</v>
      </c>
      <c r="F170" t="s">
        <v>60</v>
      </c>
      <c r="G170">
        <v>30</v>
      </c>
      <c r="I170" t="s">
        <v>89</v>
      </c>
    </row>
    <row r="171" spans="1:9">
      <c r="A171">
        <v>12</v>
      </c>
      <c r="B171" t="s">
        <v>86</v>
      </c>
      <c r="C171" t="s">
        <v>87</v>
      </c>
      <c r="F171" t="s">
        <v>60</v>
      </c>
      <c r="G171">
        <v>15</v>
      </c>
      <c r="I171" t="s">
        <v>89</v>
      </c>
    </row>
    <row r="172" spans="1:9">
      <c r="B172" t="s">
        <v>100</v>
      </c>
      <c r="G172">
        <v>0</v>
      </c>
    </row>
    <row r="173" spans="1:9">
      <c r="A173">
        <v>1</v>
      </c>
      <c r="B173" t="s">
        <v>58</v>
      </c>
      <c r="C173" t="s">
        <v>59</v>
      </c>
      <c r="F173" t="s">
        <v>60</v>
      </c>
      <c r="G173">
        <v>218</v>
      </c>
      <c r="I173" t="s">
        <v>101</v>
      </c>
    </row>
    <row r="174" spans="1:9">
      <c r="A174" t="s">
        <v>62</v>
      </c>
      <c r="B174" t="s">
        <v>63</v>
      </c>
      <c r="C174" t="s">
        <v>64</v>
      </c>
      <c r="F174" t="s">
        <v>60</v>
      </c>
      <c r="G174">
        <v>218</v>
      </c>
      <c r="I174" t="s">
        <v>101</v>
      </c>
    </row>
    <row r="175" spans="1:9">
      <c r="A175">
        <v>2</v>
      </c>
      <c r="B175" t="s">
        <v>65</v>
      </c>
      <c r="C175" t="s">
        <v>66</v>
      </c>
      <c r="F175" t="s">
        <v>67</v>
      </c>
      <c r="G175">
        <v>5450</v>
      </c>
      <c r="I175" t="s">
        <v>101</v>
      </c>
    </row>
    <row r="176" spans="1:9">
      <c r="A176">
        <v>3</v>
      </c>
      <c r="B176" t="s">
        <v>92</v>
      </c>
      <c r="C176" t="s">
        <v>102</v>
      </c>
      <c r="F176" t="s">
        <v>60</v>
      </c>
      <c r="G176">
        <v>436</v>
      </c>
      <c r="I176" t="s">
        <v>101</v>
      </c>
    </row>
    <row r="177" spans="1:9">
      <c r="A177">
        <v>4</v>
      </c>
      <c r="B177" t="s">
        <v>93</v>
      </c>
      <c r="C177" t="s">
        <v>103</v>
      </c>
      <c r="F177" t="s">
        <v>60</v>
      </c>
      <c r="G177">
        <v>654</v>
      </c>
      <c r="I177" t="s">
        <v>101</v>
      </c>
    </row>
    <row r="178" spans="1:9">
      <c r="A178">
        <v>5</v>
      </c>
      <c r="B178" t="s">
        <v>78</v>
      </c>
      <c r="C178" t="s">
        <v>79</v>
      </c>
      <c r="F178" t="s">
        <v>60</v>
      </c>
      <c r="G178">
        <v>436</v>
      </c>
      <c r="I178" t="s">
        <v>101</v>
      </c>
    </row>
    <row r="179" spans="1:9">
      <c r="A179">
        <v>6</v>
      </c>
      <c r="B179" t="s">
        <v>84</v>
      </c>
      <c r="C179" t="s">
        <v>85</v>
      </c>
      <c r="F179" t="s">
        <v>60</v>
      </c>
      <c r="G179">
        <v>436</v>
      </c>
      <c r="I179" t="s">
        <v>101</v>
      </c>
    </row>
    <row r="180" spans="1:9">
      <c r="B180" t="s">
        <v>104</v>
      </c>
      <c r="G180">
        <v>0</v>
      </c>
    </row>
    <row r="181" spans="1:9">
      <c r="A181">
        <v>1</v>
      </c>
      <c r="B181" t="s">
        <v>58</v>
      </c>
      <c r="C181" t="s">
        <v>59</v>
      </c>
      <c r="F181" t="s">
        <v>60</v>
      </c>
      <c r="G181">
        <v>15</v>
      </c>
      <c r="I181" t="s">
        <v>101</v>
      </c>
    </row>
    <row r="182" spans="1:9">
      <c r="A182" t="s">
        <v>62</v>
      </c>
      <c r="B182" t="s">
        <v>63</v>
      </c>
      <c r="C182" t="s">
        <v>64</v>
      </c>
      <c r="F182" t="s">
        <v>60</v>
      </c>
      <c r="G182">
        <v>15</v>
      </c>
      <c r="I182" t="s">
        <v>101</v>
      </c>
    </row>
    <row r="183" spans="1:9">
      <c r="A183">
        <v>2</v>
      </c>
      <c r="B183" t="s">
        <v>65</v>
      </c>
      <c r="C183" t="s">
        <v>66</v>
      </c>
      <c r="F183" t="s">
        <v>67</v>
      </c>
      <c r="G183">
        <v>375</v>
      </c>
      <c r="I183" t="s">
        <v>101</v>
      </c>
    </row>
    <row r="184" spans="1:9">
      <c r="A184">
        <v>3</v>
      </c>
      <c r="B184" t="s">
        <v>78</v>
      </c>
      <c r="C184" t="s">
        <v>79</v>
      </c>
      <c r="F184" t="s">
        <v>60</v>
      </c>
      <c r="G184">
        <v>30</v>
      </c>
      <c r="I184" t="s">
        <v>101</v>
      </c>
    </row>
    <row r="185" spans="1:9">
      <c r="A185">
        <v>4</v>
      </c>
      <c r="B185" t="s">
        <v>92</v>
      </c>
      <c r="C185" t="s">
        <v>102</v>
      </c>
      <c r="F185" t="s">
        <v>60</v>
      </c>
      <c r="G185">
        <v>30</v>
      </c>
      <c r="I185" t="s">
        <v>101</v>
      </c>
    </row>
    <row r="186" spans="1:9">
      <c r="A186">
        <v>5</v>
      </c>
      <c r="B186" t="s">
        <v>93</v>
      </c>
      <c r="C186" t="s">
        <v>105</v>
      </c>
      <c r="F186" t="s">
        <v>60</v>
      </c>
      <c r="G186">
        <v>45</v>
      </c>
      <c r="I186" t="s">
        <v>101</v>
      </c>
    </row>
    <row r="187" spans="1:9">
      <c r="A187">
        <v>6</v>
      </c>
      <c r="B187" t="s">
        <v>96</v>
      </c>
      <c r="C187" t="s">
        <v>106</v>
      </c>
      <c r="F187" t="s">
        <v>60</v>
      </c>
      <c r="G187">
        <v>45</v>
      </c>
      <c r="I187" t="s">
        <v>101</v>
      </c>
    </row>
    <row r="188" spans="1:9">
      <c r="A188">
        <v>7</v>
      </c>
      <c r="B188" t="s">
        <v>84</v>
      </c>
      <c r="C188" t="s">
        <v>99</v>
      </c>
      <c r="F188" t="s">
        <v>60</v>
      </c>
      <c r="G188">
        <v>30</v>
      </c>
      <c r="I188" t="s">
        <v>101</v>
      </c>
    </row>
    <row r="189" spans="1:9">
      <c r="A189">
        <v>8</v>
      </c>
      <c r="B189" t="s">
        <v>107</v>
      </c>
      <c r="C189" t="s">
        <v>108</v>
      </c>
      <c r="F189" t="s">
        <v>60</v>
      </c>
      <c r="G189">
        <v>15</v>
      </c>
      <c r="I189" t="s">
        <v>101</v>
      </c>
    </row>
    <row r="190" spans="1:9">
      <c r="B190" t="s">
        <v>109</v>
      </c>
      <c r="G190">
        <v>0</v>
      </c>
    </row>
    <row r="191" spans="1:9" ht="90">
      <c r="A191">
        <v>1</v>
      </c>
      <c r="B191" t="s">
        <v>110</v>
      </c>
      <c r="C191" s="291" t="s">
        <v>111</v>
      </c>
      <c r="F191" t="s">
        <v>60</v>
      </c>
      <c r="G191">
        <v>6</v>
      </c>
      <c r="I191" t="s">
        <v>101</v>
      </c>
    </row>
    <row r="192" spans="1:9">
      <c r="A192" t="s">
        <v>62</v>
      </c>
      <c r="B192" t="s">
        <v>112</v>
      </c>
      <c r="C192" t="s">
        <v>64</v>
      </c>
      <c r="F192" t="s">
        <v>60</v>
      </c>
      <c r="G192">
        <v>6</v>
      </c>
      <c r="I192" t="s">
        <v>101</v>
      </c>
    </row>
    <row r="193" spans="1:9">
      <c r="A193">
        <v>2</v>
      </c>
      <c r="B193" t="s">
        <v>65</v>
      </c>
      <c r="C193" t="s">
        <v>113</v>
      </c>
      <c r="F193" t="s">
        <v>67</v>
      </c>
      <c r="G193">
        <v>150</v>
      </c>
      <c r="I193" t="s">
        <v>101</v>
      </c>
    </row>
    <row r="194" spans="1:9">
      <c r="A194">
        <v>3</v>
      </c>
      <c r="B194" t="s">
        <v>114</v>
      </c>
      <c r="C194" t="s">
        <v>69</v>
      </c>
      <c r="F194" t="s">
        <v>60</v>
      </c>
      <c r="G194">
        <v>48</v>
      </c>
      <c r="I194" t="s">
        <v>101</v>
      </c>
    </row>
    <row r="195" spans="1:9">
      <c r="A195">
        <v>4</v>
      </c>
      <c r="B195" t="s">
        <v>78</v>
      </c>
      <c r="C195" t="s">
        <v>79</v>
      </c>
      <c r="F195" t="s">
        <v>60</v>
      </c>
      <c r="G195">
        <v>24</v>
      </c>
      <c r="I195" t="s">
        <v>101</v>
      </c>
    </row>
    <row r="196" spans="1:9">
      <c r="A196">
        <v>5</v>
      </c>
      <c r="B196" t="s">
        <v>92</v>
      </c>
      <c r="C196" t="s">
        <v>102</v>
      </c>
      <c r="F196" t="s">
        <v>60</v>
      </c>
      <c r="G196">
        <v>24</v>
      </c>
      <c r="I196" t="s">
        <v>101</v>
      </c>
    </row>
    <row r="197" spans="1:9">
      <c r="A197">
        <v>6</v>
      </c>
      <c r="B197" t="s">
        <v>93</v>
      </c>
      <c r="C197" t="s">
        <v>105</v>
      </c>
      <c r="F197" t="s">
        <v>60</v>
      </c>
      <c r="G197">
        <v>18</v>
      </c>
    </row>
    <row r="198" spans="1:9">
      <c r="A198">
        <v>7</v>
      </c>
      <c r="B198" t="s">
        <v>76</v>
      </c>
      <c r="C198" t="s">
        <v>95</v>
      </c>
      <c r="F198" t="s">
        <v>67</v>
      </c>
      <c r="G198">
        <v>24</v>
      </c>
      <c r="I198" t="s">
        <v>115</v>
      </c>
    </row>
    <row r="199" spans="1:9">
      <c r="A199">
        <v>8</v>
      </c>
      <c r="B199" t="s">
        <v>96</v>
      </c>
      <c r="C199" t="s">
        <v>97</v>
      </c>
      <c r="F199" t="s">
        <v>60</v>
      </c>
      <c r="G199">
        <v>24</v>
      </c>
      <c r="I199" t="s">
        <v>115</v>
      </c>
    </row>
    <row r="200" spans="1:9">
      <c r="A200">
        <v>9</v>
      </c>
      <c r="B200" t="s">
        <v>80</v>
      </c>
      <c r="C200" t="s">
        <v>98</v>
      </c>
      <c r="F200" t="s">
        <v>60</v>
      </c>
      <c r="G200">
        <v>6</v>
      </c>
      <c r="I200" t="s">
        <v>115</v>
      </c>
    </row>
    <row r="201" spans="1:9">
      <c r="A201">
        <v>10</v>
      </c>
      <c r="B201" t="s">
        <v>82</v>
      </c>
      <c r="C201" t="s">
        <v>83</v>
      </c>
      <c r="F201" t="s">
        <v>60</v>
      </c>
      <c r="G201">
        <v>12</v>
      </c>
      <c r="I201" t="s">
        <v>115</v>
      </c>
    </row>
    <row r="202" spans="1:9">
      <c r="A202">
        <v>11</v>
      </c>
      <c r="B202" t="s">
        <v>84</v>
      </c>
      <c r="C202" t="s">
        <v>85</v>
      </c>
      <c r="F202" t="s">
        <v>60</v>
      </c>
      <c r="G202">
        <v>24</v>
      </c>
      <c r="I202" t="s">
        <v>115</v>
      </c>
    </row>
    <row r="203" spans="1:9">
      <c r="A203">
        <v>12</v>
      </c>
      <c r="B203" t="s">
        <v>86</v>
      </c>
      <c r="C203" t="s">
        <v>116</v>
      </c>
      <c r="F203" t="s">
        <v>60</v>
      </c>
      <c r="G203">
        <v>6</v>
      </c>
      <c r="I203" t="s">
        <v>115</v>
      </c>
    </row>
    <row r="204" spans="1:9">
      <c r="B204" t="s">
        <v>172</v>
      </c>
      <c r="G204">
        <v>0</v>
      </c>
    </row>
    <row r="205" spans="1:9" ht="90">
      <c r="A205">
        <v>1</v>
      </c>
      <c r="B205" t="s">
        <v>110</v>
      </c>
      <c r="C205" s="291" t="s">
        <v>111</v>
      </c>
      <c r="F205" t="s">
        <v>60</v>
      </c>
      <c r="G205">
        <v>1</v>
      </c>
      <c r="I205" t="s">
        <v>115</v>
      </c>
    </row>
    <row r="206" spans="1:9">
      <c r="A206" t="s">
        <v>62</v>
      </c>
      <c r="B206" t="s">
        <v>112</v>
      </c>
      <c r="C206" t="s">
        <v>64</v>
      </c>
      <c r="F206" t="s">
        <v>60</v>
      </c>
      <c r="G206">
        <v>1</v>
      </c>
      <c r="I206" t="s">
        <v>115</v>
      </c>
    </row>
    <row r="207" spans="1:9">
      <c r="A207">
        <v>2</v>
      </c>
      <c r="B207" t="s">
        <v>65</v>
      </c>
      <c r="C207" t="s">
        <v>113</v>
      </c>
      <c r="F207" t="s">
        <v>67</v>
      </c>
      <c r="G207">
        <v>25</v>
      </c>
      <c r="I207" t="s">
        <v>115</v>
      </c>
    </row>
    <row r="208" spans="1:9">
      <c r="A208">
        <v>3</v>
      </c>
      <c r="B208" t="s">
        <v>114</v>
      </c>
      <c r="C208" t="s">
        <v>69</v>
      </c>
      <c r="F208" t="s">
        <v>60</v>
      </c>
      <c r="G208">
        <v>8</v>
      </c>
      <c r="I208" t="s">
        <v>115</v>
      </c>
    </row>
    <row r="209" spans="1:9">
      <c r="A209">
        <v>4</v>
      </c>
      <c r="B209" t="s">
        <v>78</v>
      </c>
      <c r="C209" t="s">
        <v>79</v>
      </c>
      <c r="F209" t="s">
        <v>60</v>
      </c>
      <c r="G209">
        <v>4</v>
      </c>
      <c r="I209" t="s">
        <v>115</v>
      </c>
    </row>
    <row r="210" spans="1:9">
      <c r="A210">
        <v>5</v>
      </c>
      <c r="B210" t="s">
        <v>92</v>
      </c>
      <c r="C210" t="s">
        <v>102</v>
      </c>
      <c r="F210" t="s">
        <v>60</v>
      </c>
      <c r="G210">
        <v>4</v>
      </c>
      <c r="I210" t="s">
        <v>115</v>
      </c>
    </row>
    <row r="211" spans="1:9">
      <c r="A211">
        <v>6</v>
      </c>
      <c r="B211" t="s">
        <v>93</v>
      </c>
      <c r="C211" t="s">
        <v>105</v>
      </c>
      <c r="F211" t="s">
        <v>60</v>
      </c>
      <c r="G211">
        <v>3</v>
      </c>
    </row>
    <row r="212" spans="1:9">
      <c r="A212">
        <v>7</v>
      </c>
      <c r="B212" t="s">
        <v>76</v>
      </c>
      <c r="C212" t="s">
        <v>95</v>
      </c>
      <c r="F212" t="s">
        <v>67</v>
      </c>
      <c r="G212">
        <v>4</v>
      </c>
      <c r="I212" t="s">
        <v>118</v>
      </c>
    </row>
    <row r="213" spans="1:9">
      <c r="A213">
        <v>8</v>
      </c>
      <c r="B213" t="s">
        <v>96</v>
      </c>
      <c r="C213" t="s">
        <v>97</v>
      </c>
      <c r="F213" t="s">
        <v>60</v>
      </c>
      <c r="G213">
        <v>4</v>
      </c>
      <c r="I213" t="s">
        <v>118</v>
      </c>
    </row>
    <row r="214" spans="1:9">
      <c r="A214">
        <v>9</v>
      </c>
      <c r="B214" t="s">
        <v>80</v>
      </c>
      <c r="C214" t="s">
        <v>98</v>
      </c>
      <c r="F214" t="s">
        <v>60</v>
      </c>
      <c r="G214">
        <v>1</v>
      </c>
      <c r="I214" t="s">
        <v>118</v>
      </c>
    </row>
    <row r="215" spans="1:9">
      <c r="A215">
        <v>10</v>
      </c>
      <c r="B215" t="s">
        <v>82</v>
      </c>
      <c r="C215" t="s">
        <v>83</v>
      </c>
      <c r="F215" t="s">
        <v>60</v>
      </c>
      <c r="G215">
        <v>2</v>
      </c>
      <c r="I215" t="s">
        <v>118</v>
      </c>
    </row>
    <row r="216" spans="1:9">
      <c r="A216">
        <v>11</v>
      </c>
      <c r="B216" t="s">
        <v>84</v>
      </c>
      <c r="C216" t="s">
        <v>99</v>
      </c>
      <c r="F216" t="s">
        <v>60</v>
      </c>
      <c r="G216">
        <v>4</v>
      </c>
      <c r="I216" t="s">
        <v>118</v>
      </c>
    </row>
    <row r="217" spans="1:9">
      <c r="A217">
        <v>12</v>
      </c>
      <c r="B217" t="s">
        <v>86</v>
      </c>
      <c r="C217" t="s">
        <v>87</v>
      </c>
      <c r="F217" t="s">
        <v>60</v>
      </c>
      <c r="G217">
        <v>1</v>
      </c>
      <c r="I217" t="s">
        <v>118</v>
      </c>
    </row>
    <row r="218" spans="1:9">
      <c r="B218" t="s">
        <v>117</v>
      </c>
      <c r="G218">
        <v>0</v>
      </c>
    </row>
    <row r="219" spans="1:9" ht="90">
      <c r="A219">
        <v>1</v>
      </c>
      <c r="B219" t="s">
        <v>110</v>
      </c>
      <c r="C219" s="291" t="s">
        <v>111</v>
      </c>
      <c r="F219" t="s">
        <v>60</v>
      </c>
      <c r="G219">
        <v>17</v>
      </c>
      <c r="I219" t="s">
        <v>118</v>
      </c>
    </row>
    <row r="220" spans="1:9">
      <c r="A220" t="s">
        <v>62</v>
      </c>
      <c r="B220" t="s">
        <v>112</v>
      </c>
      <c r="C220" t="s">
        <v>64</v>
      </c>
      <c r="F220" t="s">
        <v>60</v>
      </c>
      <c r="G220">
        <v>17</v>
      </c>
      <c r="I220" t="s">
        <v>118</v>
      </c>
    </row>
    <row r="221" spans="1:9">
      <c r="A221">
        <v>2</v>
      </c>
      <c r="B221" t="s">
        <v>65</v>
      </c>
      <c r="C221" t="s">
        <v>113</v>
      </c>
      <c r="F221" t="s">
        <v>67</v>
      </c>
      <c r="G221">
        <v>425</v>
      </c>
      <c r="I221" t="s">
        <v>118</v>
      </c>
    </row>
    <row r="222" spans="1:9">
      <c r="A222">
        <v>3</v>
      </c>
      <c r="B222" t="s">
        <v>78</v>
      </c>
      <c r="C222" t="s">
        <v>79</v>
      </c>
      <c r="F222" t="s">
        <v>60</v>
      </c>
      <c r="G222">
        <v>68</v>
      </c>
      <c r="I222" t="s">
        <v>118</v>
      </c>
    </row>
    <row r="223" spans="1:9">
      <c r="A223">
        <v>4</v>
      </c>
      <c r="B223" t="s">
        <v>92</v>
      </c>
      <c r="C223" t="s">
        <v>102</v>
      </c>
      <c r="F223" t="s">
        <v>60</v>
      </c>
      <c r="G223">
        <v>68</v>
      </c>
      <c r="I223" t="s">
        <v>118</v>
      </c>
    </row>
    <row r="224" spans="1:9">
      <c r="A224">
        <v>5</v>
      </c>
      <c r="B224" t="s">
        <v>93</v>
      </c>
      <c r="C224" t="s">
        <v>105</v>
      </c>
      <c r="F224" t="s">
        <v>60</v>
      </c>
      <c r="G224">
        <v>51</v>
      </c>
      <c r="I224" t="s">
        <v>118</v>
      </c>
    </row>
    <row r="225" spans="1:9">
      <c r="A225">
        <v>6</v>
      </c>
      <c r="B225" t="s">
        <v>84</v>
      </c>
      <c r="C225" t="s">
        <v>119</v>
      </c>
      <c r="F225" t="s">
        <v>60</v>
      </c>
      <c r="G225">
        <v>68</v>
      </c>
    </row>
    <row r="226" spans="1:9">
      <c r="A226">
        <v>7</v>
      </c>
      <c r="B226" t="s">
        <v>86</v>
      </c>
      <c r="C226" t="s">
        <v>87</v>
      </c>
      <c r="F226" t="s">
        <v>60</v>
      </c>
      <c r="G226">
        <v>17</v>
      </c>
      <c r="I226" t="s">
        <v>120</v>
      </c>
    </row>
    <row r="227" spans="1:9">
      <c r="B227" t="s">
        <v>61</v>
      </c>
      <c r="G227">
        <v>0</v>
      </c>
    </row>
    <row r="228" spans="1:9">
      <c r="A228">
        <v>1</v>
      </c>
      <c r="B228" t="s">
        <v>124</v>
      </c>
      <c r="C228" t="s">
        <v>125</v>
      </c>
      <c r="F228" t="s">
        <v>60</v>
      </c>
      <c r="G228">
        <v>3</v>
      </c>
      <c r="I228" t="s">
        <v>61</v>
      </c>
    </row>
    <row r="229" spans="1:9">
      <c r="A229">
        <v>2</v>
      </c>
      <c r="B229" t="s">
        <v>126</v>
      </c>
      <c r="C229" t="s">
        <v>127</v>
      </c>
      <c r="F229" t="s">
        <v>60</v>
      </c>
      <c r="G229">
        <v>12</v>
      </c>
      <c r="I229" t="s">
        <v>61</v>
      </c>
    </row>
    <row r="230" spans="1:9">
      <c r="A230">
        <v>3</v>
      </c>
      <c r="B230" t="s">
        <v>128</v>
      </c>
      <c r="C230" t="s">
        <v>129</v>
      </c>
      <c r="F230" t="s">
        <v>60</v>
      </c>
      <c r="G230">
        <v>12</v>
      </c>
      <c r="I230" t="s">
        <v>61</v>
      </c>
    </row>
    <row r="231" spans="1:9">
      <c r="A231">
        <v>4</v>
      </c>
      <c r="B231" t="s">
        <v>130</v>
      </c>
      <c r="C231" t="s">
        <v>131</v>
      </c>
      <c r="F231" t="s">
        <v>60</v>
      </c>
      <c r="G231">
        <v>21</v>
      </c>
      <c r="I231" t="s">
        <v>61</v>
      </c>
    </row>
    <row r="232" spans="1:9">
      <c r="A232">
        <v>5</v>
      </c>
      <c r="B232" t="s">
        <v>132</v>
      </c>
      <c r="C232" t="s">
        <v>133</v>
      </c>
      <c r="F232" t="s">
        <v>60</v>
      </c>
      <c r="G232">
        <v>21</v>
      </c>
      <c r="I232" t="s">
        <v>61</v>
      </c>
    </row>
    <row r="233" spans="1:9">
      <c r="A233">
        <v>6</v>
      </c>
      <c r="B233" t="s">
        <v>134</v>
      </c>
      <c r="C233" t="s">
        <v>133</v>
      </c>
      <c r="F233" t="s">
        <v>60</v>
      </c>
      <c r="G233">
        <v>42</v>
      </c>
      <c r="I233" t="s">
        <v>61</v>
      </c>
    </row>
    <row r="234" spans="1:9">
      <c r="A234">
        <v>7</v>
      </c>
      <c r="B234" t="s">
        <v>135</v>
      </c>
      <c r="C234" t="s">
        <v>133</v>
      </c>
      <c r="F234" t="s">
        <v>60</v>
      </c>
      <c r="G234">
        <v>21</v>
      </c>
      <c r="I234" t="s">
        <v>61</v>
      </c>
    </row>
    <row r="235" spans="1:9">
      <c r="A235">
        <v>8</v>
      </c>
      <c r="B235" t="s">
        <v>136</v>
      </c>
      <c r="C235" t="s">
        <v>137</v>
      </c>
      <c r="F235" t="s">
        <v>60</v>
      </c>
      <c r="G235">
        <v>18</v>
      </c>
      <c r="I235" t="s">
        <v>61</v>
      </c>
    </row>
    <row r="236" spans="1:9">
      <c r="A236">
        <v>9</v>
      </c>
      <c r="B236" t="s">
        <v>138</v>
      </c>
      <c r="C236" t="s">
        <v>139</v>
      </c>
      <c r="F236" t="s">
        <v>60</v>
      </c>
      <c r="G236">
        <v>18</v>
      </c>
      <c r="I236" t="s">
        <v>61</v>
      </c>
    </row>
    <row r="237" spans="1:9">
      <c r="A237">
        <v>10</v>
      </c>
      <c r="B237" t="s">
        <v>134</v>
      </c>
      <c r="C237" t="s">
        <v>139</v>
      </c>
      <c r="F237" t="s">
        <v>60</v>
      </c>
      <c r="G237">
        <v>36</v>
      </c>
      <c r="I237" t="s">
        <v>61</v>
      </c>
    </row>
    <row r="238" spans="1:9">
      <c r="A238">
        <v>11</v>
      </c>
      <c r="B238" t="s">
        <v>140</v>
      </c>
      <c r="C238" t="s">
        <v>139</v>
      </c>
      <c r="F238" t="s">
        <v>60</v>
      </c>
      <c r="G238">
        <v>18</v>
      </c>
      <c r="I238" t="s">
        <v>61</v>
      </c>
    </row>
    <row r="239" spans="1:9">
      <c r="A239">
        <v>12</v>
      </c>
      <c r="B239" t="s">
        <v>141</v>
      </c>
      <c r="C239" t="s">
        <v>142</v>
      </c>
      <c r="F239" t="s">
        <v>67</v>
      </c>
      <c r="G239">
        <v>15</v>
      </c>
      <c r="I239" t="s">
        <v>61</v>
      </c>
    </row>
    <row r="240" spans="1:9">
      <c r="A240">
        <v>13</v>
      </c>
      <c r="B240" t="s">
        <v>143</v>
      </c>
      <c r="C240" t="s">
        <v>144</v>
      </c>
      <c r="F240" t="s">
        <v>67</v>
      </c>
      <c r="G240">
        <v>9</v>
      </c>
      <c r="I240" t="s">
        <v>61</v>
      </c>
    </row>
    <row r="241" spans="1:9">
      <c r="A241">
        <v>14</v>
      </c>
      <c r="B241" t="s">
        <v>143</v>
      </c>
      <c r="C241" t="s">
        <v>145</v>
      </c>
      <c r="F241" t="s">
        <v>67</v>
      </c>
      <c r="G241">
        <v>18</v>
      </c>
      <c r="I241" t="s">
        <v>61</v>
      </c>
    </row>
    <row r="242" spans="1:9">
      <c r="A242">
        <v>15</v>
      </c>
      <c r="B242" t="s">
        <v>146</v>
      </c>
      <c r="C242" t="s">
        <v>147</v>
      </c>
      <c r="F242" t="s">
        <v>67</v>
      </c>
      <c r="G242">
        <v>18</v>
      </c>
      <c r="I242" t="s">
        <v>61</v>
      </c>
    </row>
    <row r="243" spans="1:9">
      <c r="A243">
        <v>16</v>
      </c>
      <c r="B243" t="s">
        <v>148</v>
      </c>
      <c r="C243" t="s">
        <v>149</v>
      </c>
      <c r="F243" t="s">
        <v>60</v>
      </c>
      <c r="G243">
        <v>18</v>
      </c>
      <c r="I243" t="s">
        <v>61</v>
      </c>
    </row>
    <row r="244" spans="1:9">
      <c r="A244">
        <v>17</v>
      </c>
      <c r="B244" t="s">
        <v>148</v>
      </c>
      <c r="C244" t="s">
        <v>150</v>
      </c>
      <c r="F244" t="s">
        <v>60</v>
      </c>
      <c r="G244">
        <v>6</v>
      </c>
      <c r="I244" t="s">
        <v>61</v>
      </c>
    </row>
    <row r="245" spans="1:9">
      <c r="A245">
        <v>18</v>
      </c>
      <c r="B245" t="s">
        <v>136</v>
      </c>
      <c r="C245" t="s">
        <v>151</v>
      </c>
      <c r="F245" t="s">
        <v>60</v>
      </c>
      <c r="G245">
        <v>9</v>
      </c>
      <c r="I245" t="s">
        <v>61</v>
      </c>
    </row>
    <row r="246" spans="1:9">
      <c r="A246">
        <v>19</v>
      </c>
      <c r="B246" t="s">
        <v>152</v>
      </c>
      <c r="C246" t="s">
        <v>153</v>
      </c>
      <c r="F246" t="s">
        <v>60</v>
      </c>
      <c r="G246">
        <v>9</v>
      </c>
      <c r="I246" t="s">
        <v>61</v>
      </c>
    </row>
    <row r="247" spans="1:9">
      <c r="A247">
        <v>20</v>
      </c>
      <c r="B247" t="s">
        <v>140</v>
      </c>
      <c r="C247" t="s">
        <v>153</v>
      </c>
      <c r="F247" t="s">
        <v>60</v>
      </c>
      <c r="G247">
        <v>9</v>
      </c>
      <c r="I247" t="s">
        <v>61</v>
      </c>
    </row>
    <row r="248" spans="1:9">
      <c r="A248">
        <v>21</v>
      </c>
      <c r="B248" t="s">
        <v>134</v>
      </c>
      <c r="C248" t="s">
        <v>153</v>
      </c>
      <c r="F248" t="s">
        <v>60</v>
      </c>
      <c r="G248">
        <v>18</v>
      </c>
      <c r="I248" t="s">
        <v>61</v>
      </c>
    </row>
    <row r="249" spans="1:9">
      <c r="A249">
        <v>22</v>
      </c>
      <c r="B249" t="s">
        <v>148</v>
      </c>
      <c r="C249" t="s">
        <v>154</v>
      </c>
      <c r="F249" t="s">
        <v>60</v>
      </c>
      <c r="G249">
        <v>9</v>
      </c>
      <c r="I249" t="s">
        <v>61</v>
      </c>
    </row>
    <row r="250" spans="1:9">
      <c r="A250">
        <v>23</v>
      </c>
      <c r="B250" t="s">
        <v>155</v>
      </c>
      <c r="C250" t="s">
        <v>156</v>
      </c>
      <c r="F250" t="s">
        <v>67</v>
      </c>
      <c r="G250">
        <v>24</v>
      </c>
      <c r="I250" t="s">
        <v>61</v>
      </c>
    </row>
    <row r="251" spans="1:9">
      <c r="A251">
        <v>24</v>
      </c>
      <c r="B251" t="s">
        <v>157</v>
      </c>
      <c r="C251" t="s">
        <v>158</v>
      </c>
      <c r="F251" t="s">
        <v>60</v>
      </c>
      <c r="G251">
        <v>24</v>
      </c>
      <c r="I251" t="s">
        <v>61</v>
      </c>
    </row>
    <row r="252" spans="1:9">
      <c r="A252">
        <v>25</v>
      </c>
      <c r="B252" t="s">
        <v>159</v>
      </c>
      <c r="C252" t="s">
        <v>160</v>
      </c>
      <c r="F252" t="s">
        <v>60</v>
      </c>
      <c r="G252">
        <v>48</v>
      </c>
      <c r="I252" t="s">
        <v>61</v>
      </c>
    </row>
    <row r="253" spans="1:9">
      <c r="A253">
        <v>26</v>
      </c>
      <c r="B253" t="s">
        <v>159</v>
      </c>
      <c r="C253" t="s">
        <v>161</v>
      </c>
      <c r="F253" t="s">
        <v>60</v>
      </c>
      <c r="G253">
        <v>12</v>
      </c>
      <c r="I253" t="s">
        <v>61</v>
      </c>
    </row>
    <row r="254" spans="1:9">
      <c r="A254">
        <v>27</v>
      </c>
      <c r="B254" t="s">
        <v>162</v>
      </c>
      <c r="C254" t="s">
        <v>169</v>
      </c>
      <c r="F254" t="s">
        <v>60</v>
      </c>
      <c r="G254">
        <v>3</v>
      </c>
      <c r="I254" t="s">
        <v>61</v>
      </c>
    </row>
    <row r="255" spans="1:9">
      <c r="A255">
        <v>27</v>
      </c>
      <c r="B255" t="s">
        <v>162</v>
      </c>
      <c r="C255" t="s">
        <v>163</v>
      </c>
      <c r="F255" t="s">
        <v>60</v>
      </c>
      <c r="G255">
        <v>3</v>
      </c>
      <c r="I255" t="s">
        <v>61</v>
      </c>
    </row>
    <row r="256" spans="1:9">
      <c r="B256" t="s">
        <v>118</v>
      </c>
      <c r="G256">
        <v>0</v>
      </c>
    </row>
    <row r="257" spans="1:9">
      <c r="A257">
        <v>1</v>
      </c>
      <c r="B257" t="s">
        <v>168</v>
      </c>
      <c r="C257" t="s">
        <v>125</v>
      </c>
      <c r="F257" t="s">
        <v>60</v>
      </c>
      <c r="G257">
        <v>3</v>
      </c>
      <c r="I257" t="s">
        <v>118</v>
      </c>
    </row>
    <row r="258" spans="1:9">
      <c r="A258">
        <v>2</v>
      </c>
      <c r="B258" t="s">
        <v>126</v>
      </c>
      <c r="C258" t="s">
        <v>127</v>
      </c>
      <c r="F258" t="s">
        <v>60</v>
      </c>
      <c r="G258">
        <v>12</v>
      </c>
      <c r="I258" t="s">
        <v>118</v>
      </c>
    </row>
    <row r="259" spans="1:9">
      <c r="A259">
        <v>3</v>
      </c>
      <c r="B259" t="s">
        <v>128</v>
      </c>
      <c r="C259" t="s">
        <v>129</v>
      </c>
      <c r="F259" t="s">
        <v>60</v>
      </c>
      <c r="G259">
        <v>12</v>
      </c>
      <c r="I259" t="s">
        <v>118</v>
      </c>
    </row>
    <row r="260" spans="1:9">
      <c r="A260">
        <v>4</v>
      </c>
      <c r="B260" t="s">
        <v>130</v>
      </c>
      <c r="C260" t="s">
        <v>131</v>
      </c>
      <c r="F260" t="s">
        <v>60</v>
      </c>
      <c r="G260">
        <v>21</v>
      </c>
      <c r="I260" t="s">
        <v>118</v>
      </c>
    </row>
    <row r="261" spans="1:9">
      <c r="A261">
        <v>5</v>
      </c>
      <c r="B261" t="s">
        <v>132</v>
      </c>
      <c r="C261" s="291" t="s">
        <v>133</v>
      </c>
      <c r="F261" t="s">
        <v>60</v>
      </c>
      <c r="G261">
        <v>21</v>
      </c>
      <c r="I261" t="s">
        <v>118</v>
      </c>
    </row>
    <row r="262" spans="1:9">
      <c r="A262">
        <v>6</v>
      </c>
      <c r="B262" t="s">
        <v>134</v>
      </c>
      <c r="C262" t="s">
        <v>133</v>
      </c>
      <c r="F262" t="s">
        <v>60</v>
      </c>
      <c r="G262">
        <v>42</v>
      </c>
      <c r="I262" t="s">
        <v>118</v>
      </c>
    </row>
    <row r="263" spans="1:9">
      <c r="A263">
        <v>7</v>
      </c>
      <c r="B263" t="s">
        <v>135</v>
      </c>
      <c r="C263" t="s">
        <v>133</v>
      </c>
      <c r="F263" t="s">
        <v>60</v>
      </c>
      <c r="G263">
        <v>21</v>
      </c>
      <c r="I263" t="s">
        <v>118</v>
      </c>
    </row>
    <row r="264" spans="1:9">
      <c r="A264">
        <v>8</v>
      </c>
      <c r="B264" t="s">
        <v>136</v>
      </c>
      <c r="C264" t="s">
        <v>137</v>
      </c>
      <c r="F264" t="s">
        <v>60</v>
      </c>
      <c r="G264">
        <v>18</v>
      </c>
      <c r="I264" t="s">
        <v>118</v>
      </c>
    </row>
    <row r="265" spans="1:9">
      <c r="A265">
        <v>9</v>
      </c>
      <c r="B265" t="s">
        <v>138</v>
      </c>
      <c r="C265" t="s">
        <v>139</v>
      </c>
      <c r="F265" t="s">
        <v>60</v>
      </c>
      <c r="G265">
        <v>18</v>
      </c>
      <c r="I265" t="s">
        <v>118</v>
      </c>
    </row>
    <row r="266" spans="1:9">
      <c r="A266">
        <v>10</v>
      </c>
      <c r="B266" t="s">
        <v>134</v>
      </c>
      <c r="C266" t="s">
        <v>139</v>
      </c>
      <c r="F266" t="s">
        <v>60</v>
      </c>
      <c r="G266">
        <v>36</v>
      </c>
      <c r="I266" t="s">
        <v>118</v>
      </c>
    </row>
    <row r="267" spans="1:9">
      <c r="A267">
        <v>11</v>
      </c>
      <c r="B267" t="s">
        <v>140</v>
      </c>
      <c r="C267" t="s">
        <v>139</v>
      </c>
      <c r="F267" t="s">
        <v>60</v>
      </c>
      <c r="G267">
        <v>18</v>
      </c>
      <c r="I267" t="s">
        <v>118</v>
      </c>
    </row>
    <row r="268" spans="1:9">
      <c r="A268">
        <v>12</v>
      </c>
      <c r="B268" t="s">
        <v>141</v>
      </c>
      <c r="C268" t="s">
        <v>142</v>
      </c>
      <c r="F268" t="s">
        <v>67</v>
      </c>
      <c r="G268">
        <v>15</v>
      </c>
      <c r="I268" t="s">
        <v>118</v>
      </c>
    </row>
    <row r="269" spans="1:9">
      <c r="A269">
        <v>13</v>
      </c>
      <c r="B269" t="s">
        <v>143</v>
      </c>
      <c r="C269" t="s">
        <v>144</v>
      </c>
      <c r="F269" t="s">
        <v>67</v>
      </c>
      <c r="G269">
        <v>9</v>
      </c>
      <c r="I269" t="s">
        <v>118</v>
      </c>
    </row>
    <row r="270" spans="1:9">
      <c r="A270">
        <v>14</v>
      </c>
      <c r="B270" t="s">
        <v>143</v>
      </c>
      <c r="C270" t="s">
        <v>145</v>
      </c>
      <c r="F270" t="s">
        <v>67</v>
      </c>
      <c r="G270">
        <v>18</v>
      </c>
      <c r="I270" t="s">
        <v>118</v>
      </c>
    </row>
    <row r="271" spans="1:9">
      <c r="A271">
        <v>15</v>
      </c>
      <c r="B271" t="s">
        <v>146</v>
      </c>
      <c r="C271" t="s">
        <v>147</v>
      </c>
      <c r="F271" t="s">
        <v>67</v>
      </c>
      <c r="G271">
        <v>18</v>
      </c>
      <c r="I271" t="s">
        <v>118</v>
      </c>
    </row>
    <row r="272" spans="1:9">
      <c r="A272">
        <v>16</v>
      </c>
      <c r="B272" t="s">
        <v>148</v>
      </c>
      <c r="C272" t="s">
        <v>149</v>
      </c>
      <c r="F272" t="s">
        <v>60</v>
      </c>
      <c r="G272">
        <v>18</v>
      </c>
      <c r="I272" t="s">
        <v>118</v>
      </c>
    </row>
    <row r="273" spans="1:9">
      <c r="A273">
        <v>17</v>
      </c>
      <c r="B273" t="s">
        <v>148</v>
      </c>
      <c r="C273" t="s">
        <v>150</v>
      </c>
      <c r="F273" t="s">
        <v>60</v>
      </c>
      <c r="G273">
        <v>6</v>
      </c>
      <c r="I273" t="s">
        <v>118</v>
      </c>
    </row>
    <row r="274" spans="1:9">
      <c r="A274">
        <v>18</v>
      </c>
      <c r="B274" t="s">
        <v>136</v>
      </c>
      <c r="C274" t="s">
        <v>151</v>
      </c>
      <c r="F274" t="s">
        <v>60</v>
      </c>
      <c r="G274">
        <v>9</v>
      </c>
      <c r="I274" t="s">
        <v>118</v>
      </c>
    </row>
    <row r="275" spans="1:9">
      <c r="A275">
        <v>19</v>
      </c>
      <c r="B275" t="s">
        <v>152</v>
      </c>
      <c r="C275" s="291" t="s">
        <v>153</v>
      </c>
      <c r="F275" t="s">
        <v>60</v>
      </c>
      <c r="G275">
        <v>9</v>
      </c>
      <c r="I275" t="s">
        <v>118</v>
      </c>
    </row>
    <row r="276" spans="1:9">
      <c r="A276">
        <v>20</v>
      </c>
      <c r="B276" t="s">
        <v>140</v>
      </c>
      <c r="C276" t="s">
        <v>153</v>
      </c>
      <c r="F276" t="s">
        <v>60</v>
      </c>
      <c r="G276">
        <v>9</v>
      </c>
      <c r="I276" t="s">
        <v>118</v>
      </c>
    </row>
    <row r="277" spans="1:9">
      <c r="A277">
        <v>21</v>
      </c>
      <c r="B277" t="s">
        <v>134</v>
      </c>
      <c r="C277" t="s">
        <v>153</v>
      </c>
      <c r="F277" t="s">
        <v>60</v>
      </c>
      <c r="G277">
        <v>18</v>
      </c>
      <c r="I277" t="s">
        <v>118</v>
      </c>
    </row>
    <row r="278" spans="1:9">
      <c r="A278">
        <v>22</v>
      </c>
      <c r="B278" t="s">
        <v>148</v>
      </c>
      <c r="C278" t="s">
        <v>154</v>
      </c>
      <c r="F278" t="s">
        <v>60</v>
      </c>
      <c r="G278">
        <v>9</v>
      </c>
      <c r="I278" t="s">
        <v>118</v>
      </c>
    </row>
    <row r="279" spans="1:9">
      <c r="A279">
        <v>23</v>
      </c>
      <c r="B279" t="s">
        <v>155</v>
      </c>
      <c r="C279" t="s">
        <v>156</v>
      </c>
      <c r="F279" t="s">
        <v>67</v>
      </c>
      <c r="G279">
        <v>24</v>
      </c>
      <c r="I279" t="s">
        <v>118</v>
      </c>
    </row>
    <row r="280" spans="1:9">
      <c r="A280">
        <v>24</v>
      </c>
      <c r="B280" t="s">
        <v>157</v>
      </c>
      <c r="C280" t="s">
        <v>158</v>
      </c>
      <c r="F280" t="s">
        <v>60</v>
      </c>
      <c r="G280">
        <v>24</v>
      </c>
      <c r="I280" t="s">
        <v>118</v>
      </c>
    </row>
    <row r="281" spans="1:9">
      <c r="A281">
        <v>25</v>
      </c>
      <c r="B281" t="s">
        <v>159</v>
      </c>
      <c r="C281" t="s">
        <v>160</v>
      </c>
      <c r="F281" t="s">
        <v>60</v>
      </c>
      <c r="G281">
        <v>48</v>
      </c>
      <c r="I281" t="s">
        <v>118</v>
      </c>
    </row>
    <row r="282" spans="1:9">
      <c r="A282">
        <v>26</v>
      </c>
      <c r="B282" t="s">
        <v>159</v>
      </c>
      <c r="C282" t="s">
        <v>161</v>
      </c>
      <c r="F282" t="s">
        <v>60</v>
      </c>
      <c r="G282">
        <v>12</v>
      </c>
      <c r="I282" t="s">
        <v>118</v>
      </c>
    </row>
    <row r="283" spans="1:9">
      <c r="A283">
        <v>27</v>
      </c>
      <c r="B283" t="s">
        <v>162</v>
      </c>
      <c r="C283" t="s">
        <v>163</v>
      </c>
      <c r="F283" t="s">
        <v>60</v>
      </c>
      <c r="G283">
        <v>3</v>
      </c>
      <c r="I283" t="s">
        <v>118</v>
      </c>
    </row>
    <row r="284" spans="1:9">
      <c r="A284">
        <v>27</v>
      </c>
      <c r="B284" t="s">
        <v>162</v>
      </c>
      <c r="C284" t="s">
        <v>166</v>
      </c>
      <c r="F284" t="s">
        <v>60</v>
      </c>
      <c r="G284">
        <v>3</v>
      </c>
      <c r="I284" t="s">
        <v>118</v>
      </c>
    </row>
    <row r="285" spans="1:9">
      <c r="B285" t="s">
        <v>120</v>
      </c>
      <c r="G285">
        <v>0</v>
      </c>
    </row>
    <row r="286" spans="1:9">
      <c r="A286">
        <v>1</v>
      </c>
      <c r="B286" t="s">
        <v>168</v>
      </c>
      <c r="C286" t="s">
        <v>125</v>
      </c>
      <c r="F286" t="s">
        <v>60</v>
      </c>
      <c r="G286">
        <v>2</v>
      </c>
      <c r="I286" t="s">
        <v>120</v>
      </c>
    </row>
    <row r="287" spans="1:9">
      <c r="A287">
        <v>2</v>
      </c>
      <c r="B287" t="s">
        <v>126</v>
      </c>
      <c r="C287" t="s">
        <v>127</v>
      </c>
      <c r="F287" t="s">
        <v>60</v>
      </c>
      <c r="G287">
        <v>4</v>
      </c>
      <c r="I287" t="s">
        <v>120</v>
      </c>
    </row>
    <row r="288" spans="1:9">
      <c r="A288">
        <v>3</v>
      </c>
      <c r="B288" t="s">
        <v>128</v>
      </c>
      <c r="C288" t="s">
        <v>129</v>
      </c>
      <c r="F288" t="s">
        <v>60</v>
      </c>
      <c r="G288">
        <v>4</v>
      </c>
      <c r="I288" t="s">
        <v>120</v>
      </c>
    </row>
    <row r="289" spans="1:9">
      <c r="A289">
        <v>4</v>
      </c>
      <c r="B289" t="s">
        <v>130</v>
      </c>
      <c r="C289" t="s">
        <v>131</v>
      </c>
      <c r="F289" t="s">
        <v>60</v>
      </c>
      <c r="G289">
        <v>10</v>
      </c>
      <c r="I289" t="s">
        <v>120</v>
      </c>
    </row>
    <row r="290" spans="1:9">
      <c r="A290">
        <v>5</v>
      </c>
      <c r="B290" t="s">
        <v>132</v>
      </c>
      <c r="C290" t="s">
        <v>133</v>
      </c>
      <c r="F290" t="s">
        <v>60</v>
      </c>
      <c r="G290">
        <v>10</v>
      </c>
      <c r="I290" t="s">
        <v>120</v>
      </c>
    </row>
    <row r="291" spans="1:9">
      <c r="A291">
        <v>6</v>
      </c>
      <c r="B291" t="s">
        <v>134</v>
      </c>
      <c r="C291" t="s">
        <v>133</v>
      </c>
      <c r="F291" t="s">
        <v>60</v>
      </c>
      <c r="G291">
        <v>20</v>
      </c>
      <c r="I291" t="s">
        <v>120</v>
      </c>
    </row>
    <row r="292" spans="1:9">
      <c r="A292">
        <v>7</v>
      </c>
      <c r="B292" t="s">
        <v>135</v>
      </c>
      <c r="C292" t="s">
        <v>133</v>
      </c>
      <c r="F292" t="s">
        <v>60</v>
      </c>
      <c r="G292">
        <v>10</v>
      </c>
      <c r="I292" t="s">
        <v>120</v>
      </c>
    </row>
    <row r="293" spans="1:9">
      <c r="A293">
        <v>8</v>
      </c>
      <c r="B293" t="s">
        <v>136</v>
      </c>
      <c r="C293" t="s">
        <v>137</v>
      </c>
      <c r="F293" t="s">
        <v>60</v>
      </c>
      <c r="G293">
        <v>12</v>
      </c>
      <c r="I293" t="s">
        <v>120</v>
      </c>
    </row>
    <row r="294" spans="1:9">
      <c r="A294">
        <v>9</v>
      </c>
      <c r="B294" t="s">
        <v>138</v>
      </c>
      <c r="C294" t="s">
        <v>139</v>
      </c>
      <c r="F294" t="s">
        <v>60</v>
      </c>
      <c r="G294">
        <v>12</v>
      </c>
      <c r="I294" t="s">
        <v>120</v>
      </c>
    </row>
    <row r="295" spans="1:9">
      <c r="A295">
        <v>10</v>
      </c>
      <c r="B295" t="s">
        <v>134</v>
      </c>
      <c r="C295" t="s">
        <v>139</v>
      </c>
      <c r="F295" t="s">
        <v>60</v>
      </c>
      <c r="G295">
        <v>24</v>
      </c>
      <c r="I295" t="s">
        <v>120</v>
      </c>
    </row>
    <row r="296" spans="1:9">
      <c r="A296">
        <v>11</v>
      </c>
      <c r="B296" t="s">
        <v>140</v>
      </c>
      <c r="C296" t="s">
        <v>139</v>
      </c>
      <c r="F296" t="s">
        <v>60</v>
      </c>
      <c r="G296">
        <v>12</v>
      </c>
      <c r="I296" t="s">
        <v>120</v>
      </c>
    </row>
    <row r="297" spans="1:9">
      <c r="A297">
        <v>12</v>
      </c>
      <c r="B297" t="s">
        <v>141</v>
      </c>
      <c r="C297" t="s">
        <v>142</v>
      </c>
      <c r="F297" t="s">
        <v>67</v>
      </c>
      <c r="G297">
        <v>10</v>
      </c>
      <c r="I297" t="s">
        <v>120</v>
      </c>
    </row>
    <row r="298" spans="1:9">
      <c r="A298">
        <v>13</v>
      </c>
      <c r="B298" t="s">
        <v>143</v>
      </c>
      <c r="C298" t="s">
        <v>144</v>
      </c>
      <c r="F298" t="s">
        <v>67</v>
      </c>
      <c r="G298">
        <v>6</v>
      </c>
      <c r="I298" t="s">
        <v>120</v>
      </c>
    </row>
    <row r="299" spans="1:9">
      <c r="A299">
        <v>14</v>
      </c>
      <c r="B299" t="s">
        <v>146</v>
      </c>
      <c r="C299" t="s">
        <v>147</v>
      </c>
      <c r="F299" t="s">
        <v>67</v>
      </c>
      <c r="G299">
        <v>12</v>
      </c>
      <c r="I299" t="s">
        <v>120</v>
      </c>
    </row>
    <row r="300" spans="1:9">
      <c r="A300">
        <v>15</v>
      </c>
      <c r="B300" t="s">
        <v>148</v>
      </c>
      <c r="C300" t="s">
        <v>149</v>
      </c>
      <c r="F300" t="s">
        <v>60</v>
      </c>
      <c r="G300">
        <v>8</v>
      </c>
      <c r="I300" t="s">
        <v>120</v>
      </c>
    </row>
    <row r="301" spans="1:9">
      <c r="A301">
        <v>16</v>
      </c>
      <c r="B301" t="s">
        <v>148</v>
      </c>
      <c r="C301" t="s">
        <v>150</v>
      </c>
      <c r="F301" t="s">
        <v>60</v>
      </c>
      <c r="G301">
        <v>4</v>
      </c>
      <c r="I301" t="s">
        <v>120</v>
      </c>
    </row>
    <row r="302" spans="1:9">
      <c r="A302">
        <v>17</v>
      </c>
      <c r="B302" t="s">
        <v>136</v>
      </c>
      <c r="C302" t="s">
        <v>151</v>
      </c>
      <c r="F302" t="s">
        <v>60</v>
      </c>
      <c r="G302">
        <v>6</v>
      </c>
      <c r="I302" t="s">
        <v>120</v>
      </c>
    </row>
    <row r="303" spans="1:9">
      <c r="A303">
        <v>18</v>
      </c>
      <c r="B303" t="s">
        <v>152</v>
      </c>
      <c r="C303" t="s">
        <v>153</v>
      </c>
      <c r="F303" t="s">
        <v>60</v>
      </c>
      <c r="G303">
        <v>6</v>
      </c>
      <c r="I303" t="s">
        <v>120</v>
      </c>
    </row>
    <row r="304" spans="1:9">
      <c r="A304">
        <v>19</v>
      </c>
      <c r="B304" t="s">
        <v>140</v>
      </c>
      <c r="C304" t="s">
        <v>153</v>
      </c>
      <c r="F304" t="s">
        <v>60</v>
      </c>
      <c r="G304">
        <v>6</v>
      </c>
      <c r="I304" t="s">
        <v>120</v>
      </c>
    </row>
    <row r="305" spans="1:9">
      <c r="A305">
        <v>20</v>
      </c>
      <c r="B305" t="s">
        <v>134</v>
      </c>
      <c r="C305" t="s">
        <v>153</v>
      </c>
      <c r="F305" t="s">
        <v>60</v>
      </c>
      <c r="G305">
        <v>12</v>
      </c>
      <c r="I305" t="s">
        <v>120</v>
      </c>
    </row>
    <row r="306" spans="1:9">
      <c r="A306">
        <v>21</v>
      </c>
      <c r="B306" t="s">
        <v>148</v>
      </c>
      <c r="C306" t="s">
        <v>154</v>
      </c>
      <c r="F306" t="s">
        <v>60</v>
      </c>
      <c r="G306">
        <v>6</v>
      </c>
      <c r="I306" t="s">
        <v>120</v>
      </c>
    </row>
    <row r="307" spans="1:9">
      <c r="A307">
        <v>22</v>
      </c>
      <c r="B307" t="s">
        <v>155</v>
      </c>
      <c r="C307" t="s">
        <v>156</v>
      </c>
      <c r="F307" t="s">
        <v>67</v>
      </c>
      <c r="G307">
        <v>12</v>
      </c>
      <c r="I307" t="s">
        <v>120</v>
      </c>
    </row>
    <row r="308" spans="1:9">
      <c r="A308">
        <v>23</v>
      </c>
      <c r="B308" t="s">
        <v>157</v>
      </c>
      <c r="C308" t="s">
        <v>158</v>
      </c>
      <c r="F308" t="s">
        <v>60</v>
      </c>
      <c r="G308">
        <v>12</v>
      </c>
      <c r="I308" t="s">
        <v>120</v>
      </c>
    </row>
    <row r="309" spans="1:9">
      <c r="A309">
        <v>24</v>
      </c>
      <c r="B309" t="s">
        <v>159</v>
      </c>
      <c r="C309" t="s">
        <v>160</v>
      </c>
      <c r="F309" t="s">
        <v>60</v>
      </c>
      <c r="G309">
        <v>24</v>
      </c>
      <c r="I309" t="s">
        <v>120</v>
      </c>
    </row>
    <row r="310" spans="1:9">
      <c r="A310">
        <v>25</v>
      </c>
      <c r="B310" t="s">
        <v>159</v>
      </c>
      <c r="C310" t="s">
        <v>161</v>
      </c>
      <c r="F310" t="s">
        <v>60</v>
      </c>
      <c r="G310">
        <v>8</v>
      </c>
      <c r="I310" t="s">
        <v>120</v>
      </c>
    </row>
    <row r="311" spans="1:9">
      <c r="A311">
        <v>26</v>
      </c>
      <c r="B311" t="s">
        <v>162</v>
      </c>
      <c r="C311" t="s">
        <v>165</v>
      </c>
      <c r="F311" t="s">
        <v>60</v>
      </c>
      <c r="G311">
        <v>3</v>
      </c>
      <c r="I311" t="s">
        <v>120</v>
      </c>
    </row>
    <row r="312" spans="1:9">
      <c r="B312" t="s">
        <v>101</v>
      </c>
      <c r="G312">
        <v>0</v>
      </c>
    </row>
    <row r="313" spans="1:9">
      <c r="A313">
        <v>1</v>
      </c>
      <c r="B313" t="s">
        <v>124</v>
      </c>
      <c r="C313" t="s">
        <v>125</v>
      </c>
      <c r="F313" t="s">
        <v>60</v>
      </c>
      <c r="G313">
        <v>3</v>
      </c>
      <c r="I313" t="s">
        <v>101</v>
      </c>
    </row>
    <row r="314" spans="1:9">
      <c r="A314">
        <v>2</v>
      </c>
      <c r="B314" t="s">
        <v>126</v>
      </c>
      <c r="C314" t="s">
        <v>127</v>
      </c>
      <c r="F314" t="s">
        <v>60</v>
      </c>
      <c r="G314">
        <v>6</v>
      </c>
      <c r="I314" t="s">
        <v>101</v>
      </c>
    </row>
    <row r="315" spans="1:9">
      <c r="A315">
        <v>3</v>
      </c>
      <c r="B315" t="s">
        <v>128</v>
      </c>
      <c r="C315" t="s">
        <v>129</v>
      </c>
      <c r="F315" t="s">
        <v>60</v>
      </c>
      <c r="G315">
        <v>6</v>
      </c>
      <c r="I315" t="s">
        <v>101</v>
      </c>
    </row>
    <row r="316" spans="1:9">
      <c r="A316">
        <v>4</v>
      </c>
      <c r="B316" t="s">
        <v>130</v>
      </c>
      <c r="C316" t="s">
        <v>131</v>
      </c>
      <c r="F316" t="s">
        <v>60</v>
      </c>
      <c r="G316">
        <v>15</v>
      </c>
      <c r="I316" t="s">
        <v>101</v>
      </c>
    </row>
    <row r="317" spans="1:9">
      <c r="A317">
        <v>5</v>
      </c>
      <c r="B317" t="s">
        <v>132</v>
      </c>
      <c r="C317" t="s">
        <v>133</v>
      </c>
      <c r="F317" t="s">
        <v>60</v>
      </c>
      <c r="G317">
        <v>15</v>
      </c>
      <c r="I317" t="s">
        <v>101</v>
      </c>
    </row>
    <row r="318" spans="1:9">
      <c r="A318">
        <v>6</v>
      </c>
      <c r="B318" t="s">
        <v>134</v>
      </c>
      <c r="C318" t="s">
        <v>133</v>
      </c>
      <c r="F318" t="s">
        <v>60</v>
      </c>
      <c r="G318">
        <v>30</v>
      </c>
      <c r="I318" t="s">
        <v>101</v>
      </c>
    </row>
    <row r="319" spans="1:9">
      <c r="A319">
        <v>7</v>
      </c>
      <c r="B319" t="s">
        <v>135</v>
      </c>
      <c r="C319" t="s">
        <v>133</v>
      </c>
      <c r="F319" t="s">
        <v>60</v>
      </c>
      <c r="G319">
        <v>15</v>
      </c>
      <c r="I319" t="s">
        <v>101</v>
      </c>
    </row>
    <row r="320" spans="1:9">
      <c r="A320">
        <v>8</v>
      </c>
      <c r="B320" t="s">
        <v>136</v>
      </c>
      <c r="C320" t="s">
        <v>137</v>
      </c>
      <c r="F320" t="s">
        <v>60</v>
      </c>
      <c r="G320">
        <v>18</v>
      </c>
      <c r="I320" t="s">
        <v>101</v>
      </c>
    </row>
    <row r="321" spans="1:9">
      <c r="A321">
        <v>9</v>
      </c>
      <c r="B321" t="s">
        <v>138</v>
      </c>
      <c r="C321" t="s">
        <v>139</v>
      </c>
      <c r="F321" t="s">
        <v>60</v>
      </c>
      <c r="G321">
        <v>18</v>
      </c>
      <c r="I321" t="s">
        <v>101</v>
      </c>
    </row>
    <row r="322" spans="1:9">
      <c r="A322">
        <v>10</v>
      </c>
      <c r="B322" t="s">
        <v>134</v>
      </c>
      <c r="C322" t="s">
        <v>139</v>
      </c>
      <c r="F322" t="s">
        <v>60</v>
      </c>
      <c r="G322">
        <v>36</v>
      </c>
      <c r="I322" t="s">
        <v>101</v>
      </c>
    </row>
    <row r="323" spans="1:9">
      <c r="A323">
        <v>11</v>
      </c>
      <c r="B323" t="s">
        <v>140</v>
      </c>
      <c r="C323" t="s">
        <v>139</v>
      </c>
      <c r="F323" t="s">
        <v>60</v>
      </c>
      <c r="G323">
        <v>18</v>
      </c>
      <c r="I323" t="s">
        <v>101</v>
      </c>
    </row>
    <row r="324" spans="1:9">
      <c r="A324">
        <v>12</v>
      </c>
      <c r="B324" t="s">
        <v>141</v>
      </c>
      <c r="C324" t="s">
        <v>142</v>
      </c>
      <c r="F324" t="s">
        <v>67</v>
      </c>
      <c r="G324">
        <v>15</v>
      </c>
      <c r="I324" t="s">
        <v>101</v>
      </c>
    </row>
    <row r="325" spans="1:9">
      <c r="A325">
        <v>13</v>
      </c>
      <c r="B325" t="s">
        <v>143</v>
      </c>
      <c r="C325" t="s">
        <v>144</v>
      </c>
      <c r="F325" t="s">
        <v>67</v>
      </c>
      <c r="G325">
        <v>9</v>
      </c>
      <c r="I325" t="s">
        <v>101</v>
      </c>
    </row>
    <row r="326" spans="1:9">
      <c r="A326">
        <v>14</v>
      </c>
      <c r="B326" t="s">
        <v>146</v>
      </c>
      <c r="C326" t="s">
        <v>147</v>
      </c>
      <c r="F326" t="s">
        <v>67</v>
      </c>
      <c r="G326">
        <v>18</v>
      </c>
      <c r="I326" t="s">
        <v>101</v>
      </c>
    </row>
    <row r="327" spans="1:9">
      <c r="A327">
        <v>15</v>
      </c>
      <c r="B327" t="s">
        <v>148</v>
      </c>
      <c r="C327" t="s">
        <v>149</v>
      </c>
      <c r="F327" t="s">
        <v>60</v>
      </c>
      <c r="G327">
        <v>12</v>
      </c>
      <c r="I327" t="s">
        <v>101</v>
      </c>
    </row>
    <row r="328" spans="1:9">
      <c r="A328">
        <v>16</v>
      </c>
      <c r="B328" t="s">
        <v>148</v>
      </c>
      <c r="C328" t="s">
        <v>150</v>
      </c>
      <c r="F328" t="s">
        <v>60</v>
      </c>
      <c r="G328">
        <v>6</v>
      </c>
      <c r="I328" t="s">
        <v>101</v>
      </c>
    </row>
    <row r="329" spans="1:9">
      <c r="A329">
        <v>17</v>
      </c>
      <c r="B329" t="s">
        <v>136</v>
      </c>
      <c r="C329" t="s">
        <v>151</v>
      </c>
      <c r="F329" t="s">
        <v>60</v>
      </c>
      <c r="G329">
        <v>9</v>
      </c>
      <c r="I329" t="s">
        <v>101</v>
      </c>
    </row>
    <row r="330" spans="1:9">
      <c r="A330">
        <v>18</v>
      </c>
      <c r="B330" t="s">
        <v>152</v>
      </c>
      <c r="C330" t="s">
        <v>153</v>
      </c>
      <c r="F330" t="s">
        <v>60</v>
      </c>
      <c r="G330">
        <v>9</v>
      </c>
      <c r="I330" t="s">
        <v>101</v>
      </c>
    </row>
    <row r="331" spans="1:9">
      <c r="A331">
        <v>19</v>
      </c>
      <c r="B331" t="s">
        <v>140</v>
      </c>
      <c r="C331" t="s">
        <v>153</v>
      </c>
      <c r="F331" t="s">
        <v>60</v>
      </c>
      <c r="G331">
        <v>9</v>
      </c>
      <c r="I331" t="s">
        <v>101</v>
      </c>
    </row>
    <row r="332" spans="1:9">
      <c r="A332">
        <v>20</v>
      </c>
      <c r="B332" t="s">
        <v>134</v>
      </c>
      <c r="C332" t="s">
        <v>153</v>
      </c>
      <c r="F332" t="s">
        <v>60</v>
      </c>
      <c r="G332">
        <v>18</v>
      </c>
      <c r="I332" t="s">
        <v>101</v>
      </c>
    </row>
    <row r="333" spans="1:9">
      <c r="A333">
        <v>21</v>
      </c>
      <c r="B333" t="s">
        <v>148</v>
      </c>
      <c r="C333" t="s">
        <v>154</v>
      </c>
      <c r="F333" t="s">
        <v>60</v>
      </c>
      <c r="G333">
        <v>9</v>
      </c>
      <c r="I333" t="s">
        <v>101</v>
      </c>
    </row>
    <row r="334" spans="1:9">
      <c r="A334">
        <v>22</v>
      </c>
      <c r="B334" t="s">
        <v>155</v>
      </c>
      <c r="C334" t="s">
        <v>156</v>
      </c>
      <c r="F334" t="s">
        <v>67</v>
      </c>
      <c r="G334">
        <v>18</v>
      </c>
      <c r="I334" t="s">
        <v>101</v>
      </c>
    </row>
    <row r="335" spans="1:9">
      <c r="A335">
        <v>23</v>
      </c>
      <c r="B335" t="s">
        <v>157</v>
      </c>
      <c r="C335" t="s">
        <v>158</v>
      </c>
      <c r="F335" t="s">
        <v>60</v>
      </c>
      <c r="G335">
        <v>18</v>
      </c>
      <c r="I335" t="s">
        <v>101</v>
      </c>
    </row>
    <row r="336" spans="1:9">
      <c r="A336">
        <v>24</v>
      </c>
      <c r="B336" t="s">
        <v>159</v>
      </c>
      <c r="C336" t="s">
        <v>160</v>
      </c>
      <c r="F336" t="s">
        <v>60</v>
      </c>
      <c r="G336">
        <v>36</v>
      </c>
      <c r="I336" t="s">
        <v>101</v>
      </c>
    </row>
    <row r="337" spans="1:9">
      <c r="A337">
        <v>25</v>
      </c>
      <c r="B337" t="s">
        <v>159</v>
      </c>
      <c r="C337" t="s">
        <v>161</v>
      </c>
      <c r="F337" t="s">
        <v>60</v>
      </c>
      <c r="G337">
        <v>12</v>
      </c>
      <c r="I337" t="s">
        <v>101</v>
      </c>
    </row>
    <row r="338" spans="1:9">
      <c r="A338">
        <v>26</v>
      </c>
      <c r="B338" t="s">
        <v>162</v>
      </c>
      <c r="C338" t="s">
        <v>163</v>
      </c>
      <c r="F338" t="s">
        <v>60</v>
      </c>
      <c r="G338">
        <v>3</v>
      </c>
      <c r="I338" t="s">
        <v>101</v>
      </c>
    </row>
    <row r="339" spans="1:9">
      <c r="A339">
        <v>26</v>
      </c>
      <c r="B339" t="s">
        <v>162</v>
      </c>
      <c r="C339" t="s">
        <v>171</v>
      </c>
      <c r="F339" t="s">
        <v>60</v>
      </c>
      <c r="G339">
        <v>3</v>
      </c>
      <c r="I339" t="s">
        <v>101</v>
      </c>
    </row>
    <row r="340" spans="1:9">
      <c r="A340">
        <v>26</v>
      </c>
      <c r="B340" t="s">
        <v>162</v>
      </c>
      <c r="C340" t="s">
        <v>166</v>
      </c>
      <c r="F340" t="s">
        <v>60</v>
      </c>
      <c r="G340">
        <v>3</v>
      </c>
      <c r="I340" t="s">
        <v>101</v>
      </c>
    </row>
    <row r="341" spans="1:9">
      <c r="B341" t="s">
        <v>167</v>
      </c>
      <c r="G341">
        <v>0</v>
      </c>
    </row>
    <row r="342" spans="1:9">
      <c r="A342">
        <v>1</v>
      </c>
      <c r="B342" t="s">
        <v>168</v>
      </c>
      <c r="C342" t="s">
        <v>125</v>
      </c>
      <c r="F342" t="s">
        <v>60</v>
      </c>
      <c r="G342">
        <v>3</v>
      </c>
      <c r="I342" t="s">
        <v>167</v>
      </c>
    </row>
    <row r="343" spans="1:9">
      <c r="A343">
        <v>2</v>
      </c>
      <c r="B343" t="s">
        <v>126</v>
      </c>
      <c r="C343" t="s">
        <v>127</v>
      </c>
      <c r="F343" t="s">
        <v>60</v>
      </c>
      <c r="G343">
        <v>6</v>
      </c>
      <c r="I343" t="s">
        <v>167</v>
      </c>
    </row>
    <row r="344" spans="1:9">
      <c r="A344">
        <v>3</v>
      </c>
      <c r="B344" t="s">
        <v>128</v>
      </c>
      <c r="C344" t="s">
        <v>129</v>
      </c>
      <c r="F344" t="s">
        <v>60</v>
      </c>
      <c r="G344">
        <v>6</v>
      </c>
      <c r="I344" t="s">
        <v>167</v>
      </c>
    </row>
    <row r="345" spans="1:9">
      <c r="A345">
        <v>4</v>
      </c>
      <c r="B345" t="s">
        <v>130</v>
      </c>
      <c r="C345" t="s">
        <v>131</v>
      </c>
      <c r="F345" t="s">
        <v>60</v>
      </c>
      <c r="G345">
        <v>15</v>
      </c>
      <c r="I345" t="s">
        <v>167</v>
      </c>
    </row>
    <row r="346" spans="1:9">
      <c r="A346">
        <v>5</v>
      </c>
      <c r="B346" t="s">
        <v>132</v>
      </c>
      <c r="C346" t="s">
        <v>133</v>
      </c>
      <c r="F346" t="s">
        <v>60</v>
      </c>
      <c r="G346">
        <v>15</v>
      </c>
      <c r="I346" t="s">
        <v>167</v>
      </c>
    </row>
    <row r="347" spans="1:9">
      <c r="A347">
        <v>6</v>
      </c>
      <c r="B347" t="s">
        <v>134</v>
      </c>
      <c r="C347" t="s">
        <v>133</v>
      </c>
      <c r="F347" t="s">
        <v>60</v>
      </c>
      <c r="G347">
        <v>30</v>
      </c>
      <c r="I347" t="s">
        <v>167</v>
      </c>
    </row>
    <row r="348" spans="1:9">
      <c r="A348">
        <v>7</v>
      </c>
      <c r="B348" t="s">
        <v>135</v>
      </c>
      <c r="C348" t="s">
        <v>133</v>
      </c>
      <c r="F348" t="s">
        <v>60</v>
      </c>
      <c r="G348">
        <v>15</v>
      </c>
      <c r="I348" t="s">
        <v>167</v>
      </c>
    </row>
    <row r="349" spans="1:9">
      <c r="A349">
        <v>8</v>
      </c>
      <c r="B349" t="s">
        <v>136</v>
      </c>
      <c r="C349" t="s">
        <v>137</v>
      </c>
      <c r="F349" t="s">
        <v>60</v>
      </c>
      <c r="G349">
        <v>18</v>
      </c>
      <c r="I349" t="s">
        <v>167</v>
      </c>
    </row>
    <row r="350" spans="1:9">
      <c r="A350">
        <v>9</v>
      </c>
      <c r="B350" t="s">
        <v>138</v>
      </c>
      <c r="C350" t="s">
        <v>139</v>
      </c>
      <c r="F350" t="s">
        <v>60</v>
      </c>
      <c r="G350">
        <v>18</v>
      </c>
      <c r="I350" t="s">
        <v>167</v>
      </c>
    </row>
    <row r="351" spans="1:9">
      <c r="A351">
        <v>10</v>
      </c>
      <c r="B351" t="s">
        <v>134</v>
      </c>
      <c r="C351" t="s">
        <v>139</v>
      </c>
      <c r="F351" t="s">
        <v>60</v>
      </c>
      <c r="G351">
        <v>36</v>
      </c>
      <c r="I351" t="s">
        <v>167</v>
      </c>
    </row>
    <row r="352" spans="1:9">
      <c r="A352">
        <v>11</v>
      </c>
      <c r="B352" t="s">
        <v>140</v>
      </c>
      <c r="C352" t="s">
        <v>139</v>
      </c>
      <c r="F352" t="s">
        <v>60</v>
      </c>
      <c r="G352">
        <v>18</v>
      </c>
      <c r="I352" t="s">
        <v>167</v>
      </c>
    </row>
    <row r="353" spans="1:9">
      <c r="A353">
        <v>12</v>
      </c>
      <c r="B353" t="s">
        <v>141</v>
      </c>
      <c r="C353" t="s">
        <v>142</v>
      </c>
      <c r="F353" t="s">
        <v>67</v>
      </c>
      <c r="G353">
        <v>15</v>
      </c>
      <c r="I353" t="s">
        <v>167</v>
      </c>
    </row>
    <row r="354" spans="1:9">
      <c r="A354">
        <v>13</v>
      </c>
      <c r="B354" t="s">
        <v>143</v>
      </c>
      <c r="C354" t="s">
        <v>144</v>
      </c>
      <c r="F354" t="s">
        <v>67</v>
      </c>
      <c r="G354">
        <v>9</v>
      </c>
      <c r="I354" t="s">
        <v>167</v>
      </c>
    </row>
    <row r="355" spans="1:9">
      <c r="A355">
        <v>14</v>
      </c>
      <c r="B355" t="s">
        <v>146</v>
      </c>
      <c r="C355" t="s">
        <v>147</v>
      </c>
      <c r="F355" t="s">
        <v>67</v>
      </c>
      <c r="G355">
        <v>18</v>
      </c>
      <c r="I355" t="s">
        <v>167</v>
      </c>
    </row>
    <row r="356" spans="1:9">
      <c r="A356">
        <v>15</v>
      </c>
      <c r="B356" t="s">
        <v>148</v>
      </c>
      <c r="C356" t="s">
        <v>149</v>
      </c>
      <c r="F356" t="s">
        <v>60</v>
      </c>
      <c r="G356">
        <v>12</v>
      </c>
      <c r="I356" t="s">
        <v>167</v>
      </c>
    </row>
    <row r="357" spans="1:9">
      <c r="A357">
        <v>16</v>
      </c>
      <c r="B357" t="s">
        <v>148</v>
      </c>
      <c r="C357" t="s">
        <v>150</v>
      </c>
      <c r="F357" t="s">
        <v>60</v>
      </c>
      <c r="G357">
        <v>6</v>
      </c>
      <c r="I357" t="s">
        <v>167</v>
      </c>
    </row>
    <row r="358" spans="1:9">
      <c r="A358">
        <v>17</v>
      </c>
      <c r="B358" t="s">
        <v>136</v>
      </c>
      <c r="C358" t="s">
        <v>151</v>
      </c>
      <c r="F358" t="s">
        <v>60</v>
      </c>
      <c r="G358">
        <v>9</v>
      </c>
      <c r="I358" t="s">
        <v>167</v>
      </c>
    </row>
    <row r="359" spans="1:9">
      <c r="A359">
        <v>18</v>
      </c>
      <c r="B359" t="s">
        <v>152</v>
      </c>
      <c r="C359" t="s">
        <v>153</v>
      </c>
      <c r="F359" t="s">
        <v>60</v>
      </c>
      <c r="G359">
        <v>9</v>
      </c>
      <c r="I359" t="s">
        <v>167</v>
      </c>
    </row>
    <row r="360" spans="1:9">
      <c r="A360">
        <v>19</v>
      </c>
      <c r="B360" t="s">
        <v>140</v>
      </c>
      <c r="C360" t="s">
        <v>153</v>
      </c>
      <c r="F360" t="s">
        <v>60</v>
      </c>
      <c r="G360">
        <v>9</v>
      </c>
      <c r="I360" t="s">
        <v>167</v>
      </c>
    </row>
    <row r="361" spans="1:9">
      <c r="A361">
        <v>20</v>
      </c>
      <c r="B361" t="s">
        <v>134</v>
      </c>
      <c r="C361" t="s">
        <v>153</v>
      </c>
      <c r="F361" t="s">
        <v>60</v>
      </c>
      <c r="G361">
        <v>18</v>
      </c>
      <c r="I361" t="s">
        <v>167</v>
      </c>
    </row>
    <row r="362" spans="1:9">
      <c r="A362">
        <v>21</v>
      </c>
      <c r="B362" t="s">
        <v>148</v>
      </c>
      <c r="C362" t="s">
        <v>154</v>
      </c>
      <c r="F362" t="s">
        <v>60</v>
      </c>
      <c r="G362">
        <v>9</v>
      </c>
      <c r="I362" t="s">
        <v>167</v>
      </c>
    </row>
    <row r="363" spans="1:9">
      <c r="A363">
        <v>22</v>
      </c>
      <c r="B363" t="s">
        <v>155</v>
      </c>
      <c r="C363" t="s">
        <v>156</v>
      </c>
      <c r="F363" t="s">
        <v>67</v>
      </c>
      <c r="G363">
        <v>18</v>
      </c>
      <c r="I363" t="s">
        <v>167</v>
      </c>
    </row>
    <row r="364" spans="1:9">
      <c r="A364">
        <v>23</v>
      </c>
      <c r="B364" t="s">
        <v>157</v>
      </c>
      <c r="C364" t="s">
        <v>158</v>
      </c>
      <c r="F364" t="s">
        <v>60</v>
      </c>
      <c r="G364">
        <v>18</v>
      </c>
      <c r="I364" t="s">
        <v>167</v>
      </c>
    </row>
    <row r="365" spans="1:9">
      <c r="A365">
        <v>24</v>
      </c>
      <c r="B365" t="s">
        <v>159</v>
      </c>
      <c r="C365" t="s">
        <v>160</v>
      </c>
      <c r="F365" t="s">
        <v>60</v>
      </c>
      <c r="G365">
        <v>36</v>
      </c>
      <c r="I365" t="s">
        <v>167</v>
      </c>
    </row>
    <row r="366" spans="1:9">
      <c r="A366">
        <v>25</v>
      </c>
      <c r="B366" t="s">
        <v>159</v>
      </c>
      <c r="C366" t="s">
        <v>161</v>
      </c>
      <c r="F366" t="s">
        <v>60</v>
      </c>
      <c r="G366">
        <v>12</v>
      </c>
      <c r="I366" t="s">
        <v>167</v>
      </c>
    </row>
    <row r="367" spans="1:9">
      <c r="A367">
        <v>26</v>
      </c>
      <c r="B367" t="s">
        <v>162</v>
      </c>
      <c r="C367" t="s">
        <v>170</v>
      </c>
      <c r="F367" t="s">
        <v>60</v>
      </c>
      <c r="G367">
        <v>3</v>
      </c>
      <c r="I367" t="s">
        <v>167</v>
      </c>
    </row>
    <row r="368" spans="1:9">
      <c r="B368" t="s">
        <v>115</v>
      </c>
      <c r="G368">
        <v>0</v>
      </c>
    </row>
    <row r="369" spans="1:9">
      <c r="A369">
        <v>1</v>
      </c>
      <c r="B369" t="s">
        <v>124</v>
      </c>
      <c r="C369" t="s">
        <v>125</v>
      </c>
      <c r="F369" t="s">
        <v>60</v>
      </c>
      <c r="G369">
        <v>8</v>
      </c>
      <c r="I369" t="s">
        <v>115</v>
      </c>
    </row>
    <row r="370" spans="1:9">
      <c r="A370">
        <v>2</v>
      </c>
      <c r="B370" t="s">
        <v>126</v>
      </c>
      <c r="C370" t="s">
        <v>127</v>
      </c>
      <c r="F370" t="s">
        <v>60</v>
      </c>
      <c r="G370">
        <v>32</v>
      </c>
      <c r="I370" t="s">
        <v>115</v>
      </c>
    </row>
    <row r="371" spans="1:9">
      <c r="A371">
        <v>3</v>
      </c>
      <c r="B371" t="s">
        <v>128</v>
      </c>
      <c r="C371" t="s">
        <v>129</v>
      </c>
      <c r="F371" t="s">
        <v>60</v>
      </c>
      <c r="G371">
        <v>32</v>
      </c>
      <c r="I371" t="s">
        <v>115</v>
      </c>
    </row>
    <row r="372" spans="1:9">
      <c r="A372">
        <v>4</v>
      </c>
      <c r="B372" t="s">
        <v>130</v>
      </c>
      <c r="C372" t="s">
        <v>131</v>
      </c>
      <c r="F372" t="s">
        <v>60</v>
      </c>
      <c r="G372">
        <v>56</v>
      </c>
      <c r="I372" t="s">
        <v>115</v>
      </c>
    </row>
    <row r="373" spans="1:9">
      <c r="A373">
        <v>5</v>
      </c>
      <c r="B373" t="s">
        <v>132</v>
      </c>
      <c r="C373" t="s">
        <v>133</v>
      </c>
      <c r="F373" t="s">
        <v>60</v>
      </c>
      <c r="G373">
        <v>56</v>
      </c>
      <c r="I373" t="s">
        <v>115</v>
      </c>
    </row>
    <row r="374" spans="1:9">
      <c r="A374">
        <v>6</v>
      </c>
      <c r="B374" t="s">
        <v>134</v>
      </c>
      <c r="C374" t="s">
        <v>133</v>
      </c>
      <c r="F374" t="s">
        <v>60</v>
      </c>
      <c r="G374">
        <v>112</v>
      </c>
      <c r="I374" t="s">
        <v>115</v>
      </c>
    </row>
    <row r="375" spans="1:9">
      <c r="A375">
        <v>7</v>
      </c>
      <c r="B375" t="s">
        <v>135</v>
      </c>
      <c r="C375" t="s">
        <v>133</v>
      </c>
      <c r="F375" t="s">
        <v>60</v>
      </c>
      <c r="G375">
        <v>56</v>
      </c>
      <c r="I375" t="s">
        <v>115</v>
      </c>
    </row>
    <row r="376" spans="1:9">
      <c r="A376">
        <v>8</v>
      </c>
      <c r="B376" t="s">
        <v>136</v>
      </c>
      <c r="C376" t="s">
        <v>137</v>
      </c>
      <c r="F376" t="s">
        <v>60</v>
      </c>
      <c r="G376">
        <v>48</v>
      </c>
      <c r="I376" t="s">
        <v>115</v>
      </c>
    </row>
    <row r="377" spans="1:9">
      <c r="A377">
        <v>9</v>
      </c>
      <c r="B377" t="s">
        <v>138</v>
      </c>
      <c r="C377" t="s">
        <v>139</v>
      </c>
      <c r="F377" t="s">
        <v>60</v>
      </c>
      <c r="G377">
        <v>48</v>
      </c>
      <c r="I377" t="s">
        <v>115</v>
      </c>
    </row>
    <row r="378" spans="1:9">
      <c r="A378">
        <v>10</v>
      </c>
      <c r="B378" t="s">
        <v>134</v>
      </c>
      <c r="C378" t="s">
        <v>139</v>
      </c>
      <c r="F378" t="s">
        <v>60</v>
      </c>
      <c r="G378">
        <v>96</v>
      </c>
      <c r="I378" t="s">
        <v>115</v>
      </c>
    </row>
    <row r="379" spans="1:9">
      <c r="A379">
        <v>11</v>
      </c>
      <c r="B379" t="s">
        <v>140</v>
      </c>
      <c r="C379" t="s">
        <v>139</v>
      </c>
      <c r="F379" t="s">
        <v>60</v>
      </c>
      <c r="G379">
        <v>48</v>
      </c>
      <c r="I379" t="s">
        <v>115</v>
      </c>
    </row>
    <row r="380" spans="1:9">
      <c r="A380">
        <v>12</v>
      </c>
      <c r="B380" t="s">
        <v>141</v>
      </c>
      <c r="C380" t="s">
        <v>142</v>
      </c>
      <c r="F380" t="s">
        <v>67</v>
      </c>
      <c r="G380">
        <v>40</v>
      </c>
      <c r="I380" t="s">
        <v>115</v>
      </c>
    </row>
    <row r="381" spans="1:9">
      <c r="A381">
        <v>13</v>
      </c>
      <c r="B381" t="s">
        <v>143</v>
      </c>
      <c r="C381" t="s">
        <v>144</v>
      </c>
      <c r="F381" t="s">
        <v>67</v>
      </c>
      <c r="G381">
        <v>24</v>
      </c>
      <c r="I381" t="s">
        <v>115</v>
      </c>
    </row>
    <row r="382" spans="1:9">
      <c r="A382">
        <v>14</v>
      </c>
      <c r="B382" t="s">
        <v>143</v>
      </c>
      <c r="C382" t="s">
        <v>145</v>
      </c>
      <c r="F382" t="s">
        <v>67</v>
      </c>
      <c r="G382">
        <v>48</v>
      </c>
      <c r="I382" t="s">
        <v>115</v>
      </c>
    </row>
    <row r="383" spans="1:9">
      <c r="A383">
        <v>15</v>
      </c>
      <c r="B383" t="s">
        <v>146</v>
      </c>
      <c r="C383" t="s">
        <v>147</v>
      </c>
      <c r="F383" t="s">
        <v>67</v>
      </c>
      <c r="G383">
        <v>48</v>
      </c>
      <c r="I383" t="s">
        <v>115</v>
      </c>
    </row>
    <row r="384" spans="1:9">
      <c r="A384">
        <v>16</v>
      </c>
      <c r="B384" t="s">
        <v>148</v>
      </c>
      <c r="C384" t="s">
        <v>149</v>
      </c>
      <c r="F384" t="s">
        <v>60</v>
      </c>
      <c r="G384">
        <v>48</v>
      </c>
      <c r="I384" t="s">
        <v>115</v>
      </c>
    </row>
    <row r="385" spans="1:9">
      <c r="A385">
        <v>17</v>
      </c>
      <c r="B385" t="s">
        <v>148</v>
      </c>
      <c r="C385" t="s">
        <v>150</v>
      </c>
      <c r="F385" t="s">
        <v>60</v>
      </c>
      <c r="G385">
        <v>16</v>
      </c>
      <c r="I385" t="s">
        <v>115</v>
      </c>
    </row>
    <row r="386" spans="1:9">
      <c r="A386">
        <v>18</v>
      </c>
      <c r="B386" t="s">
        <v>136</v>
      </c>
      <c r="C386" t="s">
        <v>151</v>
      </c>
      <c r="F386" t="s">
        <v>60</v>
      </c>
      <c r="G386">
        <v>24</v>
      </c>
      <c r="I386" t="s">
        <v>115</v>
      </c>
    </row>
    <row r="387" spans="1:9">
      <c r="A387">
        <v>19</v>
      </c>
      <c r="B387" t="s">
        <v>152</v>
      </c>
      <c r="C387" t="s">
        <v>153</v>
      </c>
      <c r="F387" t="s">
        <v>60</v>
      </c>
      <c r="G387">
        <v>24</v>
      </c>
      <c r="I387" t="s">
        <v>115</v>
      </c>
    </row>
    <row r="388" spans="1:9">
      <c r="A388">
        <v>20</v>
      </c>
      <c r="B388" t="s">
        <v>140</v>
      </c>
      <c r="C388" t="s">
        <v>153</v>
      </c>
      <c r="F388" t="s">
        <v>60</v>
      </c>
      <c r="G388">
        <v>24</v>
      </c>
      <c r="I388" t="s">
        <v>115</v>
      </c>
    </row>
    <row r="389" spans="1:9">
      <c r="A389">
        <v>21</v>
      </c>
      <c r="B389" t="s">
        <v>134</v>
      </c>
      <c r="C389" t="s">
        <v>153</v>
      </c>
      <c r="F389" t="s">
        <v>60</v>
      </c>
      <c r="G389">
        <v>48</v>
      </c>
      <c r="I389" t="s">
        <v>115</v>
      </c>
    </row>
    <row r="390" spans="1:9">
      <c r="A390">
        <v>22</v>
      </c>
      <c r="B390" t="s">
        <v>148</v>
      </c>
      <c r="C390" t="s">
        <v>154</v>
      </c>
      <c r="F390" t="s">
        <v>60</v>
      </c>
      <c r="G390">
        <v>24</v>
      </c>
      <c r="I390" t="s">
        <v>115</v>
      </c>
    </row>
    <row r="391" spans="1:9">
      <c r="A391">
        <v>23</v>
      </c>
      <c r="B391" t="s">
        <v>155</v>
      </c>
      <c r="C391" t="s">
        <v>156</v>
      </c>
      <c r="F391" t="s">
        <v>67</v>
      </c>
      <c r="G391">
        <v>64</v>
      </c>
      <c r="I391" t="s">
        <v>115</v>
      </c>
    </row>
    <row r="392" spans="1:9">
      <c r="A392">
        <v>24</v>
      </c>
      <c r="B392" t="s">
        <v>157</v>
      </c>
      <c r="C392" t="s">
        <v>158</v>
      </c>
      <c r="F392" t="s">
        <v>60</v>
      </c>
      <c r="G392">
        <v>64</v>
      </c>
      <c r="I392" t="s">
        <v>115</v>
      </c>
    </row>
    <row r="393" spans="1:9">
      <c r="A393">
        <v>25</v>
      </c>
      <c r="B393" t="s">
        <v>159</v>
      </c>
      <c r="C393" t="s">
        <v>160</v>
      </c>
      <c r="F393" t="s">
        <v>60</v>
      </c>
      <c r="G393">
        <v>128</v>
      </c>
      <c r="I393" t="s">
        <v>115</v>
      </c>
    </row>
    <row r="394" spans="1:9">
      <c r="A394">
        <v>26</v>
      </c>
      <c r="B394" t="s">
        <v>159</v>
      </c>
      <c r="C394" t="s">
        <v>161</v>
      </c>
      <c r="F394" t="s">
        <v>60</v>
      </c>
      <c r="G394">
        <v>32</v>
      </c>
      <c r="I394" t="s">
        <v>115</v>
      </c>
    </row>
    <row r="395" spans="1:9">
      <c r="A395">
        <v>27</v>
      </c>
      <c r="B395" t="s">
        <v>162</v>
      </c>
      <c r="C395" t="s">
        <v>169</v>
      </c>
      <c r="F395" t="s">
        <v>60</v>
      </c>
      <c r="G395">
        <v>3</v>
      </c>
      <c r="I395" t="s">
        <v>115</v>
      </c>
    </row>
    <row r="396" spans="1:9">
      <c r="A396">
        <v>27</v>
      </c>
      <c r="B396" t="s">
        <v>162</v>
      </c>
      <c r="C396" t="s">
        <v>163</v>
      </c>
      <c r="F396" t="s">
        <v>60</v>
      </c>
      <c r="G396">
        <v>3</v>
      </c>
      <c r="I396" t="s">
        <v>115</v>
      </c>
    </row>
    <row r="397" spans="1:9">
      <c r="A397">
        <v>27</v>
      </c>
      <c r="B397" t="s">
        <v>162</v>
      </c>
      <c r="C397" t="s">
        <v>164</v>
      </c>
      <c r="F397" t="s">
        <v>60</v>
      </c>
      <c r="G397">
        <v>3</v>
      </c>
      <c r="I397" t="s">
        <v>115</v>
      </c>
    </row>
    <row r="398" spans="1:9">
      <c r="A398">
        <v>27</v>
      </c>
      <c r="B398" t="s">
        <v>162</v>
      </c>
      <c r="C398" t="s">
        <v>171</v>
      </c>
      <c r="F398" t="s">
        <v>60</v>
      </c>
      <c r="G398">
        <v>3</v>
      </c>
      <c r="I398" t="s">
        <v>115</v>
      </c>
    </row>
    <row r="399" spans="1:9">
      <c r="A399">
        <v>27</v>
      </c>
      <c r="B399" t="s">
        <v>162</v>
      </c>
      <c r="C399" t="s">
        <v>166</v>
      </c>
      <c r="F399" t="s">
        <v>60</v>
      </c>
      <c r="G399">
        <v>3</v>
      </c>
      <c r="I399" t="s">
        <v>115</v>
      </c>
    </row>
    <row r="400" spans="1:9">
      <c r="A400">
        <v>27</v>
      </c>
      <c r="B400" t="s">
        <v>162</v>
      </c>
      <c r="C400" t="s">
        <v>175</v>
      </c>
      <c r="F400" t="s">
        <v>60</v>
      </c>
      <c r="G400">
        <v>3</v>
      </c>
      <c r="I400" t="s">
        <v>115</v>
      </c>
    </row>
    <row r="401" spans="1:9">
      <c r="B401" t="s">
        <v>176</v>
      </c>
      <c r="G401">
        <v>0</v>
      </c>
    </row>
    <row r="402" spans="1:9">
      <c r="B402" t="s">
        <v>57</v>
      </c>
      <c r="G402">
        <v>0</v>
      </c>
    </row>
    <row r="403" spans="1:9">
      <c r="A403">
        <v>1</v>
      </c>
      <c r="B403" t="s">
        <v>58</v>
      </c>
      <c r="C403" t="s">
        <v>59</v>
      </c>
      <c r="F403" t="s">
        <v>60</v>
      </c>
      <c r="G403">
        <v>45</v>
      </c>
      <c r="I403" t="s">
        <v>61</v>
      </c>
    </row>
    <row r="404" spans="1:9">
      <c r="A404" t="s">
        <v>62</v>
      </c>
      <c r="B404" t="s">
        <v>63</v>
      </c>
      <c r="C404" t="s">
        <v>64</v>
      </c>
      <c r="F404" t="s">
        <v>60</v>
      </c>
      <c r="G404">
        <v>45</v>
      </c>
      <c r="I404" t="s">
        <v>61</v>
      </c>
    </row>
    <row r="405" spans="1:9">
      <c r="A405">
        <v>2</v>
      </c>
      <c r="B405" t="s">
        <v>65</v>
      </c>
      <c r="C405" t="s">
        <v>66</v>
      </c>
      <c r="F405" t="s">
        <v>67</v>
      </c>
      <c r="G405">
        <v>1125</v>
      </c>
      <c r="I405" t="s">
        <v>61</v>
      </c>
    </row>
    <row r="406" spans="1:9">
      <c r="A406">
        <v>3</v>
      </c>
      <c r="B406" t="s">
        <v>68</v>
      </c>
      <c r="C406" t="s">
        <v>69</v>
      </c>
      <c r="F406" t="s">
        <v>60</v>
      </c>
      <c r="G406">
        <v>90</v>
      </c>
      <c r="I406" t="s">
        <v>61</v>
      </c>
    </row>
    <row r="407" spans="1:9">
      <c r="A407">
        <v>4</v>
      </c>
      <c r="B407" t="s">
        <v>70</v>
      </c>
      <c r="C407" t="s">
        <v>71</v>
      </c>
      <c r="F407" t="s">
        <v>60</v>
      </c>
      <c r="G407">
        <v>135</v>
      </c>
      <c r="I407" t="s">
        <v>61</v>
      </c>
    </row>
    <row r="408" spans="1:9">
      <c r="A408">
        <v>5</v>
      </c>
      <c r="B408" t="s">
        <v>72</v>
      </c>
      <c r="C408" t="s">
        <v>73</v>
      </c>
      <c r="F408" t="s">
        <v>60</v>
      </c>
      <c r="G408">
        <v>90</v>
      </c>
      <c r="I408" t="s">
        <v>61</v>
      </c>
    </row>
    <row r="409" spans="1:9">
      <c r="A409">
        <v>6</v>
      </c>
      <c r="B409" t="s">
        <v>74</v>
      </c>
      <c r="C409" t="s">
        <v>75</v>
      </c>
      <c r="F409" t="s">
        <v>60</v>
      </c>
      <c r="G409">
        <v>135</v>
      </c>
      <c r="I409" t="s">
        <v>61</v>
      </c>
    </row>
    <row r="410" spans="1:9">
      <c r="A410">
        <v>7</v>
      </c>
      <c r="B410" t="s">
        <v>76</v>
      </c>
      <c r="C410" t="s">
        <v>77</v>
      </c>
      <c r="F410" t="s">
        <v>67</v>
      </c>
      <c r="G410">
        <v>135</v>
      </c>
      <c r="I410" t="s">
        <v>61</v>
      </c>
    </row>
    <row r="411" spans="1:9">
      <c r="A411">
        <v>8</v>
      </c>
      <c r="B411" t="s">
        <v>78</v>
      </c>
      <c r="C411" t="s">
        <v>79</v>
      </c>
      <c r="F411" t="s">
        <v>60</v>
      </c>
      <c r="G411">
        <v>90</v>
      </c>
      <c r="I411" t="s">
        <v>61</v>
      </c>
    </row>
    <row r="412" spans="1:9">
      <c r="A412">
        <v>9</v>
      </c>
      <c r="B412" t="s">
        <v>80</v>
      </c>
      <c r="C412" t="s">
        <v>81</v>
      </c>
      <c r="F412" t="s">
        <v>60</v>
      </c>
      <c r="G412">
        <v>45</v>
      </c>
      <c r="I412" t="s">
        <v>61</v>
      </c>
    </row>
    <row r="413" spans="1:9">
      <c r="A413">
        <v>10</v>
      </c>
      <c r="B413" t="s">
        <v>82</v>
      </c>
      <c r="C413" t="s">
        <v>83</v>
      </c>
      <c r="F413" t="s">
        <v>60</v>
      </c>
      <c r="G413">
        <v>90</v>
      </c>
      <c r="I413" t="s">
        <v>61</v>
      </c>
    </row>
    <row r="414" spans="1:9">
      <c r="A414">
        <v>11</v>
      </c>
      <c r="B414" t="s">
        <v>84</v>
      </c>
      <c r="C414" t="s">
        <v>85</v>
      </c>
      <c r="F414" t="s">
        <v>60</v>
      </c>
      <c r="G414">
        <v>90</v>
      </c>
      <c r="I414" t="s">
        <v>61</v>
      </c>
    </row>
    <row r="415" spans="1:9" ht="30">
      <c r="A415">
        <v>12</v>
      </c>
      <c r="B415" t="s">
        <v>86</v>
      </c>
      <c r="C415" s="291" t="s">
        <v>87</v>
      </c>
      <c r="F415" t="s">
        <v>60</v>
      </c>
      <c r="G415">
        <v>45</v>
      </c>
      <c r="I415" t="s">
        <v>61</v>
      </c>
    </row>
    <row r="416" spans="1:9">
      <c r="B416" t="s">
        <v>100</v>
      </c>
      <c r="G416">
        <v>0</v>
      </c>
    </row>
    <row r="417" spans="1:9">
      <c r="A417">
        <v>1</v>
      </c>
      <c r="B417" t="s">
        <v>58</v>
      </c>
      <c r="C417" t="s">
        <v>59</v>
      </c>
      <c r="F417" t="s">
        <v>60</v>
      </c>
      <c r="G417">
        <v>295</v>
      </c>
      <c r="I417" t="s">
        <v>101</v>
      </c>
    </row>
    <row r="418" spans="1:9">
      <c r="A418" t="s">
        <v>62</v>
      </c>
      <c r="B418" t="s">
        <v>63</v>
      </c>
      <c r="C418" t="s">
        <v>64</v>
      </c>
      <c r="F418" t="s">
        <v>60</v>
      </c>
      <c r="G418">
        <v>295</v>
      </c>
      <c r="I418" t="s">
        <v>101</v>
      </c>
    </row>
    <row r="419" spans="1:9">
      <c r="A419">
        <v>2</v>
      </c>
      <c r="B419" t="s">
        <v>65</v>
      </c>
      <c r="C419" t="s">
        <v>66</v>
      </c>
      <c r="F419" t="s">
        <v>67</v>
      </c>
      <c r="G419">
        <v>7375</v>
      </c>
      <c r="I419" t="s">
        <v>101</v>
      </c>
    </row>
    <row r="420" spans="1:9">
      <c r="A420">
        <v>3</v>
      </c>
      <c r="B420" t="s">
        <v>92</v>
      </c>
      <c r="C420" t="s">
        <v>102</v>
      </c>
      <c r="F420" t="s">
        <v>60</v>
      </c>
      <c r="G420">
        <v>590</v>
      </c>
      <c r="I420" t="s">
        <v>101</v>
      </c>
    </row>
    <row r="421" spans="1:9">
      <c r="A421">
        <v>4</v>
      </c>
      <c r="B421" t="s">
        <v>93</v>
      </c>
      <c r="C421" t="s">
        <v>103</v>
      </c>
      <c r="F421" t="s">
        <v>60</v>
      </c>
      <c r="G421">
        <v>885</v>
      </c>
      <c r="I421" t="s">
        <v>101</v>
      </c>
    </row>
    <row r="422" spans="1:9">
      <c r="A422">
        <v>5</v>
      </c>
      <c r="B422" t="s">
        <v>78</v>
      </c>
      <c r="C422" t="s">
        <v>79</v>
      </c>
      <c r="F422" t="s">
        <v>60</v>
      </c>
      <c r="G422">
        <v>590</v>
      </c>
      <c r="I422" t="s">
        <v>101</v>
      </c>
    </row>
    <row r="423" spans="1:9">
      <c r="A423">
        <v>6</v>
      </c>
      <c r="B423" t="s">
        <v>84</v>
      </c>
      <c r="C423" t="s">
        <v>85</v>
      </c>
      <c r="F423" t="s">
        <v>60</v>
      </c>
      <c r="G423">
        <v>590</v>
      </c>
      <c r="I423" t="s">
        <v>101</v>
      </c>
    </row>
    <row r="424" spans="1:9">
      <c r="B424" t="s">
        <v>104</v>
      </c>
      <c r="G424">
        <v>0</v>
      </c>
    </row>
    <row r="425" spans="1:9">
      <c r="A425">
        <v>1</v>
      </c>
      <c r="B425" t="s">
        <v>58</v>
      </c>
      <c r="C425" t="s">
        <v>59</v>
      </c>
      <c r="F425" t="s">
        <v>60</v>
      </c>
      <c r="G425">
        <v>19</v>
      </c>
      <c r="I425" t="s">
        <v>101</v>
      </c>
    </row>
    <row r="426" spans="1:9">
      <c r="A426" t="s">
        <v>62</v>
      </c>
      <c r="B426" t="s">
        <v>63</v>
      </c>
      <c r="C426" t="s">
        <v>64</v>
      </c>
      <c r="F426" t="s">
        <v>60</v>
      </c>
      <c r="G426">
        <v>19</v>
      </c>
      <c r="I426" t="s">
        <v>101</v>
      </c>
    </row>
    <row r="427" spans="1:9">
      <c r="A427">
        <v>2</v>
      </c>
      <c r="B427" t="s">
        <v>65</v>
      </c>
      <c r="C427" t="s">
        <v>66</v>
      </c>
      <c r="F427" t="s">
        <v>67</v>
      </c>
      <c r="G427">
        <v>475</v>
      </c>
      <c r="I427" t="s">
        <v>101</v>
      </c>
    </row>
    <row r="428" spans="1:9">
      <c r="A428">
        <v>3</v>
      </c>
      <c r="B428" t="s">
        <v>78</v>
      </c>
      <c r="C428" t="s">
        <v>79</v>
      </c>
      <c r="F428" t="s">
        <v>60</v>
      </c>
      <c r="G428">
        <v>38</v>
      </c>
      <c r="I428" t="s">
        <v>101</v>
      </c>
    </row>
    <row r="429" spans="1:9">
      <c r="A429">
        <v>4</v>
      </c>
      <c r="B429" t="s">
        <v>92</v>
      </c>
      <c r="C429" s="291" t="s">
        <v>102</v>
      </c>
      <c r="F429" t="s">
        <v>60</v>
      </c>
      <c r="G429">
        <v>38</v>
      </c>
      <c r="I429" t="s">
        <v>101</v>
      </c>
    </row>
    <row r="430" spans="1:9">
      <c r="A430">
        <v>5</v>
      </c>
      <c r="B430" t="s">
        <v>93</v>
      </c>
      <c r="C430" t="s">
        <v>105</v>
      </c>
      <c r="F430" t="s">
        <v>60</v>
      </c>
      <c r="G430">
        <v>57</v>
      </c>
      <c r="I430" t="s">
        <v>101</v>
      </c>
    </row>
    <row r="431" spans="1:9">
      <c r="A431">
        <v>6</v>
      </c>
      <c r="B431" t="s">
        <v>96</v>
      </c>
      <c r="C431" t="s">
        <v>106</v>
      </c>
      <c r="F431" t="s">
        <v>60</v>
      </c>
      <c r="G431">
        <v>57</v>
      </c>
      <c r="I431" t="s">
        <v>101</v>
      </c>
    </row>
    <row r="432" spans="1:9">
      <c r="A432">
        <v>7</v>
      </c>
      <c r="B432" t="s">
        <v>84</v>
      </c>
      <c r="C432" t="s">
        <v>99</v>
      </c>
      <c r="F432" t="s">
        <v>60</v>
      </c>
      <c r="G432">
        <v>38</v>
      </c>
      <c r="I432" t="s">
        <v>101</v>
      </c>
    </row>
    <row r="433" spans="1:9">
      <c r="A433">
        <v>8</v>
      </c>
      <c r="B433" t="s">
        <v>107</v>
      </c>
      <c r="C433" t="s">
        <v>108</v>
      </c>
      <c r="F433" t="s">
        <v>60</v>
      </c>
      <c r="G433">
        <v>19</v>
      </c>
      <c r="I433" t="s">
        <v>101</v>
      </c>
    </row>
    <row r="434" spans="1:9">
      <c r="B434" t="s">
        <v>109</v>
      </c>
      <c r="G434">
        <v>0</v>
      </c>
    </row>
    <row r="435" spans="1:9" ht="90">
      <c r="A435">
        <v>1</v>
      </c>
      <c r="B435" t="s">
        <v>110</v>
      </c>
      <c r="C435" s="291" t="s">
        <v>111</v>
      </c>
      <c r="F435" t="s">
        <v>60</v>
      </c>
      <c r="G435">
        <v>3</v>
      </c>
      <c r="I435" t="s">
        <v>101</v>
      </c>
    </row>
    <row r="436" spans="1:9">
      <c r="A436" t="s">
        <v>62</v>
      </c>
      <c r="B436" t="s">
        <v>112</v>
      </c>
      <c r="C436" t="s">
        <v>64</v>
      </c>
      <c r="F436" t="s">
        <v>60</v>
      </c>
      <c r="G436">
        <v>3</v>
      </c>
      <c r="I436" t="s">
        <v>101</v>
      </c>
    </row>
    <row r="437" spans="1:9">
      <c r="A437">
        <v>2</v>
      </c>
      <c r="B437" t="s">
        <v>65</v>
      </c>
      <c r="C437" t="s">
        <v>113</v>
      </c>
      <c r="F437" t="s">
        <v>67</v>
      </c>
      <c r="G437">
        <v>75</v>
      </c>
      <c r="I437" t="s">
        <v>101</v>
      </c>
    </row>
    <row r="438" spans="1:9">
      <c r="A438">
        <v>3</v>
      </c>
      <c r="B438" t="s">
        <v>114</v>
      </c>
      <c r="C438" t="s">
        <v>69</v>
      </c>
      <c r="F438" t="s">
        <v>60</v>
      </c>
      <c r="G438">
        <v>24</v>
      </c>
      <c r="I438" t="s">
        <v>101</v>
      </c>
    </row>
    <row r="439" spans="1:9">
      <c r="A439">
        <v>4</v>
      </c>
      <c r="B439" t="s">
        <v>78</v>
      </c>
      <c r="C439" t="s">
        <v>79</v>
      </c>
      <c r="F439" t="s">
        <v>60</v>
      </c>
      <c r="G439">
        <v>12</v>
      </c>
      <c r="I439" t="s">
        <v>101</v>
      </c>
    </row>
    <row r="440" spans="1:9">
      <c r="A440">
        <v>5</v>
      </c>
      <c r="B440" t="s">
        <v>92</v>
      </c>
      <c r="C440" t="s">
        <v>102</v>
      </c>
      <c r="F440" t="s">
        <v>60</v>
      </c>
      <c r="G440">
        <v>12</v>
      </c>
      <c r="I440" t="s">
        <v>101</v>
      </c>
    </row>
    <row r="441" spans="1:9">
      <c r="A441">
        <v>6</v>
      </c>
      <c r="B441" t="s">
        <v>93</v>
      </c>
      <c r="C441" t="s">
        <v>105</v>
      </c>
      <c r="F441" t="s">
        <v>60</v>
      </c>
      <c r="G441">
        <v>9</v>
      </c>
    </row>
    <row r="442" spans="1:9">
      <c r="A442">
        <v>7</v>
      </c>
      <c r="B442" t="s">
        <v>76</v>
      </c>
      <c r="C442" t="s">
        <v>95</v>
      </c>
      <c r="F442" t="s">
        <v>67</v>
      </c>
      <c r="G442">
        <v>12</v>
      </c>
      <c r="I442" t="s">
        <v>115</v>
      </c>
    </row>
    <row r="443" spans="1:9">
      <c r="A443">
        <v>8</v>
      </c>
      <c r="B443" t="s">
        <v>96</v>
      </c>
      <c r="C443" s="291" t="s">
        <v>97</v>
      </c>
      <c r="F443" t="s">
        <v>60</v>
      </c>
      <c r="G443">
        <v>12</v>
      </c>
      <c r="I443" t="s">
        <v>115</v>
      </c>
    </row>
    <row r="444" spans="1:9">
      <c r="A444">
        <v>9</v>
      </c>
      <c r="B444" t="s">
        <v>80</v>
      </c>
      <c r="C444" t="s">
        <v>98</v>
      </c>
      <c r="F444" t="s">
        <v>60</v>
      </c>
      <c r="G444">
        <v>3</v>
      </c>
      <c r="I444" t="s">
        <v>115</v>
      </c>
    </row>
    <row r="445" spans="1:9">
      <c r="A445">
        <v>10</v>
      </c>
      <c r="B445" t="s">
        <v>82</v>
      </c>
      <c r="C445" t="s">
        <v>83</v>
      </c>
      <c r="F445" t="s">
        <v>60</v>
      </c>
      <c r="G445">
        <v>6</v>
      </c>
      <c r="I445" t="s">
        <v>115</v>
      </c>
    </row>
    <row r="446" spans="1:9">
      <c r="A446">
        <v>11</v>
      </c>
      <c r="B446" t="s">
        <v>84</v>
      </c>
      <c r="C446" t="s">
        <v>85</v>
      </c>
      <c r="F446" t="s">
        <v>60</v>
      </c>
      <c r="G446">
        <v>12</v>
      </c>
      <c r="I446" t="s">
        <v>115</v>
      </c>
    </row>
    <row r="447" spans="1:9">
      <c r="A447">
        <v>12</v>
      </c>
      <c r="B447" t="s">
        <v>86</v>
      </c>
      <c r="C447" t="s">
        <v>116</v>
      </c>
      <c r="F447" t="s">
        <v>60</v>
      </c>
      <c r="G447">
        <v>3</v>
      </c>
      <c r="I447" t="s">
        <v>115</v>
      </c>
    </row>
    <row r="448" spans="1:9">
      <c r="B448" t="s">
        <v>117</v>
      </c>
      <c r="G448">
        <v>0</v>
      </c>
    </row>
    <row r="449" spans="1:9" ht="90">
      <c r="A449">
        <v>1</v>
      </c>
      <c r="B449" t="s">
        <v>110</v>
      </c>
      <c r="C449" s="291" t="s">
        <v>111</v>
      </c>
      <c r="F449" t="s">
        <v>60</v>
      </c>
      <c r="G449">
        <v>9</v>
      </c>
      <c r="I449" t="s">
        <v>118</v>
      </c>
    </row>
    <row r="450" spans="1:9">
      <c r="A450" t="s">
        <v>62</v>
      </c>
      <c r="B450" t="s">
        <v>112</v>
      </c>
      <c r="C450" t="s">
        <v>64</v>
      </c>
      <c r="F450" t="s">
        <v>60</v>
      </c>
      <c r="G450">
        <v>9</v>
      </c>
      <c r="I450" t="s">
        <v>118</v>
      </c>
    </row>
    <row r="451" spans="1:9">
      <c r="A451">
        <v>2</v>
      </c>
      <c r="B451" t="s">
        <v>65</v>
      </c>
      <c r="C451" t="s">
        <v>113</v>
      </c>
      <c r="F451" t="s">
        <v>67</v>
      </c>
      <c r="G451">
        <v>225</v>
      </c>
      <c r="I451" t="s">
        <v>118</v>
      </c>
    </row>
    <row r="452" spans="1:9">
      <c r="A452">
        <v>3</v>
      </c>
      <c r="B452" t="s">
        <v>78</v>
      </c>
      <c r="C452" s="291" t="s">
        <v>79</v>
      </c>
      <c r="F452" t="s">
        <v>60</v>
      </c>
      <c r="G452">
        <v>36</v>
      </c>
      <c r="I452" t="s">
        <v>118</v>
      </c>
    </row>
    <row r="453" spans="1:9">
      <c r="A453">
        <v>4</v>
      </c>
      <c r="B453" t="s">
        <v>92</v>
      </c>
      <c r="C453" t="s">
        <v>102</v>
      </c>
      <c r="F453" t="s">
        <v>60</v>
      </c>
      <c r="G453">
        <v>36</v>
      </c>
      <c r="I453" t="s">
        <v>118</v>
      </c>
    </row>
    <row r="454" spans="1:9">
      <c r="A454">
        <v>5</v>
      </c>
      <c r="B454" t="s">
        <v>93</v>
      </c>
      <c r="C454" t="s">
        <v>105</v>
      </c>
      <c r="F454" t="s">
        <v>60</v>
      </c>
      <c r="G454">
        <v>27</v>
      </c>
      <c r="I454" t="s">
        <v>118</v>
      </c>
    </row>
    <row r="455" spans="1:9">
      <c r="A455">
        <v>6</v>
      </c>
      <c r="B455" t="s">
        <v>84</v>
      </c>
      <c r="C455" t="s">
        <v>119</v>
      </c>
      <c r="F455" t="s">
        <v>60</v>
      </c>
      <c r="G455">
        <v>36</v>
      </c>
    </row>
    <row r="456" spans="1:9">
      <c r="A456">
        <v>7</v>
      </c>
      <c r="B456" t="s">
        <v>86</v>
      </c>
      <c r="C456" t="s">
        <v>87</v>
      </c>
      <c r="F456" t="s">
        <v>60</v>
      </c>
      <c r="G456">
        <v>9</v>
      </c>
      <c r="I456" t="s">
        <v>120</v>
      </c>
    </row>
    <row r="457" spans="1:9">
      <c r="B457" t="s">
        <v>61</v>
      </c>
      <c r="G457">
        <v>0</v>
      </c>
    </row>
    <row r="458" spans="1:9">
      <c r="A458">
        <v>1</v>
      </c>
      <c r="B458" t="s">
        <v>124</v>
      </c>
      <c r="C458" t="s">
        <v>125</v>
      </c>
      <c r="F458" t="s">
        <v>60</v>
      </c>
      <c r="G458">
        <v>1</v>
      </c>
      <c r="I458" t="s">
        <v>61</v>
      </c>
    </row>
    <row r="459" spans="1:9">
      <c r="A459">
        <v>2</v>
      </c>
      <c r="B459" t="s">
        <v>126</v>
      </c>
      <c r="C459" t="s">
        <v>127</v>
      </c>
      <c r="F459" t="s">
        <v>60</v>
      </c>
      <c r="G459">
        <v>4</v>
      </c>
      <c r="I459" t="s">
        <v>61</v>
      </c>
    </row>
    <row r="460" spans="1:9">
      <c r="A460">
        <v>3</v>
      </c>
      <c r="B460" t="s">
        <v>128</v>
      </c>
      <c r="C460" t="s">
        <v>129</v>
      </c>
      <c r="F460" t="s">
        <v>60</v>
      </c>
      <c r="G460">
        <v>4</v>
      </c>
      <c r="I460" t="s">
        <v>61</v>
      </c>
    </row>
    <row r="461" spans="1:9">
      <c r="A461">
        <v>4</v>
      </c>
      <c r="B461" t="s">
        <v>130</v>
      </c>
      <c r="C461" t="s">
        <v>131</v>
      </c>
      <c r="F461" t="s">
        <v>60</v>
      </c>
      <c r="G461">
        <v>7</v>
      </c>
      <c r="I461" t="s">
        <v>61</v>
      </c>
    </row>
    <row r="462" spans="1:9">
      <c r="A462">
        <v>5</v>
      </c>
      <c r="B462" t="s">
        <v>132</v>
      </c>
      <c r="C462" t="s">
        <v>133</v>
      </c>
      <c r="F462" t="s">
        <v>60</v>
      </c>
      <c r="G462">
        <v>7</v>
      </c>
      <c r="I462" t="s">
        <v>61</v>
      </c>
    </row>
    <row r="463" spans="1:9">
      <c r="A463">
        <v>6</v>
      </c>
      <c r="B463" t="s">
        <v>134</v>
      </c>
      <c r="C463" t="s">
        <v>133</v>
      </c>
      <c r="F463" t="s">
        <v>60</v>
      </c>
      <c r="G463">
        <v>14</v>
      </c>
      <c r="I463" t="s">
        <v>61</v>
      </c>
    </row>
    <row r="464" spans="1:9">
      <c r="A464">
        <v>7</v>
      </c>
      <c r="B464" t="s">
        <v>135</v>
      </c>
      <c r="C464" t="s">
        <v>133</v>
      </c>
      <c r="F464" t="s">
        <v>60</v>
      </c>
      <c r="G464">
        <v>7</v>
      </c>
      <c r="I464" t="s">
        <v>61</v>
      </c>
    </row>
    <row r="465" spans="1:9">
      <c r="A465">
        <v>8</v>
      </c>
      <c r="B465" t="s">
        <v>136</v>
      </c>
      <c r="C465" t="s">
        <v>137</v>
      </c>
      <c r="F465" t="s">
        <v>60</v>
      </c>
      <c r="G465">
        <v>6</v>
      </c>
      <c r="I465" t="s">
        <v>61</v>
      </c>
    </row>
    <row r="466" spans="1:9">
      <c r="A466">
        <v>9</v>
      </c>
      <c r="B466" t="s">
        <v>138</v>
      </c>
      <c r="C466" t="s">
        <v>139</v>
      </c>
      <c r="F466" t="s">
        <v>60</v>
      </c>
      <c r="G466">
        <v>6</v>
      </c>
      <c r="I466" t="s">
        <v>61</v>
      </c>
    </row>
    <row r="467" spans="1:9">
      <c r="A467">
        <v>10</v>
      </c>
      <c r="B467" t="s">
        <v>134</v>
      </c>
      <c r="C467" t="s">
        <v>139</v>
      </c>
      <c r="F467" t="s">
        <v>60</v>
      </c>
      <c r="G467">
        <v>12</v>
      </c>
      <c r="I467" t="s">
        <v>61</v>
      </c>
    </row>
    <row r="468" spans="1:9">
      <c r="A468">
        <v>11</v>
      </c>
      <c r="B468" t="s">
        <v>140</v>
      </c>
      <c r="C468" t="s">
        <v>139</v>
      </c>
      <c r="F468" t="s">
        <v>60</v>
      </c>
      <c r="G468">
        <v>6</v>
      </c>
      <c r="I468" t="s">
        <v>61</v>
      </c>
    </row>
    <row r="469" spans="1:9">
      <c r="A469">
        <v>12</v>
      </c>
      <c r="B469" t="s">
        <v>141</v>
      </c>
      <c r="C469" t="s">
        <v>142</v>
      </c>
      <c r="F469" t="s">
        <v>67</v>
      </c>
      <c r="G469">
        <v>5</v>
      </c>
      <c r="I469" t="s">
        <v>61</v>
      </c>
    </row>
    <row r="470" spans="1:9">
      <c r="A470">
        <v>13</v>
      </c>
      <c r="B470" t="s">
        <v>143</v>
      </c>
      <c r="C470" t="s">
        <v>144</v>
      </c>
      <c r="F470" t="s">
        <v>67</v>
      </c>
      <c r="G470">
        <v>3</v>
      </c>
      <c r="I470" t="s">
        <v>61</v>
      </c>
    </row>
    <row r="471" spans="1:9">
      <c r="A471">
        <v>14</v>
      </c>
      <c r="B471" t="s">
        <v>143</v>
      </c>
      <c r="C471" t="s">
        <v>145</v>
      </c>
      <c r="F471" t="s">
        <v>67</v>
      </c>
      <c r="G471">
        <v>6</v>
      </c>
      <c r="I471" t="s">
        <v>61</v>
      </c>
    </row>
    <row r="472" spans="1:9">
      <c r="A472">
        <v>15</v>
      </c>
      <c r="B472" t="s">
        <v>146</v>
      </c>
      <c r="C472" t="s">
        <v>147</v>
      </c>
      <c r="F472" t="s">
        <v>67</v>
      </c>
      <c r="G472">
        <v>6</v>
      </c>
      <c r="I472" t="s">
        <v>61</v>
      </c>
    </row>
    <row r="473" spans="1:9">
      <c r="A473">
        <v>16</v>
      </c>
      <c r="B473" t="s">
        <v>148</v>
      </c>
      <c r="C473" t="s">
        <v>149</v>
      </c>
      <c r="F473" t="s">
        <v>60</v>
      </c>
      <c r="G473">
        <v>6</v>
      </c>
      <c r="I473" t="s">
        <v>61</v>
      </c>
    </row>
    <row r="474" spans="1:9">
      <c r="A474">
        <v>17</v>
      </c>
      <c r="B474" t="s">
        <v>148</v>
      </c>
      <c r="C474" t="s">
        <v>150</v>
      </c>
      <c r="F474" t="s">
        <v>60</v>
      </c>
      <c r="G474">
        <v>2</v>
      </c>
      <c r="I474" t="s">
        <v>61</v>
      </c>
    </row>
    <row r="475" spans="1:9">
      <c r="A475">
        <v>18</v>
      </c>
      <c r="B475" t="s">
        <v>136</v>
      </c>
      <c r="C475" t="s">
        <v>151</v>
      </c>
      <c r="F475" t="s">
        <v>60</v>
      </c>
      <c r="G475">
        <v>3</v>
      </c>
      <c r="I475" t="s">
        <v>61</v>
      </c>
    </row>
    <row r="476" spans="1:9">
      <c r="A476">
        <v>19</v>
      </c>
      <c r="B476" t="s">
        <v>152</v>
      </c>
      <c r="C476" t="s">
        <v>153</v>
      </c>
      <c r="F476" t="s">
        <v>60</v>
      </c>
      <c r="G476">
        <v>3</v>
      </c>
      <c r="I476" t="s">
        <v>61</v>
      </c>
    </row>
    <row r="477" spans="1:9">
      <c r="A477">
        <v>20</v>
      </c>
      <c r="B477" t="s">
        <v>140</v>
      </c>
      <c r="C477" t="s">
        <v>153</v>
      </c>
      <c r="F477" t="s">
        <v>60</v>
      </c>
      <c r="G477">
        <v>3</v>
      </c>
      <c r="I477" t="s">
        <v>61</v>
      </c>
    </row>
    <row r="478" spans="1:9">
      <c r="A478">
        <v>21</v>
      </c>
      <c r="B478" t="s">
        <v>134</v>
      </c>
      <c r="C478" t="s">
        <v>153</v>
      </c>
      <c r="F478" t="s">
        <v>60</v>
      </c>
      <c r="G478">
        <v>6</v>
      </c>
      <c r="I478" t="s">
        <v>61</v>
      </c>
    </row>
    <row r="479" spans="1:9">
      <c r="A479">
        <v>22</v>
      </c>
      <c r="B479" t="s">
        <v>148</v>
      </c>
      <c r="C479" t="s">
        <v>154</v>
      </c>
      <c r="F479" t="s">
        <v>60</v>
      </c>
      <c r="G479">
        <v>3</v>
      </c>
      <c r="I479" t="s">
        <v>61</v>
      </c>
    </row>
    <row r="480" spans="1:9">
      <c r="A480">
        <v>23</v>
      </c>
      <c r="B480" t="s">
        <v>155</v>
      </c>
      <c r="C480" t="s">
        <v>156</v>
      </c>
      <c r="F480" t="s">
        <v>67</v>
      </c>
      <c r="G480">
        <v>8</v>
      </c>
      <c r="I480" t="s">
        <v>61</v>
      </c>
    </row>
    <row r="481" spans="1:9">
      <c r="A481">
        <v>24</v>
      </c>
      <c r="B481" t="s">
        <v>157</v>
      </c>
      <c r="C481" t="s">
        <v>158</v>
      </c>
      <c r="F481" t="s">
        <v>60</v>
      </c>
      <c r="G481">
        <v>8</v>
      </c>
      <c r="I481" t="s">
        <v>61</v>
      </c>
    </row>
    <row r="482" spans="1:9">
      <c r="A482">
        <v>25</v>
      </c>
      <c r="B482" t="s">
        <v>159</v>
      </c>
      <c r="C482" t="s">
        <v>160</v>
      </c>
      <c r="F482" t="s">
        <v>60</v>
      </c>
      <c r="G482">
        <v>16</v>
      </c>
      <c r="I482" t="s">
        <v>61</v>
      </c>
    </row>
    <row r="483" spans="1:9">
      <c r="A483">
        <v>26</v>
      </c>
      <c r="B483" t="s">
        <v>159</v>
      </c>
      <c r="C483" t="s">
        <v>161</v>
      </c>
      <c r="F483" t="s">
        <v>60</v>
      </c>
      <c r="G483">
        <v>4</v>
      </c>
      <c r="I483" t="s">
        <v>61</v>
      </c>
    </row>
    <row r="484" spans="1:9">
      <c r="A484">
        <v>27</v>
      </c>
      <c r="B484" t="s">
        <v>162</v>
      </c>
      <c r="C484" t="s">
        <v>164</v>
      </c>
      <c r="F484" t="s">
        <v>60</v>
      </c>
      <c r="G484">
        <v>3</v>
      </c>
      <c r="I484" t="s">
        <v>61</v>
      </c>
    </row>
    <row r="485" spans="1:9">
      <c r="B485" t="s">
        <v>101</v>
      </c>
      <c r="G485">
        <v>0</v>
      </c>
    </row>
    <row r="486" spans="1:9">
      <c r="A486">
        <v>1</v>
      </c>
      <c r="B486" t="s">
        <v>124</v>
      </c>
      <c r="C486" t="s">
        <v>125</v>
      </c>
      <c r="F486" t="s">
        <v>60</v>
      </c>
      <c r="G486">
        <v>1</v>
      </c>
      <c r="I486" t="s">
        <v>101</v>
      </c>
    </row>
    <row r="487" spans="1:9">
      <c r="A487">
        <v>2</v>
      </c>
      <c r="B487" t="s">
        <v>126</v>
      </c>
      <c r="C487" t="s">
        <v>127</v>
      </c>
      <c r="F487" t="s">
        <v>60</v>
      </c>
      <c r="G487">
        <v>2</v>
      </c>
      <c r="I487" t="s">
        <v>101</v>
      </c>
    </row>
    <row r="488" spans="1:9">
      <c r="A488">
        <v>3</v>
      </c>
      <c r="B488" t="s">
        <v>128</v>
      </c>
      <c r="C488" t="s">
        <v>129</v>
      </c>
      <c r="F488" t="s">
        <v>60</v>
      </c>
      <c r="G488">
        <v>2</v>
      </c>
      <c r="I488" t="s">
        <v>101</v>
      </c>
    </row>
    <row r="489" spans="1:9">
      <c r="A489">
        <v>4</v>
      </c>
      <c r="B489" t="s">
        <v>130</v>
      </c>
      <c r="C489" t="s">
        <v>131</v>
      </c>
      <c r="F489" t="s">
        <v>60</v>
      </c>
      <c r="G489">
        <v>5</v>
      </c>
      <c r="I489" t="s">
        <v>101</v>
      </c>
    </row>
    <row r="490" spans="1:9">
      <c r="A490">
        <v>5</v>
      </c>
      <c r="B490" t="s">
        <v>132</v>
      </c>
      <c r="C490" t="s">
        <v>133</v>
      </c>
      <c r="F490" t="s">
        <v>60</v>
      </c>
      <c r="G490">
        <v>5</v>
      </c>
      <c r="I490" t="s">
        <v>101</v>
      </c>
    </row>
    <row r="491" spans="1:9">
      <c r="A491">
        <v>6</v>
      </c>
      <c r="B491" t="s">
        <v>134</v>
      </c>
      <c r="C491" t="s">
        <v>133</v>
      </c>
      <c r="F491" t="s">
        <v>60</v>
      </c>
      <c r="G491">
        <v>10</v>
      </c>
      <c r="I491" t="s">
        <v>101</v>
      </c>
    </row>
    <row r="492" spans="1:9">
      <c r="A492">
        <v>7</v>
      </c>
      <c r="B492" t="s">
        <v>135</v>
      </c>
      <c r="C492" t="s">
        <v>133</v>
      </c>
      <c r="F492" t="s">
        <v>60</v>
      </c>
      <c r="G492">
        <v>5</v>
      </c>
      <c r="I492" t="s">
        <v>101</v>
      </c>
    </row>
    <row r="493" spans="1:9">
      <c r="A493">
        <v>8</v>
      </c>
      <c r="B493" t="s">
        <v>136</v>
      </c>
      <c r="C493" t="s">
        <v>137</v>
      </c>
      <c r="F493" t="s">
        <v>60</v>
      </c>
      <c r="G493">
        <v>6</v>
      </c>
      <c r="I493" t="s">
        <v>101</v>
      </c>
    </row>
    <row r="494" spans="1:9">
      <c r="A494">
        <v>9</v>
      </c>
      <c r="B494" t="s">
        <v>138</v>
      </c>
      <c r="C494" t="s">
        <v>139</v>
      </c>
      <c r="F494" t="s">
        <v>60</v>
      </c>
      <c r="G494">
        <v>6</v>
      </c>
      <c r="I494" t="s">
        <v>101</v>
      </c>
    </row>
    <row r="495" spans="1:9">
      <c r="A495">
        <v>10</v>
      </c>
      <c r="B495" t="s">
        <v>134</v>
      </c>
      <c r="C495" t="s">
        <v>139</v>
      </c>
      <c r="F495" t="s">
        <v>60</v>
      </c>
      <c r="G495">
        <v>12</v>
      </c>
      <c r="I495" t="s">
        <v>101</v>
      </c>
    </row>
    <row r="496" spans="1:9">
      <c r="A496">
        <v>11</v>
      </c>
      <c r="B496" t="s">
        <v>140</v>
      </c>
      <c r="C496" t="s">
        <v>139</v>
      </c>
      <c r="F496" t="s">
        <v>60</v>
      </c>
      <c r="G496">
        <v>6</v>
      </c>
      <c r="I496" t="s">
        <v>101</v>
      </c>
    </row>
    <row r="497" spans="1:9">
      <c r="A497">
        <v>12</v>
      </c>
      <c r="B497" t="s">
        <v>141</v>
      </c>
      <c r="C497" t="s">
        <v>142</v>
      </c>
      <c r="F497" t="s">
        <v>67</v>
      </c>
      <c r="G497">
        <v>5</v>
      </c>
      <c r="I497" t="s">
        <v>101</v>
      </c>
    </row>
    <row r="498" spans="1:9">
      <c r="A498">
        <v>13</v>
      </c>
      <c r="B498" t="s">
        <v>143</v>
      </c>
      <c r="C498" t="s">
        <v>144</v>
      </c>
      <c r="F498" t="s">
        <v>67</v>
      </c>
      <c r="G498">
        <v>3</v>
      </c>
      <c r="I498" t="s">
        <v>101</v>
      </c>
    </row>
    <row r="499" spans="1:9">
      <c r="A499">
        <v>14</v>
      </c>
      <c r="B499" t="s">
        <v>146</v>
      </c>
      <c r="C499" t="s">
        <v>147</v>
      </c>
      <c r="F499" t="s">
        <v>67</v>
      </c>
      <c r="G499">
        <v>6</v>
      </c>
      <c r="I499" t="s">
        <v>101</v>
      </c>
    </row>
    <row r="500" spans="1:9">
      <c r="A500">
        <v>15</v>
      </c>
      <c r="B500" t="s">
        <v>148</v>
      </c>
      <c r="C500" t="s">
        <v>149</v>
      </c>
      <c r="F500" t="s">
        <v>60</v>
      </c>
      <c r="G500">
        <v>4</v>
      </c>
      <c r="I500" t="s">
        <v>101</v>
      </c>
    </row>
    <row r="501" spans="1:9">
      <c r="A501">
        <v>16</v>
      </c>
      <c r="B501" t="s">
        <v>148</v>
      </c>
      <c r="C501" t="s">
        <v>150</v>
      </c>
      <c r="F501" t="s">
        <v>60</v>
      </c>
      <c r="G501">
        <v>2</v>
      </c>
      <c r="I501" t="s">
        <v>101</v>
      </c>
    </row>
    <row r="502" spans="1:9">
      <c r="A502">
        <v>17</v>
      </c>
      <c r="B502" t="s">
        <v>136</v>
      </c>
      <c r="C502" t="s">
        <v>151</v>
      </c>
      <c r="F502" t="s">
        <v>60</v>
      </c>
      <c r="G502">
        <v>3</v>
      </c>
      <c r="I502" t="s">
        <v>101</v>
      </c>
    </row>
    <row r="503" spans="1:9">
      <c r="A503">
        <v>18</v>
      </c>
      <c r="B503" t="s">
        <v>152</v>
      </c>
      <c r="C503" t="s">
        <v>153</v>
      </c>
      <c r="F503" t="s">
        <v>60</v>
      </c>
      <c r="G503">
        <v>3</v>
      </c>
      <c r="I503" t="s">
        <v>101</v>
      </c>
    </row>
    <row r="504" spans="1:9">
      <c r="A504">
        <v>19</v>
      </c>
      <c r="B504" t="s">
        <v>140</v>
      </c>
      <c r="C504" t="s">
        <v>153</v>
      </c>
      <c r="F504" t="s">
        <v>60</v>
      </c>
      <c r="G504">
        <v>3</v>
      </c>
      <c r="I504" t="s">
        <v>101</v>
      </c>
    </row>
    <row r="505" spans="1:9">
      <c r="A505">
        <v>20</v>
      </c>
      <c r="B505" t="s">
        <v>134</v>
      </c>
      <c r="C505" t="s">
        <v>153</v>
      </c>
      <c r="F505" t="s">
        <v>60</v>
      </c>
      <c r="G505">
        <v>6</v>
      </c>
      <c r="I505" t="s">
        <v>101</v>
      </c>
    </row>
    <row r="506" spans="1:9">
      <c r="A506">
        <v>21</v>
      </c>
      <c r="B506" t="s">
        <v>148</v>
      </c>
      <c r="C506" t="s">
        <v>154</v>
      </c>
      <c r="F506" t="s">
        <v>60</v>
      </c>
      <c r="G506">
        <v>3</v>
      </c>
      <c r="I506" t="s">
        <v>101</v>
      </c>
    </row>
    <row r="507" spans="1:9">
      <c r="A507">
        <v>22</v>
      </c>
      <c r="B507" t="s">
        <v>155</v>
      </c>
      <c r="C507" t="s">
        <v>156</v>
      </c>
      <c r="F507" t="s">
        <v>67</v>
      </c>
      <c r="G507">
        <v>6</v>
      </c>
      <c r="I507" t="s">
        <v>101</v>
      </c>
    </row>
    <row r="508" spans="1:9">
      <c r="A508">
        <v>23</v>
      </c>
      <c r="B508" t="s">
        <v>157</v>
      </c>
      <c r="C508" t="s">
        <v>158</v>
      </c>
      <c r="F508" t="s">
        <v>60</v>
      </c>
      <c r="G508">
        <v>6</v>
      </c>
      <c r="I508" t="s">
        <v>101</v>
      </c>
    </row>
    <row r="509" spans="1:9">
      <c r="A509">
        <v>24</v>
      </c>
      <c r="B509" t="s">
        <v>159</v>
      </c>
      <c r="C509" t="s">
        <v>160</v>
      </c>
      <c r="F509" t="s">
        <v>60</v>
      </c>
      <c r="G509">
        <v>12</v>
      </c>
      <c r="I509" t="s">
        <v>101</v>
      </c>
    </row>
    <row r="510" spans="1:9">
      <c r="A510">
        <v>25</v>
      </c>
      <c r="B510" t="s">
        <v>159</v>
      </c>
      <c r="C510" t="s">
        <v>161</v>
      </c>
      <c r="F510" t="s">
        <v>60</v>
      </c>
      <c r="G510">
        <v>4</v>
      </c>
      <c r="I510" t="s">
        <v>101</v>
      </c>
    </row>
    <row r="511" spans="1:9">
      <c r="A511">
        <v>26</v>
      </c>
      <c r="B511" t="s">
        <v>162</v>
      </c>
      <c r="C511" t="s">
        <v>171</v>
      </c>
      <c r="F511" t="s">
        <v>60</v>
      </c>
      <c r="G511">
        <v>3</v>
      </c>
      <c r="I511" t="s">
        <v>101</v>
      </c>
    </row>
    <row r="512" spans="1:9">
      <c r="B512" t="s">
        <v>167</v>
      </c>
      <c r="G512">
        <v>0</v>
      </c>
    </row>
    <row r="513" spans="1:9">
      <c r="A513">
        <v>1</v>
      </c>
      <c r="B513" t="s">
        <v>168</v>
      </c>
      <c r="C513" t="s">
        <v>125</v>
      </c>
      <c r="F513" t="s">
        <v>60</v>
      </c>
      <c r="G513">
        <v>6</v>
      </c>
      <c r="I513" t="s">
        <v>167</v>
      </c>
    </row>
    <row r="514" spans="1:9">
      <c r="A514">
        <v>2</v>
      </c>
      <c r="B514" t="s">
        <v>126</v>
      </c>
      <c r="C514" t="s">
        <v>127</v>
      </c>
      <c r="F514" t="s">
        <v>60</v>
      </c>
      <c r="G514">
        <v>12</v>
      </c>
      <c r="I514" t="s">
        <v>167</v>
      </c>
    </row>
    <row r="515" spans="1:9">
      <c r="A515">
        <v>3</v>
      </c>
      <c r="B515" t="s">
        <v>128</v>
      </c>
      <c r="C515" t="s">
        <v>129</v>
      </c>
      <c r="F515" t="s">
        <v>60</v>
      </c>
      <c r="G515">
        <v>12</v>
      </c>
      <c r="I515" t="s">
        <v>167</v>
      </c>
    </row>
    <row r="516" spans="1:9">
      <c r="A516">
        <v>4</v>
      </c>
      <c r="B516" t="s">
        <v>130</v>
      </c>
      <c r="C516" t="s">
        <v>131</v>
      </c>
      <c r="F516" t="s">
        <v>60</v>
      </c>
      <c r="G516">
        <v>30</v>
      </c>
      <c r="I516" t="s">
        <v>167</v>
      </c>
    </row>
    <row r="517" spans="1:9">
      <c r="A517">
        <v>5</v>
      </c>
      <c r="B517" t="s">
        <v>132</v>
      </c>
      <c r="C517" t="s">
        <v>133</v>
      </c>
      <c r="F517" t="s">
        <v>60</v>
      </c>
      <c r="G517">
        <v>30</v>
      </c>
      <c r="I517" t="s">
        <v>167</v>
      </c>
    </row>
    <row r="518" spans="1:9">
      <c r="A518">
        <v>6</v>
      </c>
      <c r="B518" t="s">
        <v>134</v>
      </c>
      <c r="C518" t="s">
        <v>133</v>
      </c>
      <c r="F518" t="s">
        <v>60</v>
      </c>
      <c r="G518">
        <v>60</v>
      </c>
      <c r="I518" t="s">
        <v>167</v>
      </c>
    </row>
    <row r="519" spans="1:9">
      <c r="A519">
        <v>7</v>
      </c>
      <c r="B519" t="s">
        <v>135</v>
      </c>
      <c r="C519" t="s">
        <v>133</v>
      </c>
      <c r="F519" t="s">
        <v>60</v>
      </c>
      <c r="G519">
        <v>30</v>
      </c>
      <c r="I519" t="s">
        <v>167</v>
      </c>
    </row>
    <row r="520" spans="1:9">
      <c r="A520">
        <v>8</v>
      </c>
      <c r="B520" t="s">
        <v>136</v>
      </c>
      <c r="C520" t="s">
        <v>137</v>
      </c>
      <c r="F520" t="s">
        <v>60</v>
      </c>
      <c r="G520">
        <v>36</v>
      </c>
      <c r="I520" t="s">
        <v>167</v>
      </c>
    </row>
    <row r="521" spans="1:9">
      <c r="A521">
        <v>9</v>
      </c>
      <c r="B521" t="s">
        <v>138</v>
      </c>
      <c r="C521" t="s">
        <v>139</v>
      </c>
      <c r="F521" t="s">
        <v>60</v>
      </c>
      <c r="G521">
        <v>36</v>
      </c>
      <c r="I521" t="s">
        <v>167</v>
      </c>
    </row>
    <row r="522" spans="1:9">
      <c r="A522">
        <v>10</v>
      </c>
      <c r="B522" t="s">
        <v>134</v>
      </c>
      <c r="C522" t="s">
        <v>139</v>
      </c>
      <c r="F522" t="s">
        <v>60</v>
      </c>
      <c r="G522">
        <v>72</v>
      </c>
      <c r="I522" t="s">
        <v>167</v>
      </c>
    </row>
    <row r="523" spans="1:9">
      <c r="A523">
        <v>11</v>
      </c>
      <c r="B523" t="s">
        <v>140</v>
      </c>
      <c r="C523" t="s">
        <v>139</v>
      </c>
      <c r="F523" t="s">
        <v>60</v>
      </c>
      <c r="G523">
        <v>36</v>
      </c>
      <c r="I523" t="s">
        <v>167</v>
      </c>
    </row>
    <row r="524" spans="1:9">
      <c r="A524">
        <v>12</v>
      </c>
      <c r="B524" t="s">
        <v>141</v>
      </c>
      <c r="C524" t="s">
        <v>142</v>
      </c>
      <c r="F524" t="s">
        <v>67</v>
      </c>
      <c r="G524">
        <v>30</v>
      </c>
      <c r="I524" t="s">
        <v>167</v>
      </c>
    </row>
    <row r="525" spans="1:9">
      <c r="A525">
        <v>13</v>
      </c>
      <c r="B525" t="s">
        <v>143</v>
      </c>
      <c r="C525" t="s">
        <v>144</v>
      </c>
      <c r="F525" t="s">
        <v>67</v>
      </c>
      <c r="G525">
        <v>18</v>
      </c>
      <c r="I525" t="s">
        <v>167</v>
      </c>
    </row>
    <row r="526" spans="1:9">
      <c r="A526">
        <v>14</v>
      </c>
      <c r="B526" t="s">
        <v>146</v>
      </c>
      <c r="C526" t="s">
        <v>147</v>
      </c>
      <c r="F526" t="s">
        <v>67</v>
      </c>
      <c r="G526">
        <v>36</v>
      </c>
      <c r="I526" t="s">
        <v>167</v>
      </c>
    </row>
    <row r="527" spans="1:9">
      <c r="A527">
        <v>15</v>
      </c>
      <c r="B527" t="s">
        <v>148</v>
      </c>
      <c r="C527" t="s">
        <v>149</v>
      </c>
      <c r="F527" t="s">
        <v>60</v>
      </c>
      <c r="G527">
        <v>24</v>
      </c>
      <c r="I527" t="s">
        <v>167</v>
      </c>
    </row>
    <row r="528" spans="1:9">
      <c r="A528">
        <v>16</v>
      </c>
      <c r="B528" t="s">
        <v>148</v>
      </c>
      <c r="C528" t="s">
        <v>150</v>
      </c>
      <c r="F528" t="s">
        <v>60</v>
      </c>
      <c r="G528">
        <v>12</v>
      </c>
      <c r="I528" t="s">
        <v>167</v>
      </c>
    </row>
    <row r="529" spans="1:9">
      <c r="A529">
        <v>17</v>
      </c>
      <c r="B529" t="s">
        <v>136</v>
      </c>
      <c r="C529" t="s">
        <v>151</v>
      </c>
      <c r="F529" t="s">
        <v>60</v>
      </c>
      <c r="G529">
        <v>18</v>
      </c>
      <c r="I529" t="s">
        <v>167</v>
      </c>
    </row>
    <row r="530" spans="1:9">
      <c r="A530">
        <v>18</v>
      </c>
      <c r="B530" t="s">
        <v>152</v>
      </c>
      <c r="C530" t="s">
        <v>153</v>
      </c>
      <c r="F530" t="s">
        <v>60</v>
      </c>
      <c r="G530">
        <v>18</v>
      </c>
      <c r="I530" t="s">
        <v>167</v>
      </c>
    </row>
    <row r="531" spans="1:9">
      <c r="A531">
        <v>19</v>
      </c>
      <c r="B531" t="s">
        <v>140</v>
      </c>
      <c r="C531" t="s">
        <v>153</v>
      </c>
      <c r="F531" t="s">
        <v>60</v>
      </c>
      <c r="G531">
        <v>18</v>
      </c>
      <c r="I531" t="s">
        <v>167</v>
      </c>
    </row>
    <row r="532" spans="1:9">
      <c r="A532">
        <v>20</v>
      </c>
      <c r="B532" t="s">
        <v>134</v>
      </c>
      <c r="C532" t="s">
        <v>153</v>
      </c>
      <c r="F532" t="s">
        <v>60</v>
      </c>
      <c r="G532">
        <v>36</v>
      </c>
      <c r="I532" t="s">
        <v>167</v>
      </c>
    </row>
    <row r="533" spans="1:9">
      <c r="A533">
        <v>21</v>
      </c>
      <c r="B533" t="s">
        <v>148</v>
      </c>
      <c r="C533" t="s">
        <v>154</v>
      </c>
      <c r="F533" t="s">
        <v>60</v>
      </c>
      <c r="G533">
        <v>18</v>
      </c>
      <c r="I533" t="s">
        <v>167</v>
      </c>
    </row>
    <row r="534" spans="1:9">
      <c r="A534">
        <v>22</v>
      </c>
      <c r="B534" t="s">
        <v>155</v>
      </c>
      <c r="C534" t="s">
        <v>156</v>
      </c>
      <c r="F534" t="s">
        <v>67</v>
      </c>
      <c r="G534">
        <v>36</v>
      </c>
      <c r="I534" t="s">
        <v>167</v>
      </c>
    </row>
    <row r="535" spans="1:9">
      <c r="A535">
        <v>23</v>
      </c>
      <c r="B535" t="s">
        <v>157</v>
      </c>
      <c r="C535" t="s">
        <v>158</v>
      </c>
      <c r="F535" t="s">
        <v>60</v>
      </c>
      <c r="G535">
        <v>36</v>
      </c>
      <c r="I535" t="s">
        <v>167</v>
      </c>
    </row>
    <row r="536" spans="1:9">
      <c r="A536">
        <v>24</v>
      </c>
      <c r="B536" t="s">
        <v>159</v>
      </c>
      <c r="C536" t="s">
        <v>160</v>
      </c>
      <c r="F536" t="s">
        <v>60</v>
      </c>
      <c r="G536">
        <v>72</v>
      </c>
      <c r="I536" t="s">
        <v>167</v>
      </c>
    </row>
    <row r="537" spans="1:9">
      <c r="A537">
        <v>25</v>
      </c>
      <c r="B537" t="s">
        <v>159</v>
      </c>
      <c r="C537" t="s">
        <v>161</v>
      </c>
      <c r="F537" t="s">
        <v>60</v>
      </c>
      <c r="G537">
        <v>24</v>
      </c>
      <c r="I537" t="s">
        <v>167</v>
      </c>
    </row>
    <row r="538" spans="1:9">
      <c r="A538">
        <v>26</v>
      </c>
      <c r="B538" t="s">
        <v>162</v>
      </c>
      <c r="C538" t="s">
        <v>169</v>
      </c>
      <c r="F538" t="s">
        <v>60</v>
      </c>
      <c r="G538">
        <v>3</v>
      </c>
      <c r="I538" t="s">
        <v>167</v>
      </c>
    </row>
    <row r="539" spans="1:9">
      <c r="A539">
        <v>26</v>
      </c>
      <c r="B539" t="s">
        <v>162</v>
      </c>
      <c r="C539" t="s">
        <v>170</v>
      </c>
      <c r="F539" t="s">
        <v>60</v>
      </c>
      <c r="G539">
        <v>3</v>
      </c>
      <c r="I539" t="s">
        <v>167</v>
      </c>
    </row>
    <row r="540" spans="1:9">
      <c r="B540" t="s">
        <v>115</v>
      </c>
      <c r="G540">
        <v>0</v>
      </c>
    </row>
    <row r="541" spans="1:9">
      <c r="A541">
        <v>1</v>
      </c>
      <c r="B541" t="s">
        <v>124</v>
      </c>
      <c r="C541" t="s">
        <v>125</v>
      </c>
      <c r="F541" t="s">
        <v>60</v>
      </c>
      <c r="G541">
        <v>7</v>
      </c>
      <c r="I541" t="s">
        <v>115</v>
      </c>
    </row>
    <row r="542" spans="1:9">
      <c r="A542">
        <v>2</v>
      </c>
      <c r="B542" t="s">
        <v>126</v>
      </c>
      <c r="C542" t="s">
        <v>127</v>
      </c>
      <c r="F542" t="s">
        <v>60</v>
      </c>
      <c r="G542">
        <v>28</v>
      </c>
      <c r="I542" t="s">
        <v>115</v>
      </c>
    </row>
    <row r="543" spans="1:9">
      <c r="A543">
        <v>3</v>
      </c>
      <c r="B543" t="s">
        <v>128</v>
      </c>
      <c r="C543" t="s">
        <v>129</v>
      </c>
      <c r="F543" t="s">
        <v>60</v>
      </c>
      <c r="G543">
        <v>28</v>
      </c>
      <c r="I543" t="s">
        <v>115</v>
      </c>
    </row>
    <row r="544" spans="1:9">
      <c r="A544">
        <v>4</v>
      </c>
      <c r="B544" t="s">
        <v>130</v>
      </c>
      <c r="C544" t="s">
        <v>131</v>
      </c>
      <c r="F544" t="s">
        <v>60</v>
      </c>
      <c r="G544">
        <v>49</v>
      </c>
      <c r="I544" t="s">
        <v>115</v>
      </c>
    </row>
    <row r="545" spans="1:9">
      <c r="A545">
        <v>5</v>
      </c>
      <c r="B545" t="s">
        <v>132</v>
      </c>
      <c r="C545" t="s">
        <v>133</v>
      </c>
      <c r="F545" t="s">
        <v>60</v>
      </c>
      <c r="G545">
        <v>49</v>
      </c>
      <c r="I545" t="s">
        <v>115</v>
      </c>
    </row>
    <row r="546" spans="1:9">
      <c r="A546">
        <v>6</v>
      </c>
      <c r="B546" t="s">
        <v>134</v>
      </c>
      <c r="C546" t="s">
        <v>133</v>
      </c>
      <c r="F546" t="s">
        <v>60</v>
      </c>
      <c r="G546">
        <v>98</v>
      </c>
      <c r="I546" t="s">
        <v>115</v>
      </c>
    </row>
    <row r="547" spans="1:9">
      <c r="A547">
        <v>7</v>
      </c>
      <c r="B547" t="s">
        <v>135</v>
      </c>
      <c r="C547" t="s">
        <v>133</v>
      </c>
      <c r="F547" t="s">
        <v>60</v>
      </c>
      <c r="G547">
        <v>49</v>
      </c>
      <c r="I547" t="s">
        <v>115</v>
      </c>
    </row>
    <row r="548" spans="1:9">
      <c r="A548">
        <v>8</v>
      </c>
      <c r="B548" t="s">
        <v>136</v>
      </c>
      <c r="C548" t="s">
        <v>137</v>
      </c>
      <c r="F548" t="s">
        <v>60</v>
      </c>
      <c r="G548">
        <v>42</v>
      </c>
      <c r="I548" t="s">
        <v>115</v>
      </c>
    </row>
    <row r="549" spans="1:9">
      <c r="A549">
        <v>9</v>
      </c>
      <c r="B549" t="s">
        <v>138</v>
      </c>
      <c r="C549" t="s">
        <v>139</v>
      </c>
      <c r="F549" t="s">
        <v>60</v>
      </c>
      <c r="G549">
        <v>42</v>
      </c>
      <c r="I549" t="s">
        <v>115</v>
      </c>
    </row>
    <row r="550" spans="1:9">
      <c r="A550">
        <v>10</v>
      </c>
      <c r="B550" t="s">
        <v>134</v>
      </c>
      <c r="C550" t="s">
        <v>139</v>
      </c>
      <c r="F550" t="s">
        <v>60</v>
      </c>
      <c r="G550">
        <v>84</v>
      </c>
      <c r="I550" t="s">
        <v>115</v>
      </c>
    </row>
    <row r="551" spans="1:9">
      <c r="A551">
        <v>11</v>
      </c>
      <c r="B551" t="s">
        <v>140</v>
      </c>
      <c r="C551" t="s">
        <v>139</v>
      </c>
      <c r="F551" t="s">
        <v>60</v>
      </c>
      <c r="G551">
        <v>42</v>
      </c>
      <c r="I551" t="s">
        <v>115</v>
      </c>
    </row>
    <row r="552" spans="1:9">
      <c r="A552">
        <v>12</v>
      </c>
      <c r="B552" t="s">
        <v>141</v>
      </c>
      <c r="C552" t="s">
        <v>142</v>
      </c>
      <c r="F552" t="s">
        <v>67</v>
      </c>
      <c r="G552">
        <v>35</v>
      </c>
      <c r="I552" t="s">
        <v>115</v>
      </c>
    </row>
    <row r="553" spans="1:9">
      <c r="A553">
        <v>13</v>
      </c>
      <c r="B553" t="s">
        <v>143</v>
      </c>
      <c r="C553" t="s">
        <v>144</v>
      </c>
      <c r="F553" t="s">
        <v>67</v>
      </c>
      <c r="G553">
        <v>21</v>
      </c>
      <c r="I553" t="s">
        <v>115</v>
      </c>
    </row>
    <row r="554" spans="1:9">
      <c r="A554">
        <v>14</v>
      </c>
      <c r="B554" t="s">
        <v>143</v>
      </c>
      <c r="C554" t="s">
        <v>145</v>
      </c>
      <c r="F554" t="s">
        <v>67</v>
      </c>
      <c r="G554">
        <v>42</v>
      </c>
      <c r="I554" t="s">
        <v>115</v>
      </c>
    </row>
    <row r="555" spans="1:9">
      <c r="A555">
        <v>15</v>
      </c>
      <c r="B555" t="s">
        <v>146</v>
      </c>
      <c r="C555" t="s">
        <v>147</v>
      </c>
      <c r="F555" t="s">
        <v>67</v>
      </c>
      <c r="G555">
        <v>42</v>
      </c>
      <c r="I555" t="s">
        <v>115</v>
      </c>
    </row>
    <row r="556" spans="1:9">
      <c r="A556">
        <v>16</v>
      </c>
      <c r="B556" t="s">
        <v>148</v>
      </c>
      <c r="C556" t="s">
        <v>149</v>
      </c>
      <c r="F556" t="s">
        <v>60</v>
      </c>
      <c r="G556">
        <v>42</v>
      </c>
      <c r="I556" t="s">
        <v>115</v>
      </c>
    </row>
    <row r="557" spans="1:9">
      <c r="A557">
        <v>17</v>
      </c>
      <c r="B557" t="s">
        <v>148</v>
      </c>
      <c r="C557" t="s">
        <v>150</v>
      </c>
      <c r="F557" t="s">
        <v>60</v>
      </c>
      <c r="G557">
        <v>14</v>
      </c>
      <c r="I557" t="s">
        <v>115</v>
      </c>
    </row>
    <row r="558" spans="1:9">
      <c r="A558">
        <v>18</v>
      </c>
      <c r="B558" t="s">
        <v>136</v>
      </c>
      <c r="C558" t="s">
        <v>151</v>
      </c>
      <c r="F558" t="s">
        <v>60</v>
      </c>
      <c r="G558">
        <v>21</v>
      </c>
      <c r="I558" t="s">
        <v>115</v>
      </c>
    </row>
    <row r="559" spans="1:9">
      <c r="A559">
        <v>19</v>
      </c>
      <c r="B559" t="s">
        <v>152</v>
      </c>
      <c r="C559" t="s">
        <v>153</v>
      </c>
      <c r="F559" t="s">
        <v>60</v>
      </c>
      <c r="G559">
        <v>21</v>
      </c>
      <c r="I559" t="s">
        <v>115</v>
      </c>
    </row>
    <row r="560" spans="1:9">
      <c r="A560">
        <v>20</v>
      </c>
      <c r="B560" t="s">
        <v>140</v>
      </c>
      <c r="C560" t="s">
        <v>153</v>
      </c>
      <c r="F560" t="s">
        <v>60</v>
      </c>
      <c r="G560">
        <v>21</v>
      </c>
      <c r="I560" t="s">
        <v>115</v>
      </c>
    </row>
    <row r="561" spans="1:9">
      <c r="A561">
        <v>21</v>
      </c>
      <c r="B561" t="s">
        <v>134</v>
      </c>
      <c r="C561" t="s">
        <v>153</v>
      </c>
      <c r="F561" t="s">
        <v>60</v>
      </c>
      <c r="G561">
        <v>42</v>
      </c>
      <c r="I561" t="s">
        <v>115</v>
      </c>
    </row>
    <row r="562" spans="1:9">
      <c r="A562">
        <v>22</v>
      </c>
      <c r="B562" t="s">
        <v>148</v>
      </c>
      <c r="C562" t="s">
        <v>154</v>
      </c>
      <c r="F562" t="s">
        <v>60</v>
      </c>
      <c r="G562">
        <v>21</v>
      </c>
      <c r="I562" t="s">
        <v>115</v>
      </c>
    </row>
    <row r="563" spans="1:9">
      <c r="A563">
        <v>23</v>
      </c>
      <c r="B563" t="s">
        <v>155</v>
      </c>
      <c r="C563" t="s">
        <v>156</v>
      </c>
      <c r="F563" t="s">
        <v>67</v>
      </c>
      <c r="G563">
        <v>56</v>
      </c>
      <c r="I563" t="s">
        <v>115</v>
      </c>
    </row>
    <row r="564" spans="1:9">
      <c r="A564">
        <v>24</v>
      </c>
      <c r="B564" t="s">
        <v>157</v>
      </c>
      <c r="C564" t="s">
        <v>158</v>
      </c>
      <c r="F564" t="s">
        <v>60</v>
      </c>
      <c r="G564">
        <v>56</v>
      </c>
      <c r="I564" t="s">
        <v>115</v>
      </c>
    </row>
    <row r="565" spans="1:9">
      <c r="A565">
        <v>25</v>
      </c>
      <c r="B565" t="s">
        <v>159</v>
      </c>
      <c r="C565" t="s">
        <v>160</v>
      </c>
      <c r="F565" t="s">
        <v>60</v>
      </c>
      <c r="G565">
        <v>112</v>
      </c>
      <c r="I565" t="s">
        <v>115</v>
      </c>
    </row>
    <row r="566" spans="1:9">
      <c r="A566">
        <v>26</v>
      </c>
      <c r="B566" t="s">
        <v>159</v>
      </c>
      <c r="C566" t="s">
        <v>161</v>
      </c>
      <c r="F566" t="s">
        <v>60</v>
      </c>
      <c r="G566">
        <v>28</v>
      </c>
      <c r="I566" t="s">
        <v>115</v>
      </c>
    </row>
    <row r="567" spans="1:9">
      <c r="A567">
        <v>27</v>
      </c>
      <c r="B567" t="s">
        <v>162</v>
      </c>
      <c r="C567" t="s">
        <v>169</v>
      </c>
      <c r="F567" t="s">
        <v>60</v>
      </c>
      <c r="G567">
        <v>3</v>
      </c>
      <c r="I567" t="s">
        <v>115</v>
      </c>
    </row>
    <row r="568" spans="1:9">
      <c r="A568">
        <v>27</v>
      </c>
      <c r="B568" t="s">
        <v>162</v>
      </c>
      <c r="C568" t="s">
        <v>163</v>
      </c>
      <c r="F568" t="s">
        <v>60</v>
      </c>
      <c r="G568">
        <v>3</v>
      </c>
      <c r="I568" t="s">
        <v>115</v>
      </c>
    </row>
    <row r="569" spans="1:9">
      <c r="A569">
        <v>27</v>
      </c>
      <c r="B569" t="s">
        <v>162</v>
      </c>
      <c r="C569" t="s">
        <v>164</v>
      </c>
      <c r="F569" t="s">
        <v>60</v>
      </c>
      <c r="G569">
        <v>3</v>
      </c>
      <c r="I569" t="s">
        <v>115</v>
      </c>
    </row>
    <row r="570" spans="1:9">
      <c r="A570">
        <v>27</v>
      </c>
      <c r="B570" t="s">
        <v>162</v>
      </c>
      <c r="C570" t="s">
        <v>171</v>
      </c>
      <c r="F570" t="s">
        <v>60</v>
      </c>
      <c r="G570">
        <v>3</v>
      </c>
      <c r="I570" t="s">
        <v>115</v>
      </c>
    </row>
    <row r="571" spans="1:9">
      <c r="A571">
        <v>27</v>
      </c>
      <c r="B571" t="s">
        <v>162</v>
      </c>
      <c r="C571" t="s">
        <v>175</v>
      </c>
      <c r="F571" t="s">
        <v>60</v>
      </c>
      <c r="G571">
        <v>3</v>
      </c>
      <c r="I571" t="s">
        <v>115</v>
      </c>
    </row>
    <row r="572" spans="1:9">
      <c r="B572" t="s">
        <v>177</v>
      </c>
      <c r="G572">
        <v>0</v>
      </c>
    </row>
    <row r="573" spans="1:9">
      <c r="B573" t="s">
        <v>57</v>
      </c>
      <c r="G573">
        <v>0</v>
      </c>
    </row>
    <row r="574" spans="1:9">
      <c r="A574">
        <v>1</v>
      </c>
      <c r="B574" t="s">
        <v>58</v>
      </c>
      <c r="C574" t="s">
        <v>59</v>
      </c>
      <c r="F574" t="s">
        <v>60</v>
      </c>
      <c r="G574">
        <v>24</v>
      </c>
      <c r="I574" t="s">
        <v>61</v>
      </c>
    </row>
    <row r="575" spans="1:9">
      <c r="A575" t="s">
        <v>62</v>
      </c>
      <c r="B575" t="s">
        <v>63</v>
      </c>
      <c r="C575" t="s">
        <v>64</v>
      </c>
      <c r="F575" t="s">
        <v>60</v>
      </c>
      <c r="G575">
        <v>24</v>
      </c>
      <c r="I575" t="s">
        <v>61</v>
      </c>
    </row>
    <row r="576" spans="1:9">
      <c r="A576">
        <v>2</v>
      </c>
      <c r="B576" t="s">
        <v>65</v>
      </c>
      <c r="C576" t="s">
        <v>66</v>
      </c>
      <c r="F576" t="s">
        <v>67</v>
      </c>
      <c r="G576">
        <v>600</v>
      </c>
      <c r="I576" t="s">
        <v>61</v>
      </c>
    </row>
    <row r="577" spans="1:9">
      <c r="A577">
        <v>3</v>
      </c>
      <c r="B577" t="s">
        <v>68</v>
      </c>
      <c r="C577" t="s">
        <v>69</v>
      </c>
      <c r="F577" t="s">
        <v>60</v>
      </c>
      <c r="G577">
        <v>48</v>
      </c>
      <c r="I577" t="s">
        <v>61</v>
      </c>
    </row>
    <row r="578" spans="1:9">
      <c r="A578">
        <v>4</v>
      </c>
      <c r="B578" t="s">
        <v>70</v>
      </c>
      <c r="C578" t="s">
        <v>71</v>
      </c>
      <c r="F578" t="s">
        <v>60</v>
      </c>
      <c r="G578">
        <v>72</v>
      </c>
      <c r="I578" t="s">
        <v>61</v>
      </c>
    </row>
    <row r="579" spans="1:9">
      <c r="A579">
        <v>5</v>
      </c>
      <c r="B579" t="s">
        <v>72</v>
      </c>
      <c r="C579" t="s">
        <v>73</v>
      </c>
      <c r="F579" t="s">
        <v>60</v>
      </c>
      <c r="G579">
        <v>48</v>
      </c>
      <c r="I579" t="s">
        <v>61</v>
      </c>
    </row>
    <row r="580" spans="1:9">
      <c r="A580">
        <v>6</v>
      </c>
      <c r="B580" t="s">
        <v>74</v>
      </c>
      <c r="C580" t="s">
        <v>75</v>
      </c>
      <c r="F580" t="s">
        <v>60</v>
      </c>
      <c r="G580">
        <v>72</v>
      </c>
      <c r="I580" t="s">
        <v>61</v>
      </c>
    </row>
    <row r="581" spans="1:9">
      <c r="A581">
        <v>7</v>
      </c>
      <c r="B581" t="s">
        <v>76</v>
      </c>
      <c r="C581" t="s">
        <v>77</v>
      </c>
      <c r="F581" t="s">
        <v>67</v>
      </c>
      <c r="G581">
        <v>72</v>
      </c>
      <c r="I581" t="s">
        <v>61</v>
      </c>
    </row>
    <row r="582" spans="1:9">
      <c r="A582">
        <v>8</v>
      </c>
      <c r="B582" t="s">
        <v>78</v>
      </c>
      <c r="C582" t="s">
        <v>79</v>
      </c>
      <c r="F582" t="s">
        <v>60</v>
      </c>
      <c r="G582">
        <v>48</v>
      </c>
      <c r="I582" t="s">
        <v>61</v>
      </c>
    </row>
    <row r="583" spans="1:9">
      <c r="A583">
        <v>9</v>
      </c>
      <c r="B583" t="s">
        <v>80</v>
      </c>
      <c r="C583" t="s">
        <v>81</v>
      </c>
      <c r="F583" t="s">
        <v>60</v>
      </c>
      <c r="G583">
        <v>24</v>
      </c>
      <c r="I583" t="s">
        <v>61</v>
      </c>
    </row>
    <row r="584" spans="1:9">
      <c r="A584">
        <v>10</v>
      </c>
      <c r="B584" t="s">
        <v>82</v>
      </c>
      <c r="C584" t="s">
        <v>83</v>
      </c>
      <c r="F584" t="s">
        <v>60</v>
      </c>
      <c r="G584">
        <v>48</v>
      </c>
      <c r="I584" t="s">
        <v>61</v>
      </c>
    </row>
    <row r="585" spans="1:9">
      <c r="A585">
        <v>11</v>
      </c>
      <c r="B585" t="s">
        <v>84</v>
      </c>
      <c r="C585" t="s">
        <v>85</v>
      </c>
      <c r="F585" t="s">
        <v>60</v>
      </c>
      <c r="G585">
        <v>48</v>
      </c>
      <c r="I585" t="s">
        <v>61</v>
      </c>
    </row>
    <row r="586" spans="1:9">
      <c r="A586">
        <v>12</v>
      </c>
      <c r="B586" t="s">
        <v>86</v>
      </c>
      <c r="C586" t="s">
        <v>87</v>
      </c>
      <c r="F586" t="s">
        <v>60</v>
      </c>
      <c r="G586">
        <v>24</v>
      </c>
      <c r="I586" t="s">
        <v>61</v>
      </c>
    </row>
    <row r="587" spans="1:9">
      <c r="B587" t="s">
        <v>100</v>
      </c>
      <c r="G587">
        <v>0</v>
      </c>
    </row>
    <row r="588" spans="1:9">
      <c r="A588">
        <v>1</v>
      </c>
      <c r="B588" t="s">
        <v>58</v>
      </c>
      <c r="C588" t="s">
        <v>59</v>
      </c>
      <c r="F588" t="s">
        <v>60</v>
      </c>
      <c r="G588">
        <v>51</v>
      </c>
      <c r="I588" t="s">
        <v>101</v>
      </c>
    </row>
    <row r="589" spans="1:9">
      <c r="A589" t="s">
        <v>62</v>
      </c>
      <c r="B589" t="s">
        <v>63</v>
      </c>
      <c r="C589" t="s">
        <v>64</v>
      </c>
      <c r="F589" t="s">
        <v>60</v>
      </c>
      <c r="G589">
        <v>51</v>
      </c>
      <c r="I589" t="s">
        <v>101</v>
      </c>
    </row>
    <row r="590" spans="1:9">
      <c r="A590">
        <v>2</v>
      </c>
      <c r="B590" t="s">
        <v>65</v>
      </c>
      <c r="C590" t="s">
        <v>66</v>
      </c>
      <c r="F590" t="s">
        <v>67</v>
      </c>
      <c r="G590">
        <v>1275</v>
      </c>
      <c r="I590" t="s">
        <v>101</v>
      </c>
    </row>
    <row r="591" spans="1:9">
      <c r="A591">
        <v>3</v>
      </c>
      <c r="B591" t="s">
        <v>92</v>
      </c>
      <c r="C591" t="s">
        <v>102</v>
      </c>
      <c r="F591" t="s">
        <v>60</v>
      </c>
      <c r="G591">
        <v>102</v>
      </c>
      <c r="I591" t="s">
        <v>101</v>
      </c>
    </row>
    <row r="592" spans="1:9">
      <c r="A592">
        <v>4</v>
      </c>
      <c r="B592" t="s">
        <v>93</v>
      </c>
      <c r="C592" t="s">
        <v>103</v>
      </c>
      <c r="F592" t="s">
        <v>60</v>
      </c>
      <c r="G592">
        <v>153</v>
      </c>
      <c r="I592" t="s">
        <v>101</v>
      </c>
    </row>
    <row r="593" spans="1:9">
      <c r="A593">
        <v>5</v>
      </c>
      <c r="B593" t="s">
        <v>78</v>
      </c>
      <c r="C593" t="s">
        <v>79</v>
      </c>
      <c r="F593" t="s">
        <v>60</v>
      </c>
      <c r="G593">
        <v>102</v>
      </c>
      <c r="I593" t="s">
        <v>101</v>
      </c>
    </row>
    <row r="594" spans="1:9">
      <c r="A594">
        <v>6</v>
      </c>
      <c r="B594" t="s">
        <v>84</v>
      </c>
      <c r="C594" t="s">
        <v>85</v>
      </c>
      <c r="F594" t="s">
        <v>60</v>
      </c>
      <c r="G594">
        <v>102</v>
      </c>
      <c r="I594" t="s">
        <v>101</v>
      </c>
    </row>
    <row r="595" spans="1:9">
      <c r="B595" t="s">
        <v>104</v>
      </c>
      <c r="G595">
        <v>0</v>
      </c>
    </row>
    <row r="596" spans="1:9">
      <c r="A596">
        <v>1</v>
      </c>
      <c r="B596" t="s">
        <v>58</v>
      </c>
      <c r="C596" t="s">
        <v>59</v>
      </c>
      <c r="F596" t="s">
        <v>60</v>
      </c>
      <c r="G596">
        <v>5</v>
      </c>
      <c r="I596" t="s">
        <v>101</v>
      </c>
    </row>
    <row r="597" spans="1:9">
      <c r="A597" t="s">
        <v>62</v>
      </c>
      <c r="B597" t="s">
        <v>63</v>
      </c>
      <c r="C597" t="s">
        <v>64</v>
      </c>
      <c r="F597" t="s">
        <v>60</v>
      </c>
      <c r="G597">
        <v>5</v>
      </c>
      <c r="I597" t="s">
        <v>101</v>
      </c>
    </row>
    <row r="598" spans="1:9">
      <c r="A598">
        <v>2</v>
      </c>
      <c r="B598" t="s">
        <v>65</v>
      </c>
      <c r="C598" t="s">
        <v>66</v>
      </c>
      <c r="F598" t="s">
        <v>67</v>
      </c>
      <c r="G598">
        <v>125</v>
      </c>
      <c r="I598" t="s">
        <v>101</v>
      </c>
    </row>
    <row r="599" spans="1:9">
      <c r="A599">
        <v>3</v>
      </c>
      <c r="B599" t="s">
        <v>78</v>
      </c>
      <c r="C599" t="s">
        <v>79</v>
      </c>
      <c r="F599" t="s">
        <v>60</v>
      </c>
      <c r="G599">
        <v>10</v>
      </c>
      <c r="I599" t="s">
        <v>101</v>
      </c>
    </row>
    <row r="600" spans="1:9">
      <c r="A600">
        <v>4</v>
      </c>
      <c r="B600" t="s">
        <v>92</v>
      </c>
      <c r="C600" t="s">
        <v>102</v>
      </c>
      <c r="F600" t="s">
        <v>60</v>
      </c>
      <c r="G600">
        <v>10</v>
      </c>
      <c r="I600" t="s">
        <v>101</v>
      </c>
    </row>
    <row r="601" spans="1:9">
      <c r="A601">
        <v>5</v>
      </c>
      <c r="B601" t="s">
        <v>93</v>
      </c>
      <c r="C601" t="s">
        <v>105</v>
      </c>
      <c r="F601" t="s">
        <v>60</v>
      </c>
      <c r="G601">
        <v>15</v>
      </c>
      <c r="I601" t="s">
        <v>101</v>
      </c>
    </row>
    <row r="602" spans="1:9">
      <c r="A602">
        <v>6</v>
      </c>
      <c r="B602" t="s">
        <v>96</v>
      </c>
      <c r="C602" t="s">
        <v>106</v>
      </c>
      <c r="F602" t="s">
        <v>60</v>
      </c>
      <c r="G602">
        <v>15</v>
      </c>
      <c r="I602" t="s">
        <v>101</v>
      </c>
    </row>
    <row r="603" spans="1:9">
      <c r="A603">
        <v>7</v>
      </c>
      <c r="B603" t="s">
        <v>84</v>
      </c>
      <c r="C603" t="s">
        <v>99</v>
      </c>
      <c r="F603" t="s">
        <v>60</v>
      </c>
      <c r="G603">
        <v>10</v>
      </c>
      <c r="I603" t="s">
        <v>101</v>
      </c>
    </row>
    <row r="604" spans="1:9">
      <c r="A604">
        <v>8</v>
      </c>
      <c r="B604" t="s">
        <v>107</v>
      </c>
      <c r="C604" t="s">
        <v>108</v>
      </c>
      <c r="F604" t="s">
        <v>60</v>
      </c>
      <c r="G604">
        <v>5</v>
      </c>
      <c r="I604" t="s">
        <v>101</v>
      </c>
    </row>
    <row r="605" spans="1:9">
      <c r="B605" t="s">
        <v>109</v>
      </c>
      <c r="G605">
        <v>0</v>
      </c>
    </row>
    <row r="606" spans="1:9" ht="90">
      <c r="A606">
        <v>1</v>
      </c>
      <c r="B606" t="s">
        <v>110</v>
      </c>
      <c r="C606" s="291" t="s">
        <v>111</v>
      </c>
      <c r="F606" t="s">
        <v>60</v>
      </c>
      <c r="G606">
        <v>4</v>
      </c>
      <c r="I606" t="s">
        <v>101</v>
      </c>
    </row>
    <row r="607" spans="1:9">
      <c r="A607" t="s">
        <v>62</v>
      </c>
      <c r="B607" t="s">
        <v>112</v>
      </c>
      <c r="C607" t="s">
        <v>64</v>
      </c>
      <c r="F607" t="s">
        <v>60</v>
      </c>
      <c r="G607">
        <v>4</v>
      </c>
      <c r="I607" t="s">
        <v>101</v>
      </c>
    </row>
    <row r="608" spans="1:9">
      <c r="A608">
        <v>2</v>
      </c>
      <c r="B608" t="s">
        <v>65</v>
      </c>
      <c r="C608" t="s">
        <v>113</v>
      </c>
      <c r="F608" t="s">
        <v>67</v>
      </c>
      <c r="G608">
        <v>100</v>
      </c>
      <c r="I608" t="s">
        <v>101</v>
      </c>
    </row>
    <row r="609" spans="1:9">
      <c r="A609">
        <v>3</v>
      </c>
      <c r="B609" t="s">
        <v>114</v>
      </c>
      <c r="C609" t="s">
        <v>69</v>
      </c>
      <c r="F609" t="s">
        <v>60</v>
      </c>
      <c r="G609">
        <v>32</v>
      </c>
      <c r="I609" t="s">
        <v>101</v>
      </c>
    </row>
    <row r="610" spans="1:9">
      <c r="A610">
        <v>4</v>
      </c>
      <c r="B610" t="s">
        <v>78</v>
      </c>
      <c r="C610" t="s">
        <v>79</v>
      </c>
      <c r="F610" t="s">
        <v>60</v>
      </c>
      <c r="G610">
        <v>16</v>
      </c>
      <c r="I610" t="s">
        <v>101</v>
      </c>
    </row>
    <row r="611" spans="1:9">
      <c r="A611">
        <v>5</v>
      </c>
      <c r="B611" t="s">
        <v>92</v>
      </c>
      <c r="C611" t="s">
        <v>102</v>
      </c>
      <c r="F611" t="s">
        <v>60</v>
      </c>
      <c r="G611">
        <v>16</v>
      </c>
      <c r="I611" t="s">
        <v>101</v>
      </c>
    </row>
    <row r="612" spans="1:9">
      <c r="A612">
        <v>6</v>
      </c>
      <c r="B612" t="s">
        <v>93</v>
      </c>
      <c r="C612" t="s">
        <v>105</v>
      </c>
      <c r="F612" t="s">
        <v>60</v>
      </c>
      <c r="G612">
        <v>12</v>
      </c>
    </row>
    <row r="613" spans="1:9">
      <c r="A613">
        <v>7</v>
      </c>
      <c r="B613" t="s">
        <v>76</v>
      </c>
      <c r="C613" t="s">
        <v>95</v>
      </c>
      <c r="F613" t="s">
        <v>67</v>
      </c>
      <c r="G613">
        <v>16</v>
      </c>
      <c r="I613" t="s">
        <v>115</v>
      </c>
    </row>
    <row r="614" spans="1:9">
      <c r="A614">
        <v>8</v>
      </c>
      <c r="B614" t="s">
        <v>96</v>
      </c>
      <c r="C614" t="s">
        <v>97</v>
      </c>
      <c r="F614" t="s">
        <v>60</v>
      </c>
      <c r="G614">
        <v>16</v>
      </c>
      <c r="I614" t="s">
        <v>115</v>
      </c>
    </row>
    <row r="615" spans="1:9">
      <c r="A615">
        <v>9</v>
      </c>
      <c r="B615" t="s">
        <v>80</v>
      </c>
      <c r="C615" t="s">
        <v>98</v>
      </c>
      <c r="F615" t="s">
        <v>60</v>
      </c>
      <c r="G615">
        <v>4</v>
      </c>
      <c r="I615" t="s">
        <v>115</v>
      </c>
    </row>
    <row r="616" spans="1:9">
      <c r="A616">
        <v>10</v>
      </c>
      <c r="B616" t="s">
        <v>82</v>
      </c>
      <c r="C616" t="s">
        <v>83</v>
      </c>
      <c r="F616" t="s">
        <v>60</v>
      </c>
      <c r="G616">
        <v>8</v>
      </c>
      <c r="I616" t="s">
        <v>115</v>
      </c>
    </row>
    <row r="617" spans="1:9">
      <c r="A617">
        <v>11</v>
      </c>
      <c r="B617" t="s">
        <v>84</v>
      </c>
      <c r="C617" t="s">
        <v>85</v>
      </c>
      <c r="F617" t="s">
        <v>60</v>
      </c>
      <c r="G617">
        <v>16</v>
      </c>
      <c r="I617" t="s">
        <v>115</v>
      </c>
    </row>
    <row r="618" spans="1:9">
      <c r="A618">
        <v>12</v>
      </c>
      <c r="B618" t="s">
        <v>86</v>
      </c>
      <c r="C618" t="s">
        <v>116</v>
      </c>
      <c r="F618" t="s">
        <v>60</v>
      </c>
      <c r="G618">
        <v>4</v>
      </c>
      <c r="I618" t="s">
        <v>115</v>
      </c>
    </row>
    <row r="619" spans="1:9">
      <c r="B619" t="s">
        <v>117</v>
      </c>
      <c r="G619">
        <v>0</v>
      </c>
    </row>
    <row r="620" spans="1:9" ht="90">
      <c r="A620">
        <v>1</v>
      </c>
      <c r="B620" t="s">
        <v>110</v>
      </c>
      <c r="C620" s="291" t="s">
        <v>111</v>
      </c>
      <c r="F620" t="s">
        <v>60</v>
      </c>
      <c r="G620">
        <v>8</v>
      </c>
      <c r="I620" t="s">
        <v>118</v>
      </c>
    </row>
    <row r="621" spans="1:9">
      <c r="A621" t="s">
        <v>62</v>
      </c>
      <c r="B621" t="s">
        <v>112</v>
      </c>
      <c r="C621" t="s">
        <v>64</v>
      </c>
      <c r="F621" t="s">
        <v>60</v>
      </c>
      <c r="G621">
        <v>8</v>
      </c>
      <c r="I621" t="s">
        <v>118</v>
      </c>
    </row>
    <row r="622" spans="1:9">
      <c r="A622">
        <v>2</v>
      </c>
      <c r="B622" t="s">
        <v>65</v>
      </c>
      <c r="C622" t="s">
        <v>113</v>
      </c>
      <c r="F622" t="s">
        <v>67</v>
      </c>
      <c r="G622">
        <v>200</v>
      </c>
      <c r="I622" t="s">
        <v>118</v>
      </c>
    </row>
    <row r="623" spans="1:9">
      <c r="A623">
        <v>3</v>
      </c>
      <c r="B623" t="s">
        <v>78</v>
      </c>
      <c r="C623" t="s">
        <v>79</v>
      </c>
      <c r="F623" t="s">
        <v>60</v>
      </c>
      <c r="G623">
        <v>32</v>
      </c>
      <c r="I623" t="s">
        <v>118</v>
      </c>
    </row>
    <row r="624" spans="1:9">
      <c r="A624">
        <v>4</v>
      </c>
      <c r="B624" t="s">
        <v>92</v>
      </c>
      <c r="C624" t="s">
        <v>102</v>
      </c>
      <c r="F624" t="s">
        <v>60</v>
      </c>
      <c r="G624">
        <v>32</v>
      </c>
      <c r="I624" t="s">
        <v>118</v>
      </c>
    </row>
    <row r="625" spans="1:9">
      <c r="A625">
        <v>5</v>
      </c>
      <c r="B625" t="s">
        <v>93</v>
      </c>
      <c r="C625" t="s">
        <v>105</v>
      </c>
      <c r="F625" t="s">
        <v>60</v>
      </c>
      <c r="G625">
        <v>24</v>
      </c>
      <c r="I625" t="s">
        <v>118</v>
      </c>
    </row>
    <row r="626" spans="1:9">
      <c r="A626">
        <v>6</v>
      </c>
      <c r="B626" t="s">
        <v>84</v>
      </c>
      <c r="C626" t="s">
        <v>119</v>
      </c>
      <c r="F626" t="s">
        <v>60</v>
      </c>
      <c r="G626">
        <v>32</v>
      </c>
    </row>
    <row r="627" spans="1:9">
      <c r="A627">
        <v>7</v>
      </c>
      <c r="B627" t="s">
        <v>86</v>
      </c>
      <c r="C627" t="s">
        <v>87</v>
      </c>
      <c r="F627" t="s">
        <v>60</v>
      </c>
      <c r="G627">
        <v>8</v>
      </c>
      <c r="I627" t="s">
        <v>120</v>
      </c>
    </row>
    <row r="628" spans="1:9">
      <c r="B628" t="s">
        <v>101</v>
      </c>
      <c r="G628">
        <v>0</v>
      </c>
    </row>
    <row r="629" spans="1:9">
      <c r="A629">
        <v>1</v>
      </c>
      <c r="B629" t="s">
        <v>124</v>
      </c>
      <c r="C629" t="s">
        <v>125</v>
      </c>
      <c r="F629" t="s">
        <v>60</v>
      </c>
      <c r="G629">
        <v>1</v>
      </c>
      <c r="I629" t="s">
        <v>101</v>
      </c>
    </row>
    <row r="630" spans="1:9">
      <c r="A630">
        <v>2</v>
      </c>
      <c r="B630" t="s">
        <v>126</v>
      </c>
      <c r="C630" t="s">
        <v>127</v>
      </c>
      <c r="F630" t="s">
        <v>60</v>
      </c>
      <c r="G630">
        <v>2</v>
      </c>
      <c r="I630" t="s">
        <v>101</v>
      </c>
    </row>
    <row r="631" spans="1:9">
      <c r="A631">
        <v>3</v>
      </c>
      <c r="B631" t="s">
        <v>128</v>
      </c>
      <c r="C631" t="s">
        <v>129</v>
      </c>
      <c r="F631" t="s">
        <v>60</v>
      </c>
      <c r="G631">
        <v>2</v>
      </c>
      <c r="I631" t="s">
        <v>101</v>
      </c>
    </row>
    <row r="632" spans="1:9">
      <c r="A632">
        <v>4</v>
      </c>
      <c r="B632" t="s">
        <v>130</v>
      </c>
      <c r="C632" t="s">
        <v>131</v>
      </c>
      <c r="F632" t="s">
        <v>60</v>
      </c>
      <c r="G632">
        <v>5</v>
      </c>
      <c r="I632" t="s">
        <v>101</v>
      </c>
    </row>
    <row r="633" spans="1:9">
      <c r="A633">
        <v>5</v>
      </c>
      <c r="B633" t="s">
        <v>132</v>
      </c>
      <c r="C633" t="s">
        <v>133</v>
      </c>
      <c r="F633" t="s">
        <v>60</v>
      </c>
      <c r="G633">
        <v>5</v>
      </c>
      <c r="I633" t="s">
        <v>101</v>
      </c>
    </row>
    <row r="634" spans="1:9">
      <c r="A634">
        <v>6</v>
      </c>
      <c r="B634" t="s">
        <v>134</v>
      </c>
      <c r="C634" t="s">
        <v>133</v>
      </c>
      <c r="F634" t="s">
        <v>60</v>
      </c>
      <c r="G634">
        <v>10</v>
      </c>
      <c r="I634" t="s">
        <v>101</v>
      </c>
    </row>
    <row r="635" spans="1:9">
      <c r="A635">
        <v>7</v>
      </c>
      <c r="B635" t="s">
        <v>135</v>
      </c>
      <c r="C635" t="s">
        <v>133</v>
      </c>
      <c r="F635" t="s">
        <v>60</v>
      </c>
      <c r="G635">
        <v>5</v>
      </c>
      <c r="I635" t="s">
        <v>101</v>
      </c>
    </row>
    <row r="636" spans="1:9">
      <c r="A636">
        <v>8</v>
      </c>
      <c r="B636" t="s">
        <v>136</v>
      </c>
      <c r="C636" t="s">
        <v>137</v>
      </c>
      <c r="F636" t="s">
        <v>60</v>
      </c>
      <c r="G636">
        <v>6</v>
      </c>
      <c r="I636" t="s">
        <v>101</v>
      </c>
    </row>
    <row r="637" spans="1:9">
      <c r="A637">
        <v>9</v>
      </c>
      <c r="B637" t="s">
        <v>138</v>
      </c>
      <c r="C637" t="s">
        <v>139</v>
      </c>
      <c r="F637" t="s">
        <v>60</v>
      </c>
      <c r="G637">
        <v>6</v>
      </c>
      <c r="I637" t="s">
        <v>101</v>
      </c>
    </row>
    <row r="638" spans="1:9">
      <c r="A638">
        <v>10</v>
      </c>
      <c r="B638" t="s">
        <v>134</v>
      </c>
      <c r="C638" t="s">
        <v>139</v>
      </c>
      <c r="F638" t="s">
        <v>60</v>
      </c>
      <c r="G638">
        <v>12</v>
      </c>
      <c r="I638" t="s">
        <v>101</v>
      </c>
    </row>
    <row r="639" spans="1:9">
      <c r="A639">
        <v>11</v>
      </c>
      <c r="B639" t="s">
        <v>140</v>
      </c>
      <c r="C639" t="s">
        <v>139</v>
      </c>
      <c r="F639" t="s">
        <v>60</v>
      </c>
      <c r="G639">
        <v>6</v>
      </c>
      <c r="I639" t="s">
        <v>101</v>
      </c>
    </row>
    <row r="640" spans="1:9">
      <c r="A640">
        <v>12</v>
      </c>
      <c r="B640" t="s">
        <v>141</v>
      </c>
      <c r="C640" t="s">
        <v>142</v>
      </c>
      <c r="F640" t="s">
        <v>67</v>
      </c>
      <c r="G640">
        <v>5</v>
      </c>
      <c r="I640" t="s">
        <v>101</v>
      </c>
    </row>
    <row r="641" spans="1:9">
      <c r="A641">
        <v>13</v>
      </c>
      <c r="B641" t="s">
        <v>143</v>
      </c>
      <c r="C641" t="s">
        <v>144</v>
      </c>
      <c r="F641" t="s">
        <v>67</v>
      </c>
      <c r="G641">
        <v>3</v>
      </c>
      <c r="I641" t="s">
        <v>101</v>
      </c>
    </row>
    <row r="642" spans="1:9">
      <c r="A642">
        <v>14</v>
      </c>
      <c r="B642" t="s">
        <v>146</v>
      </c>
      <c r="C642" t="s">
        <v>147</v>
      </c>
      <c r="F642" t="s">
        <v>67</v>
      </c>
      <c r="G642">
        <v>6</v>
      </c>
      <c r="I642" t="s">
        <v>101</v>
      </c>
    </row>
    <row r="643" spans="1:9">
      <c r="A643">
        <v>15</v>
      </c>
      <c r="B643" t="s">
        <v>148</v>
      </c>
      <c r="C643" t="s">
        <v>149</v>
      </c>
      <c r="F643" t="s">
        <v>60</v>
      </c>
      <c r="G643">
        <v>4</v>
      </c>
      <c r="I643" t="s">
        <v>101</v>
      </c>
    </row>
    <row r="644" spans="1:9">
      <c r="A644">
        <v>16</v>
      </c>
      <c r="B644" t="s">
        <v>148</v>
      </c>
      <c r="C644" t="s">
        <v>150</v>
      </c>
      <c r="F644" t="s">
        <v>60</v>
      </c>
      <c r="G644">
        <v>2</v>
      </c>
      <c r="I644" t="s">
        <v>101</v>
      </c>
    </row>
    <row r="645" spans="1:9">
      <c r="A645">
        <v>17</v>
      </c>
      <c r="B645" t="s">
        <v>136</v>
      </c>
      <c r="C645" t="s">
        <v>151</v>
      </c>
      <c r="F645" t="s">
        <v>60</v>
      </c>
      <c r="G645">
        <v>3</v>
      </c>
      <c r="I645" t="s">
        <v>101</v>
      </c>
    </row>
    <row r="646" spans="1:9">
      <c r="A646">
        <v>18</v>
      </c>
      <c r="B646" t="s">
        <v>152</v>
      </c>
      <c r="C646" t="s">
        <v>153</v>
      </c>
      <c r="F646" t="s">
        <v>60</v>
      </c>
      <c r="G646">
        <v>3</v>
      </c>
      <c r="I646" t="s">
        <v>101</v>
      </c>
    </row>
    <row r="647" spans="1:9">
      <c r="A647">
        <v>19</v>
      </c>
      <c r="B647" t="s">
        <v>140</v>
      </c>
      <c r="C647" t="s">
        <v>153</v>
      </c>
      <c r="F647" t="s">
        <v>60</v>
      </c>
      <c r="G647">
        <v>3</v>
      </c>
      <c r="I647" t="s">
        <v>101</v>
      </c>
    </row>
    <row r="648" spans="1:9">
      <c r="A648">
        <v>20</v>
      </c>
      <c r="B648" t="s">
        <v>134</v>
      </c>
      <c r="C648" t="s">
        <v>153</v>
      </c>
      <c r="F648" t="s">
        <v>60</v>
      </c>
      <c r="G648">
        <v>6</v>
      </c>
      <c r="I648" t="s">
        <v>101</v>
      </c>
    </row>
    <row r="649" spans="1:9">
      <c r="A649">
        <v>21</v>
      </c>
      <c r="B649" t="s">
        <v>148</v>
      </c>
      <c r="C649" t="s">
        <v>154</v>
      </c>
      <c r="F649" t="s">
        <v>60</v>
      </c>
      <c r="G649">
        <v>3</v>
      </c>
      <c r="I649" t="s">
        <v>101</v>
      </c>
    </row>
    <row r="650" spans="1:9">
      <c r="A650">
        <v>22</v>
      </c>
      <c r="B650" t="s">
        <v>155</v>
      </c>
      <c r="C650" t="s">
        <v>156</v>
      </c>
      <c r="F650" t="s">
        <v>67</v>
      </c>
      <c r="G650">
        <v>6</v>
      </c>
      <c r="I650" t="s">
        <v>101</v>
      </c>
    </row>
    <row r="651" spans="1:9">
      <c r="A651">
        <v>23</v>
      </c>
      <c r="B651" t="s">
        <v>157</v>
      </c>
      <c r="C651" t="s">
        <v>158</v>
      </c>
      <c r="F651" t="s">
        <v>60</v>
      </c>
      <c r="G651">
        <v>6</v>
      </c>
      <c r="I651" t="s">
        <v>101</v>
      </c>
    </row>
    <row r="652" spans="1:9">
      <c r="A652">
        <v>24</v>
      </c>
      <c r="B652" t="s">
        <v>159</v>
      </c>
      <c r="C652" t="s">
        <v>160</v>
      </c>
      <c r="F652" t="s">
        <v>60</v>
      </c>
      <c r="G652">
        <v>12</v>
      </c>
      <c r="I652" t="s">
        <v>101</v>
      </c>
    </row>
    <row r="653" spans="1:9">
      <c r="A653">
        <v>25</v>
      </c>
      <c r="B653" t="s">
        <v>159</v>
      </c>
      <c r="C653" t="s">
        <v>161</v>
      </c>
      <c r="F653" t="s">
        <v>60</v>
      </c>
      <c r="G653">
        <v>4</v>
      </c>
      <c r="I653" t="s">
        <v>101</v>
      </c>
    </row>
    <row r="654" spans="1:9">
      <c r="A654">
        <v>26</v>
      </c>
      <c r="B654" t="s">
        <v>162</v>
      </c>
      <c r="C654" t="s">
        <v>166</v>
      </c>
      <c r="F654" t="s">
        <v>60</v>
      </c>
      <c r="G654">
        <v>3</v>
      </c>
      <c r="I654" t="s">
        <v>101</v>
      </c>
    </row>
    <row r="655" spans="1:9">
      <c r="B655" t="s">
        <v>115</v>
      </c>
      <c r="G655">
        <v>0</v>
      </c>
    </row>
    <row r="656" spans="1:9">
      <c r="A656">
        <v>1</v>
      </c>
      <c r="B656" t="s">
        <v>124</v>
      </c>
      <c r="C656" t="s">
        <v>125</v>
      </c>
      <c r="F656" t="s">
        <v>60</v>
      </c>
      <c r="G656">
        <v>3</v>
      </c>
      <c r="I656" t="s">
        <v>115</v>
      </c>
    </row>
    <row r="657" spans="1:9">
      <c r="A657">
        <v>2</v>
      </c>
      <c r="B657" t="s">
        <v>126</v>
      </c>
      <c r="C657" t="s">
        <v>127</v>
      </c>
      <c r="F657" t="s">
        <v>60</v>
      </c>
      <c r="G657">
        <v>12</v>
      </c>
      <c r="I657" t="s">
        <v>115</v>
      </c>
    </row>
    <row r="658" spans="1:9">
      <c r="A658">
        <v>3</v>
      </c>
      <c r="B658" t="s">
        <v>128</v>
      </c>
      <c r="C658" t="s">
        <v>129</v>
      </c>
      <c r="F658" t="s">
        <v>60</v>
      </c>
      <c r="G658">
        <v>12</v>
      </c>
      <c r="I658" t="s">
        <v>115</v>
      </c>
    </row>
    <row r="659" spans="1:9">
      <c r="A659">
        <v>4</v>
      </c>
      <c r="B659" t="s">
        <v>130</v>
      </c>
      <c r="C659" t="s">
        <v>131</v>
      </c>
      <c r="F659" t="s">
        <v>60</v>
      </c>
      <c r="G659">
        <v>21</v>
      </c>
      <c r="I659" t="s">
        <v>115</v>
      </c>
    </row>
    <row r="660" spans="1:9">
      <c r="A660">
        <v>5</v>
      </c>
      <c r="B660" t="s">
        <v>132</v>
      </c>
      <c r="C660" t="s">
        <v>133</v>
      </c>
      <c r="F660" t="s">
        <v>60</v>
      </c>
      <c r="G660">
        <v>21</v>
      </c>
      <c r="I660" t="s">
        <v>115</v>
      </c>
    </row>
    <row r="661" spans="1:9">
      <c r="A661">
        <v>6</v>
      </c>
      <c r="B661" t="s">
        <v>134</v>
      </c>
      <c r="C661" t="s">
        <v>133</v>
      </c>
      <c r="F661" t="s">
        <v>60</v>
      </c>
      <c r="G661">
        <v>42</v>
      </c>
      <c r="I661" t="s">
        <v>115</v>
      </c>
    </row>
    <row r="662" spans="1:9">
      <c r="A662">
        <v>7</v>
      </c>
      <c r="B662" t="s">
        <v>135</v>
      </c>
      <c r="C662" t="s">
        <v>133</v>
      </c>
      <c r="F662" t="s">
        <v>60</v>
      </c>
      <c r="G662">
        <v>21</v>
      </c>
      <c r="I662" t="s">
        <v>115</v>
      </c>
    </row>
    <row r="663" spans="1:9">
      <c r="A663">
        <v>8</v>
      </c>
      <c r="B663" t="s">
        <v>136</v>
      </c>
      <c r="C663" t="s">
        <v>137</v>
      </c>
      <c r="F663" t="s">
        <v>60</v>
      </c>
      <c r="G663">
        <v>18</v>
      </c>
      <c r="I663" t="s">
        <v>115</v>
      </c>
    </row>
    <row r="664" spans="1:9">
      <c r="A664">
        <v>9</v>
      </c>
      <c r="B664" t="s">
        <v>138</v>
      </c>
      <c r="C664" t="s">
        <v>139</v>
      </c>
      <c r="F664" t="s">
        <v>60</v>
      </c>
      <c r="G664">
        <v>18</v>
      </c>
      <c r="I664" t="s">
        <v>115</v>
      </c>
    </row>
    <row r="665" spans="1:9">
      <c r="A665">
        <v>10</v>
      </c>
      <c r="B665" t="s">
        <v>134</v>
      </c>
      <c r="C665" t="s">
        <v>139</v>
      </c>
      <c r="F665" t="s">
        <v>60</v>
      </c>
      <c r="G665">
        <v>36</v>
      </c>
      <c r="I665" t="s">
        <v>115</v>
      </c>
    </row>
    <row r="666" spans="1:9">
      <c r="A666">
        <v>11</v>
      </c>
      <c r="B666" t="s">
        <v>140</v>
      </c>
      <c r="C666" t="s">
        <v>139</v>
      </c>
      <c r="F666" t="s">
        <v>60</v>
      </c>
      <c r="G666">
        <v>18</v>
      </c>
      <c r="I666" t="s">
        <v>115</v>
      </c>
    </row>
    <row r="667" spans="1:9">
      <c r="A667">
        <v>12</v>
      </c>
      <c r="B667" t="s">
        <v>141</v>
      </c>
      <c r="C667" t="s">
        <v>142</v>
      </c>
      <c r="F667" t="s">
        <v>67</v>
      </c>
      <c r="G667">
        <v>15</v>
      </c>
      <c r="I667" t="s">
        <v>115</v>
      </c>
    </row>
    <row r="668" spans="1:9">
      <c r="A668">
        <v>13</v>
      </c>
      <c r="B668" t="s">
        <v>143</v>
      </c>
      <c r="C668" t="s">
        <v>144</v>
      </c>
      <c r="F668" t="s">
        <v>67</v>
      </c>
      <c r="G668">
        <v>9</v>
      </c>
      <c r="I668" t="s">
        <v>115</v>
      </c>
    </row>
    <row r="669" spans="1:9">
      <c r="A669">
        <v>14</v>
      </c>
      <c r="B669" t="s">
        <v>143</v>
      </c>
      <c r="C669" t="s">
        <v>145</v>
      </c>
      <c r="F669" t="s">
        <v>67</v>
      </c>
      <c r="G669">
        <v>18</v>
      </c>
      <c r="I669" t="s">
        <v>115</v>
      </c>
    </row>
    <row r="670" spans="1:9">
      <c r="A670">
        <v>15</v>
      </c>
      <c r="B670" t="s">
        <v>146</v>
      </c>
      <c r="C670" t="s">
        <v>147</v>
      </c>
      <c r="F670" t="s">
        <v>67</v>
      </c>
      <c r="G670">
        <v>18</v>
      </c>
      <c r="I670" t="s">
        <v>115</v>
      </c>
    </row>
    <row r="671" spans="1:9">
      <c r="A671">
        <v>16</v>
      </c>
      <c r="B671" t="s">
        <v>148</v>
      </c>
      <c r="C671" t="s">
        <v>149</v>
      </c>
      <c r="F671" t="s">
        <v>60</v>
      </c>
      <c r="G671">
        <v>18</v>
      </c>
      <c r="I671" t="s">
        <v>115</v>
      </c>
    </row>
    <row r="672" spans="1:9">
      <c r="A672">
        <v>17</v>
      </c>
      <c r="B672" t="s">
        <v>148</v>
      </c>
      <c r="C672" t="s">
        <v>150</v>
      </c>
      <c r="F672" t="s">
        <v>60</v>
      </c>
      <c r="G672">
        <v>6</v>
      </c>
      <c r="I672" t="s">
        <v>115</v>
      </c>
    </row>
    <row r="673" spans="1:9">
      <c r="A673">
        <v>18</v>
      </c>
      <c r="B673" t="s">
        <v>136</v>
      </c>
      <c r="C673" t="s">
        <v>151</v>
      </c>
      <c r="F673" t="s">
        <v>60</v>
      </c>
      <c r="G673">
        <v>9</v>
      </c>
      <c r="I673" t="s">
        <v>115</v>
      </c>
    </row>
    <row r="674" spans="1:9">
      <c r="A674">
        <v>19</v>
      </c>
      <c r="B674" t="s">
        <v>152</v>
      </c>
      <c r="C674" t="s">
        <v>153</v>
      </c>
      <c r="F674" t="s">
        <v>60</v>
      </c>
      <c r="G674">
        <v>9</v>
      </c>
      <c r="I674" t="s">
        <v>115</v>
      </c>
    </row>
    <row r="675" spans="1:9">
      <c r="A675">
        <v>20</v>
      </c>
      <c r="B675" t="s">
        <v>140</v>
      </c>
      <c r="C675" t="s">
        <v>153</v>
      </c>
      <c r="F675" t="s">
        <v>60</v>
      </c>
      <c r="G675">
        <v>9</v>
      </c>
      <c r="I675" t="s">
        <v>115</v>
      </c>
    </row>
    <row r="676" spans="1:9">
      <c r="A676">
        <v>21</v>
      </c>
      <c r="B676" t="s">
        <v>134</v>
      </c>
      <c r="C676" t="s">
        <v>153</v>
      </c>
      <c r="F676" t="s">
        <v>60</v>
      </c>
      <c r="G676">
        <v>18</v>
      </c>
      <c r="I676" t="s">
        <v>115</v>
      </c>
    </row>
    <row r="677" spans="1:9">
      <c r="A677">
        <v>22</v>
      </c>
      <c r="B677" t="s">
        <v>148</v>
      </c>
      <c r="C677" t="s">
        <v>154</v>
      </c>
      <c r="F677" t="s">
        <v>60</v>
      </c>
      <c r="G677">
        <v>9</v>
      </c>
      <c r="I677" t="s">
        <v>115</v>
      </c>
    </row>
    <row r="678" spans="1:9">
      <c r="A678">
        <v>23</v>
      </c>
      <c r="B678" t="s">
        <v>155</v>
      </c>
      <c r="C678" t="s">
        <v>156</v>
      </c>
      <c r="F678" t="s">
        <v>67</v>
      </c>
      <c r="G678">
        <v>24</v>
      </c>
      <c r="I678" t="s">
        <v>115</v>
      </c>
    </row>
    <row r="679" spans="1:9">
      <c r="A679">
        <v>24</v>
      </c>
      <c r="B679" t="s">
        <v>157</v>
      </c>
      <c r="C679" t="s">
        <v>158</v>
      </c>
      <c r="F679" t="s">
        <v>60</v>
      </c>
      <c r="G679">
        <v>24</v>
      </c>
      <c r="I679" t="s">
        <v>115</v>
      </c>
    </row>
    <row r="680" spans="1:9">
      <c r="A680">
        <v>25</v>
      </c>
      <c r="B680" t="s">
        <v>159</v>
      </c>
      <c r="C680" t="s">
        <v>160</v>
      </c>
      <c r="F680" t="s">
        <v>60</v>
      </c>
      <c r="G680">
        <v>48</v>
      </c>
      <c r="I680" t="s">
        <v>115</v>
      </c>
    </row>
    <row r="681" spans="1:9">
      <c r="A681">
        <v>26</v>
      </c>
      <c r="B681" t="s">
        <v>159</v>
      </c>
      <c r="C681" t="s">
        <v>161</v>
      </c>
      <c r="F681" t="s">
        <v>60</v>
      </c>
      <c r="G681">
        <v>12</v>
      </c>
      <c r="I681" t="s">
        <v>115</v>
      </c>
    </row>
    <row r="682" spans="1:9">
      <c r="A682">
        <v>27</v>
      </c>
      <c r="B682" t="s">
        <v>162</v>
      </c>
      <c r="C682" t="s">
        <v>163</v>
      </c>
      <c r="F682" t="s">
        <v>60</v>
      </c>
      <c r="G682">
        <v>3</v>
      </c>
      <c r="I682" t="s">
        <v>115</v>
      </c>
    </row>
    <row r="683" spans="1:9">
      <c r="A683">
        <v>27</v>
      </c>
      <c r="B683" t="s">
        <v>162</v>
      </c>
      <c r="C683" t="s">
        <v>175</v>
      </c>
      <c r="F683" t="s">
        <v>60</v>
      </c>
      <c r="G683">
        <v>3</v>
      </c>
      <c r="I683" t="s">
        <v>115</v>
      </c>
    </row>
    <row r="684" spans="1:9">
      <c r="B684" t="s">
        <v>178</v>
      </c>
      <c r="G684">
        <v>0</v>
      </c>
    </row>
    <row r="685" spans="1:9">
      <c r="B685" t="s">
        <v>57</v>
      </c>
      <c r="G685">
        <v>0</v>
      </c>
    </row>
    <row r="686" spans="1:9">
      <c r="A686">
        <v>1</v>
      </c>
      <c r="B686" t="s">
        <v>58</v>
      </c>
      <c r="C686" t="s">
        <v>59</v>
      </c>
      <c r="F686" t="s">
        <v>60</v>
      </c>
      <c r="G686">
        <v>127</v>
      </c>
      <c r="I686" t="s">
        <v>61</v>
      </c>
    </row>
    <row r="687" spans="1:9">
      <c r="A687" t="s">
        <v>62</v>
      </c>
      <c r="B687" t="s">
        <v>63</v>
      </c>
      <c r="C687" t="s">
        <v>64</v>
      </c>
      <c r="F687" t="s">
        <v>60</v>
      </c>
      <c r="G687">
        <v>127</v>
      </c>
      <c r="I687" t="s">
        <v>61</v>
      </c>
    </row>
    <row r="688" spans="1:9">
      <c r="A688">
        <v>2</v>
      </c>
      <c r="B688" t="s">
        <v>65</v>
      </c>
      <c r="C688" t="s">
        <v>66</v>
      </c>
      <c r="F688" t="s">
        <v>67</v>
      </c>
      <c r="G688">
        <v>3175</v>
      </c>
      <c r="I688" t="s">
        <v>61</v>
      </c>
    </row>
    <row r="689" spans="1:9">
      <c r="A689">
        <v>3</v>
      </c>
      <c r="B689" t="s">
        <v>68</v>
      </c>
      <c r="C689" t="s">
        <v>69</v>
      </c>
      <c r="F689" t="s">
        <v>60</v>
      </c>
      <c r="G689">
        <v>254</v>
      </c>
      <c r="I689" t="s">
        <v>61</v>
      </c>
    </row>
    <row r="690" spans="1:9">
      <c r="A690">
        <v>4</v>
      </c>
      <c r="B690" t="s">
        <v>70</v>
      </c>
      <c r="C690" t="s">
        <v>71</v>
      </c>
      <c r="F690" t="s">
        <v>60</v>
      </c>
      <c r="G690">
        <v>381</v>
      </c>
      <c r="I690" t="s">
        <v>61</v>
      </c>
    </row>
    <row r="691" spans="1:9">
      <c r="A691">
        <v>5</v>
      </c>
      <c r="B691" t="s">
        <v>72</v>
      </c>
      <c r="C691" t="s">
        <v>73</v>
      </c>
      <c r="F691" t="s">
        <v>60</v>
      </c>
      <c r="G691">
        <v>254</v>
      </c>
      <c r="I691" t="s">
        <v>61</v>
      </c>
    </row>
    <row r="692" spans="1:9">
      <c r="A692">
        <v>6</v>
      </c>
      <c r="B692" t="s">
        <v>74</v>
      </c>
      <c r="C692" t="s">
        <v>75</v>
      </c>
      <c r="F692" t="s">
        <v>60</v>
      </c>
      <c r="G692">
        <v>381</v>
      </c>
      <c r="I692" t="s">
        <v>61</v>
      </c>
    </row>
    <row r="693" spans="1:9">
      <c r="A693">
        <v>7</v>
      </c>
      <c r="B693" t="s">
        <v>76</v>
      </c>
      <c r="C693" t="s">
        <v>77</v>
      </c>
      <c r="F693" t="s">
        <v>67</v>
      </c>
      <c r="G693">
        <v>381</v>
      </c>
      <c r="I693" t="s">
        <v>61</v>
      </c>
    </row>
    <row r="694" spans="1:9">
      <c r="A694">
        <v>8</v>
      </c>
      <c r="B694" t="s">
        <v>78</v>
      </c>
      <c r="C694" t="s">
        <v>79</v>
      </c>
      <c r="F694" t="s">
        <v>60</v>
      </c>
      <c r="G694">
        <v>254</v>
      </c>
      <c r="I694" t="s">
        <v>61</v>
      </c>
    </row>
    <row r="695" spans="1:9">
      <c r="A695">
        <v>9</v>
      </c>
      <c r="B695" t="s">
        <v>80</v>
      </c>
      <c r="C695" t="s">
        <v>81</v>
      </c>
      <c r="F695" t="s">
        <v>60</v>
      </c>
      <c r="G695">
        <v>127</v>
      </c>
      <c r="I695" t="s">
        <v>61</v>
      </c>
    </row>
    <row r="696" spans="1:9">
      <c r="A696">
        <v>10</v>
      </c>
      <c r="B696" t="s">
        <v>82</v>
      </c>
      <c r="C696" t="s">
        <v>83</v>
      </c>
      <c r="F696" t="s">
        <v>60</v>
      </c>
      <c r="G696">
        <v>254</v>
      </c>
      <c r="I696" t="s">
        <v>61</v>
      </c>
    </row>
    <row r="697" spans="1:9">
      <c r="A697">
        <v>11</v>
      </c>
      <c r="B697" t="s">
        <v>84</v>
      </c>
      <c r="C697" t="s">
        <v>85</v>
      </c>
      <c r="F697" t="s">
        <v>60</v>
      </c>
      <c r="G697">
        <v>254</v>
      </c>
      <c r="I697" t="s">
        <v>61</v>
      </c>
    </row>
    <row r="698" spans="1:9">
      <c r="A698">
        <v>12</v>
      </c>
      <c r="B698" t="s">
        <v>86</v>
      </c>
      <c r="C698" t="s">
        <v>87</v>
      </c>
      <c r="F698" t="s">
        <v>60</v>
      </c>
      <c r="G698">
        <v>127</v>
      </c>
      <c r="I698" t="s">
        <v>61</v>
      </c>
    </row>
    <row r="699" spans="1:9">
      <c r="B699" t="s">
        <v>88</v>
      </c>
      <c r="G699">
        <v>0</v>
      </c>
    </row>
    <row r="700" spans="1:9">
      <c r="A700">
        <v>1</v>
      </c>
      <c r="B700" t="s">
        <v>58</v>
      </c>
      <c r="C700" t="s">
        <v>59</v>
      </c>
      <c r="F700" t="s">
        <v>60</v>
      </c>
      <c r="G700">
        <v>6</v>
      </c>
      <c r="I700" t="s">
        <v>89</v>
      </c>
    </row>
    <row r="701" spans="1:9">
      <c r="A701" t="s">
        <v>62</v>
      </c>
      <c r="B701" t="s">
        <v>63</v>
      </c>
      <c r="C701" t="s">
        <v>64</v>
      </c>
      <c r="F701" t="s">
        <v>60</v>
      </c>
      <c r="G701">
        <v>6</v>
      </c>
      <c r="I701" t="s">
        <v>89</v>
      </c>
    </row>
    <row r="702" spans="1:9">
      <c r="A702">
        <v>2</v>
      </c>
      <c r="B702" t="s">
        <v>65</v>
      </c>
      <c r="C702" t="s">
        <v>66</v>
      </c>
      <c r="F702" t="s">
        <v>67</v>
      </c>
      <c r="G702">
        <v>150</v>
      </c>
      <c r="I702" t="s">
        <v>89</v>
      </c>
    </row>
    <row r="703" spans="1:9">
      <c r="A703">
        <v>3</v>
      </c>
      <c r="B703" t="s">
        <v>90</v>
      </c>
      <c r="C703" t="s">
        <v>69</v>
      </c>
      <c r="F703" t="s">
        <v>60</v>
      </c>
      <c r="G703">
        <v>24</v>
      </c>
      <c r="I703" t="s">
        <v>89</v>
      </c>
    </row>
    <row r="704" spans="1:9">
      <c r="A704">
        <v>4</v>
      </c>
      <c r="B704" t="s">
        <v>78</v>
      </c>
      <c r="C704" t="s">
        <v>91</v>
      </c>
      <c r="F704" t="s">
        <v>60</v>
      </c>
      <c r="G704">
        <v>12</v>
      </c>
      <c r="I704" t="s">
        <v>89</v>
      </c>
    </row>
    <row r="705" spans="1:9">
      <c r="A705">
        <v>5</v>
      </c>
      <c r="B705" t="s">
        <v>92</v>
      </c>
      <c r="C705" t="s">
        <v>73</v>
      </c>
      <c r="F705" t="s">
        <v>60</v>
      </c>
      <c r="G705">
        <v>12</v>
      </c>
      <c r="I705" t="s">
        <v>89</v>
      </c>
    </row>
    <row r="706" spans="1:9">
      <c r="A706">
        <v>6</v>
      </c>
      <c r="B706" t="s">
        <v>93</v>
      </c>
      <c r="C706" t="s">
        <v>94</v>
      </c>
      <c r="F706" t="s">
        <v>60</v>
      </c>
      <c r="G706">
        <v>18</v>
      </c>
      <c r="I706" t="s">
        <v>89</v>
      </c>
    </row>
    <row r="707" spans="1:9">
      <c r="A707">
        <v>7</v>
      </c>
      <c r="B707" t="s">
        <v>76</v>
      </c>
      <c r="C707" t="s">
        <v>95</v>
      </c>
      <c r="F707" t="s">
        <v>60</v>
      </c>
      <c r="G707">
        <v>18</v>
      </c>
      <c r="I707" t="s">
        <v>89</v>
      </c>
    </row>
    <row r="708" spans="1:9">
      <c r="A708">
        <v>8</v>
      </c>
      <c r="B708" t="s">
        <v>96</v>
      </c>
      <c r="C708" t="s">
        <v>97</v>
      </c>
      <c r="F708" t="s">
        <v>60</v>
      </c>
      <c r="G708">
        <v>18</v>
      </c>
      <c r="I708" t="s">
        <v>89</v>
      </c>
    </row>
    <row r="709" spans="1:9">
      <c r="A709">
        <v>9</v>
      </c>
      <c r="B709" t="s">
        <v>80</v>
      </c>
      <c r="C709" t="s">
        <v>98</v>
      </c>
      <c r="F709" t="s">
        <v>60</v>
      </c>
      <c r="G709">
        <v>6</v>
      </c>
      <c r="I709" t="s">
        <v>89</v>
      </c>
    </row>
    <row r="710" spans="1:9">
      <c r="A710">
        <v>10</v>
      </c>
      <c r="B710" t="s">
        <v>82</v>
      </c>
      <c r="C710" t="s">
        <v>83</v>
      </c>
      <c r="F710" t="s">
        <v>60</v>
      </c>
      <c r="G710">
        <v>12</v>
      </c>
      <c r="I710" t="s">
        <v>89</v>
      </c>
    </row>
    <row r="711" spans="1:9">
      <c r="A711">
        <v>11</v>
      </c>
      <c r="B711" t="s">
        <v>84</v>
      </c>
      <c r="C711" t="s">
        <v>99</v>
      </c>
      <c r="F711" t="s">
        <v>60</v>
      </c>
      <c r="G711">
        <v>12</v>
      </c>
      <c r="I711" t="s">
        <v>89</v>
      </c>
    </row>
    <row r="712" spans="1:9">
      <c r="A712">
        <v>12</v>
      </c>
      <c r="B712" t="s">
        <v>86</v>
      </c>
      <c r="C712" t="s">
        <v>87</v>
      </c>
      <c r="F712" t="s">
        <v>60</v>
      </c>
      <c r="G712">
        <v>6</v>
      </c>
      <c r="I712" t="s">
        <v>89</v>
      </c>
    </row>
    <row r="713" spans="1:9">
      <c r="B713" t="s">
        <v>100</v>
      </c>
      <c r="G713">
        <v>0</v>
      </c>
    </row>
    <row r="714" spans="1:9">
      <c r="A714">
        <v>1</v>
      </c>
      <c r="B714" t="s">
        <v>58</v>
      </c>
      <c r="C714" t="s">
        <v>59</v>
      </c>
      <c r="F714" t="s">
        <v>60</v>
      </c>
      <c r="G714">
        <v>81</v>
      </c>
      <c r="I714" t="s">
        <v>101</v>
      </c>
    </row>
    <row r="715" spans="1:9">
      <c r="A715" t="s">
        <v>62</v>
      </c>
      <c r="B715" t="s">
        <v>63</v>
      </c>
      <c r="C715" t="s">
        <v>64</v>
      </c>
      <c r="F715" t="s">
        <v>60</v>
      </c>
      <c r="G715">
        <v>81</v>
      </c>
      <c r="I715" t="s">
        <v>101</v>
      </c>
    </row>
    <row r="716" spans="1:9">
      <c r="A716">
        <v>2</v>
      </c>
      <c r="B716" t="s">
        <v>65</v>
      </c>
      <c r="C716" t="s">
        <v>66</v>
      </c>
      <c r="F716" t="s">
        <v>67</v>
      </c>
      <c r="G716">
        <v>2025</v>
      </c>
      <c r="I716" t="s">
        <v>101</v>
      </c>
    </row>
    <row r="717" spans="1:9">
      <c r="A717">
        <v>3</v>
      </c>
      <c r="B717" t="s">
        <v>92</v>
      </c>
      <c r="C717" t="s">
        <v>102</v>
      </c>
      <c r="F717" t="s">
        <v>60</v>
      </c>
      <c r="G717">
        <v>162</v>
      </c>
      <c r="I717" t="s">
        <v>101</v>
      </c>
    </row>
    <row r="718" spans="1:9">
      <c r="A718">
        <v>4</v>
      </c>
      <c r="B718" t="s">
        <v>93</v>
      </c>
      <c r="C718" t="s">
        <v>103</v>
      </c>
      <c r="F718" t="s">
        <v>60</v>
      </c>
      <c r="G718">
        <v>243</v>
      </c>
      <c r="I718" t="s">
        <v>101</v>
      </c>
    </row>
    <row r="719" spans="1:9">
      <c r="A719">
        <v>5</v>
      </c>
      <c r="B719" t="s">
        <v>78</v>
      </c>
      <c r="C719" t="s">
        <v>79</v>
      </c>
      <c r="F719" t="s">
        <v>60</v>
      </c>
      <c r="G719">
        <v>162</v>
      </c>
      <c r="I719" t="s">
        <v>101</v>
      </c>
    </row>
    <row r="720" spans="1:9">
      <c r="A720">
        <v>6</v>
      </c>
      <c r="B720" t="s">
        <v>84</v>
      </c>
      <c r="C720" t="s">
        <v>85</v>
      </c>
      <c r="F720" t="s">
        <v>60</v>
      </c>
      <c r="G720">
        <v>162</v>
      </c>
      <c r="I720" t="s">
        <v>101</v>
      </c>
    </row>
    <row r="721" spans="1:9">
      <c r="B721" t="s">
        <v>104</v>
      </c>
      <c r="G721">
        <v>0</v>
      </c>
    </row>
    <row r="722" spans="1:9">
      <c r="A722">
        <v>1</v>
      </c>
      <c r="B722" t="s">
        <v>58</v>
      </c>
      <c r="C722" t="s">
        <v>59</v>
      </c>
      <c r="F722" t="s">
        <v>60</v>
      </c>
      <c r="G722">
        <v>4</v>
      </c>
      <c r="I722" t="s">
        <v>101</v>
      </c>
    </row>
    <row r="723" spans="1:9">
      <c r="A723" t="s">
        <v>62</v>
      </c>
      <c r="B723" t="s">
        <v>63</v>
      </c>
      <c r="C723" t="s">
        <v>64</v>
      </c>
      <c r="F723" t="s">
        <v>60</v>
      </c>
      <c r="G723">
        <v>4</v>
      </c>
      <c r="I723" t="s">
        <v>101</v>
      </c>
    </row>
    <row r="724" spans="1:9">
      <c r="A724">
        <v>2</v>
      </c>
      <c r="B724" t="s">
        <v>65</v>
      </c>
      <c r="C724" t="s">
        <v>66</v>
      </c>
      <c r="F724" t="s">
        <v>67</v>
      </c>
      <c r="G724">
        <v>100</v>
      </c>
      <c r="I724" t="s">
        <v>101</v>
      </c>
    </row>
    <row r="725" spans="1:9">
      <c r="A725">
        <v>3</v>
      </c>
      <c r="B725" t="s">
        <v>78</v>
      </c>
      <c r="C725" t="s">
        <v>79</v>
      </c>
      <c r="F725" t="s">
        <v>60</v>
      </c>
      <c r="G725">
        <v>8</v>
      </c>
      <c r="I725" t="s">
        <v>101</v>
      </c>
    </row>
    <row r="726" spans="1:9">
      <c r="A726">
        <v>4</v>
      </c>
      <c r="B726" t="s">
        <v>92</v>
      </c>
      <c r="C726" t="s">
        <v>102</v>
      </c>
      <c r="F726" t="s">
        <v>60</v>
      </c>
      <c r="G726">
        <v>8</v>
      </c>
      <c r="I726" t="s">
        <v>101</v>
      </c>
    </row>
    <row r="727" spans="1:9">
      <c r="A727">
        <v>5</v>
      </c>
      <c r="B727" t="s">
        <v>93</v>
      </c>
      <c r="C727" t="s">
        <v>105</v>
      </c>
      <c r="F727" t="s">
        <v>60</v>
      </c>
      <c r="G727">
        <v>12</v>
      </c>
      <c r="I727" t="s">
        <v>101</v>
      </c>
    </row>
    <row r="728" spans="1:9">
      <c r="A728">
        <v>6</v>
      </c>
      <c r="B728" t="s">
        <v>96</v>
      </c>
      <c r="C728" t="s">
        <v>106</v>
      </c>
      <c r="F728" t="s">
        <v>60</v>
      </c>
      <c r="G728">
        <v>12</v>
      </c>
      <c r="I728" t="s">
        <v>101</v>
      </c>
    </row>
    <row r="729" spans="1:9">
      <c r="A729">
        <v>7</v>
      </c>
      <c r="B729" t="s">
        <v>84</v>
      </c>
      <c r="C729" t="s">
        <v>99</v>
      </c>
      <c r="F729" t="s">
        <v>60</v>
      </c>
      <c r="G729">
        <v>8</v>
      </c>
      <c r="I729" t="s">
        <v>101</v>
      </c>
    </row>
    <row r="730" spans="1:9">
      <c r="A730">
        <v>8</v>
      </c>
      <c r="B730" t="s">
        <v>107</v>
      </c>
      <c r="C730" t="s">
        <v>108</v>
      </c>
      <c r="F730" t="s">
        <v>60</v>
      </c>
      <c r="G730">
        <v>4</v>
      </c>
      <c r="I730" t="s">
        <v>101</v>
      </c>
    </row>
    <row r="731" spans="1:9">
      <c r="B731" t="s">
        <v>109</v>
      </c>
      <c r="G731">
        <v>0</v>
      </c>
    </row>
    <row r="732" spans="1:9" ht="90">
      <c r="A732">
        <v>1</v>
      </c>
      <c r="B732" t="s">
        <v>110</v>
      </c>
      <c r="C732" s="291" t="s">
        <v>111</v>
      </c>
      <c r="F732" t="s">
        <v>60</v>
      </c>
      <c r="G732">
        <v>8</v>
      </c>
      <c r="I732" t="s">
        <v>101</v>
      </c>
    </row>
    <row r="733" spans="1:9">
      <c r="A733" t="s">
        <v>62</v>
      </c>
      <c r="B733" t="s">
        <v>112</v>
      </c>
      <c r="C733" t="s">
        <v>64</v>
      </c>
      <c r="F733" t="s">
        <v>60</v>
      </c>
      <c r="G733">
        <v>8</v>
      </c>
      <c r="I733" t="s">
        <v>101</v>
      </c>
    </row>
    <row r="734" spans="1:9">
      <c r="A734">
        <v>2</v>
      </c>
      <c r="B734" t="s">
        <v>65</v>
      </c>
      <c r="C734" t="s">
        <v>113</v>
      </c>
      <c r="F734" t="s">
        <v>67</v>
      </c>
      <c r="G734">
        <v>200</v>
      </c>
      <c r="I734" t="s">
        <v>101</v>
      </c>
    </row>
    <row r="735" spans="1:9">
      <c r="A735">
        <v>3</v>
      </c>
      <c r="B735" t="s">
        <v>114</v>
      </c>
      <c r="C735" t="s">
        <v>69</v>
      </c>
      <c r="F735" t="s">
        <v>60</v>
      </c>
      <c r="G735">
        <v>64</v>
      </c>
      <c r="I735" t="s">
        <v>101</v>
      </c>
    </row>
    <row r="736" spans="1:9">
      <c r="A736">
        <v>4</v>
      </c>
      <c r="B736" t="s">
        <v>78</v>
      </c>
      <c r="C736" t="s">
        <v>79</v>
      </c>
      <c r="F736" t="s">
        <v>60</v>
      </c>
      <c r="G736">
        <v>32</v>
      </c>
      <c r="I736" t="s">
        <v>101</v>
      </c>
    </row>
    <row r="737" spans="1:9">
      <c r="A737">
        <v>5</v>
      </c>
      <c r="B737" t="s">
        <v>92</v>
      </c>
      <c r="C737" t="s">
        <v>102</v>
      </c>
      <c r="F737" t="s">
        <v>60</v>
      </c>
      <c r="G737">
        <v>32</v>
      </c>
      <c r="I737" t="s">
        <v>101</v>
      </c>
    </row>
    <row r="738" spans="1:9">
      <c r="A738">
        <v>6</v>
      </c>
      <c r="B738" t="s">
        <v>93</v>
      </c>
      <c r="C738" t="s">
        <v>105</v>
      </c>
      <c r="F738" t="s">
        <v>60</v>
      </c>
      <c r="G738">
        <v>24</v>
      </c>
    </row>
    <row r="739" spans="1:9">
      <c r="A739">
        <v>7</v>
      </c>
      <c r="B739" t="s">
        <v>76</v>
      </c>
      <c r="C739" t="s">
        <v>95</v>
      </c>
      <c r="F739" t="s">
        <v>67</v>
      </c>
      <c r="G739">
        <v>32</v>
      </c>
      <c r="I739" t="s">
        <v>115</v>
      </c>
    </row>
    <row r="740" spans="1:9">
      <c r="A740">
        <v>8</v>
      </c>
      <c r="B740" t="s">
        <v>96</v>
      </c>
      <c r="C740" t="s">
        <v>97</v>
      </c>
      <c r="F740" t="s">
        <v>60</v>
      </c>
      <c r="G740">
        <v>32</v>
      </c>
      <c r="I740" t="s">
        <v>115</v>
      </c>
    </row>
    <row r="741" spans="1:9">
      <c r="A741">
        <v>9</v>
      </c>
      <c r="B741" t="s">
        <v>80</v>
      </c>
      <c r="C741" t="s">
        <v>98</v>
      </c>
      <c r="F741" t="s">
        <v>60</v>
      </c>
      <c r="G741">
        <v>8</v>
      </c>
      <c r="I741" t="s">
        <v>115</v>
      </c>
    </row>
    <row r="742" spans="1:9">
      <c r="A742">
        <v>10</v>
      </c>
      <c r="B742" t="s">
        <v>82</v>
      </c>
      <c r="C742" t="s">
        <v>83</v>
      </c>
      <c r="F742" t="s">
        <v>60</v>
      </c>
      <c r="G742">
        <v>16</v>
      </c>
      <c r="I742" t="s">
        <v>115</v>
      </c>
    </row>
    <row r="743" spans="1:9">
      <c r="A743">
        <v>11</v>
      </c>
      <c r="B743" t="s">
        <v>84</v>
      </c>
      <c r="C743" t="s">
        <v>85</v>
      </c>
      <c r="F743" t="s">
        <v>60</v>
      </c>
      <c r="G743">
        <v>32</v>
      </c>
      <c r="I743" t="s">
        <v>115</v>
      </c>
    </row>
    <row r="744" spans="1:9">
      <c r="A744">
        <v>12</v>
      </c>
      <c r="B744" t="s">
        <v>86</v>
      </c>
      <c r="C744" t="s">
        <v>116</v>
      </c>
      <c r="F744" t="s">
        <v>60</v>
      </c>
      <c r="G744">
        <v>8</v>
      </c>
      <c r="I744" t="s">
        <v>115</v>
      </c>
    </row>
    <row r="745" spans="1:9">
      <c r="B745" t="s">
        <v>117</v>
      </c>
      <c r="G745">
        <v>0</v>
      </c>
    </row>
    <row r="746" spans="1:9" ht="90">
      <c r="A746">
        <v>1</v>
      </c>
      <c r="B746" t="s">
        <v>110</v>
      </c>
      <c r="C746" s="291" t="s">
        <v>111</v>
      </c>
      <c r="F746" t="s">
        <v>60</v>
      </c>
      <c r="G746">
        <v>6</v>
      </c>
      <c r="I746" t="s">
        <v>118</v>
      </c>
    </row>
    <row r="747" spans="1:9">
      <c r="A747" t="s">
        <v>62</v>
      </c>
      <c r="B747" t="s">
        <v>112</v>
      </c>
      <c r="C747" t="s">
        <v>64</v>
      </c>
      <c r="F747" t="s">
        <v>60</v>
      </c>
      <c r="G747">
        <v>6</v>
      </c>
      <c r="I747" t="s">
        <v>118</v>
      </c>
    </row>
    <row r="748" spans="1:9">
      <c r="A748">
        <v>2</v>
      </c>
      <c r="B748" t="s">
        <v>65</v>
      </c>
      <c r="C748" t="s">
        <v>113</v>
      </c>
      <c r="F748" t="s">
        <v>67</v>
      </c>
      <c r="G748">
        <v>150</v>
      </c>
      <c r="I748" t="s">
        <v>118</v>
      </c>
    </row>
    <row r="749" spans="1:9">
      <c r="A749">
        <v>3</v>
      </c>
      <c r="B749" t="s">
        <v>78</v>
      </c>
      <c r="C749" t="s">
        <v>79</v>
      </c>
      <c r="F749" t="s">
        <v>60</v>
      </c>
      <c r="G749">
        <v>24</v>
      </c>
      <c r="I749" t="s">
        <v>118</v>
      </c>
    </row>
    <row r="750" spans="1:9">
      <c r="A750">
        <v>4</v>
      </c>
      <c r="B750" t="s">
        <v>92</v>
      </c>
      <c r="C750" t="s">
        <v>102</v>
      </c>
      <c r="F750" t="s">
        <v>60</v>
      </c>
      <c r="G750">
        <v>24</v>
      </c>
      <c r="I750" t="s">
        <v>118</v>
      </c>
    </row>
    <row r="751" spans="1:9">
      <c r="A751">
        <v>5</v>
      </c>
      <c r="B751" t="s">
        <v>93</v>
      </c>
      <c r="C751" t="s">
        <v>105</v>
      </c>
      <c r="F751" t="s">
        <v>60</v>
      </c>
      <c r="G751">
        <v>18</v>
      </c>
      <c r="I751" t="s">
        <v>118</v>
      </c>
    </row>
    <row r="752" spans="1:9">
      <c r="A752">
        <v>6</v>
      </c>
      <c r="B752" t="s">
        <v>84</v>
      </c>
      <c r="C752" t="s">
        <v>119</v>
      </c>
      <c r="F752" t="s">
        <v>60</v>
      </c>
      <c r="G752">
        <v>24</v>
      </c>
    </row>
    <row r="753" spans="1:9">
      <c r="A753">
        <v>7</v>
      </c>
      <c r="B753" t="s">
        <v>86</v>
      </c>
      <c r="C753" t="s">
        <v>87</v>
      </c>
      <c r="F753" t="s">
        <v>60</v>
      </c>
      <c r="G753">
        <v>6</v>
      </c>
      <c r="I753" t="s">
        <v>120</v>
      </c>
    </row>
    <row r="754" spans="1:9">
      <c r="B754" t="s">
        <v>121</v>
      </c>
      <c r="G754">
        <v>0</v>
      </c>
    </row>
    <row r="755" spans="1:9" ht="90">
      <c r="A755">
        <v>1</v>
      </c>
      <c r="B755" t="s">
        <v>110</v>
      </c>
      <c r="C755" s="291" t="s">
        <v>111</v>
      </c>
      <c r="F755" t="s">
        <v>60</v>
      </c>
      <c r="G755">
        <v>1</v>
      </c>
      <c r="I755" t="s">
        <v>120</v>
      </c>
    </row>
    <row r="756" spans="1:9">
      <c r="A756" t="s">
        <v>62</v>
      </c>
      <c r="B756" t="s">
        <v>112</v>
      </c>
      <c r="C756" t="s">
        <v>64</v>
      </c>
      <c r="F756" t="s">
        <v>60</v>
      </c>
      <c r="G756">
        <v>1</v>
      </c>
      <c r="I756" t="s">
        <v>120</v>
      </c>
    </row>
    <row r="757" spans="1:9">
      <c r="A757">
        <v>2</v>
      </c>
      <c r="B757" t="s">
        <v>65</v>
      </c>
      <c r="C757" t="s">
        <v>113</v>
      </c>
      <c r="F757" t="s">
        <v>67</v>
      </c>
      <c r="G757">
        <v>25</v>
      </c>
      <c r="I757" t="s">
        <v>120</v>
      </c>
    </row>
    <row r="758" spans="1:9">
      <c r="A758">
        <v>3</v>
      </c>
      <c r="B758" t="s">
        <v>78</v>
      </c>
      <c r="C758" t="s">
        <v>79</v>
      </c>
      <c r="F758" t="s">
        <v>60</v>
      </c>
      <c r="G758">
        <v>4</v>
      </c>
      <c r="I758" t="s">
        <v>120</v>
      </c>
    </row>
    <row r="759" spans="1:9">
      <c r="A759">
        <v>4</v>
      </c>
      <c r="B759" t="s">
        <v>92</v>
      </c>
      <c r="C759" t="s">
        <v>102</v>
      </c>
      <c r="F759" t="s">
        <v>60</v>
      </c>
      <c r="G759">
        <v>4</v>
      </c>
      <c r="I759" t="s">
        <v>120</v>
      </c>
    </row>
    <row r="760" spans="1:9">
      <c r="A760">
        <v>5</v>
      </c>
      <c r="B760" t="s">
        <v>93</v>
      </c>
      <c r="C760" t="s">
        <v>105</v>
      </c>
      <c r="F760" t="s">
        <v>60</v>
      </c>
      <c r="G760">
        <v>3</v>
      </c>
      <c r="I760" t="s">
        <v>120</v>
      </c>
    </row>
    <row r="761" spans="1:9">
      <c r="A761">
        <v>6</v>
      </c>
      <c r="B761" t="s">
        <v>96</v>
      </c>
      <c r="C761" t="s">
        <v>97</v>
      </c>
      <c r="F761" t="s">
        <v>60</v>
      </c>
      <c r="G761">
        <v>4</v>
      </c>
      <c r="I761" t="s">
        <v>120</v>
      </c>
    </row>
    <row r="762" spans="1:9">
      <c r="A762">
        <v>7</v>
      </c>
      <c r="B762" t="s">
        <v>84</v>
      </c>
      <c r="C762" t="s">
        <v>119</v>
      </c>
      <c r="F762" t="s">
        <v>60</v>
      </c>
      <c r="G762">
        <v>4</v>
      </c>
      <c r="I762" t="s">
        <v>120</v>
      </c>
    </row>
    <row r="763" spans="1:9">
      <c r="A763">
        <v>8</v>
      </c>
      <c r="B763" t="s">
        <v>122</v>
      </c>
      <c r="C763" t="s">
        <v>123</v>
      </c>
      <c r="F763" t="s">
        <v>60</v>
      </c>
      <c r="G763">
        <v>1</v>
      </c>
      <c r="I763" t="s">
        <v>120</v>
      </c>
    </row>
    <row r="764" spans="1:9">
      <c r="B764" t="s">
        <v>120</v>
      </c>
      <c r="G764">
        <v>0</v>
      </c>
    </row>
    <row r="765" spans="1:9">
      <c r="A765">
        <v>1</v>
      </c>
      <c r="B765" t="s">
        <v>168</v>
      </c>
      <c r="C765" t="s">
        <v>125</v>
      </c>
      <c r="F765" t="s">
        <v>60</v>
      </c>
      <c r="G765">
        <v>1</v>
      </c>
      <c r="I765" t="s">
        <v>120</v>
      </c>
    </row>
    <row r="766" spans="1:9">
      <c r="A766">
        <v>2</v>
      </c>
      <c r="B766" t="s">
        <v>126</v>
      </c>
      <c r="C766" t="s">
        <v>127</v>
      </c>
      <c r="F766" t="s">
        <v>60</v>
      </c>
      <c r="G766">
        <v>2</v>
      </c>
      <c r="I766" t="s">
        <v>120</v>
      </c>
    </row>
    <row r="767" spans="1:9">
      <c r="A767">
        <v>3</v>
      </c>
      <c r="B767" t="s">
        <v>128</v>
      </c>
      <c r="C767" t="s">
        <v>129</v>
      </c>
      <c r="F767" t="s">
        <v>60</v>
      </c>
      <c r="G767">
        <v>2</v>
      </c>
      <c r="I767" t="s">
        <v>120</v>
      </c>
    </row>
    <row r="768" spans="1:9">
      <c r="A768">
        <v>4</v>
      </c>
      <c r="B768" t="s">
        <v>130</v>
      </c>
      <c r="C768" t="s">
        <v>131</v>
      </c>
      <c r="F768" t="s">
        <v>60</v>
      </c>
      <c r="G768">
        <v>5</v>
      </c>
      <c r="I768" t="s">
        <v>120</v>
      </c>
    </row>
    <row r="769" spans="1:9">
      <c r="A769">
        <v>5</v>
      </c>
      <c r="B769" t="s">
        <v>132</v>
      </c>
      <c r="C769" t="s">
        <v>133</v>
      </c>
      <c r="F769" t="s">
        <v>60</v>
      </c>
      <c r="G769">
        <v>5</v>
      </c>
      <c r="I769" t="s">
        <v>120</v>
      </c>
    </row>
    <row r="770" spans="1:9">
      <c r="A770">
        <v>6</v>
      </c>
      <c r="B770" t="s">
        <v>134</v>
      </c>
      <c r="C770" t="s">
        <v>133</v>
      </c>
      <c r="F770" t="s">
        <v>60</v>
      </c>
      <c r="G770">
        <v>10</v>
      </c>
      <c r="I770" t="s">
        <v>120</v>
      </c>
    </row>
    <row r="771" spans="1:9">
      <c r="A771">
        <v>7</v>
      </c>
      <c r="B771" t="s">
        <v>135</v>
      </c>
      <c r="C771" t="s">
        <v>133</v>
      </c>
      <c r="F771" t="s">
        <v>60</v>
      </c>
      <c r="G771">
        <v>5</v>
      </c>
      <c r="I771" t="s">
        <v>120</v>
      </c>
    </row>
    <row r="772" spans="1:9">
      <c r="A772">
        <v>8</v>
      </c>
      <c r="B772" t="s">
        <v>136</v>
      </c>
      <c r="C772" t="s">
        <v>137</v>
      </c>
      <c r="F772" t="s">
        <v>60</v>
      </c>
      <c r="G772">
        <v>6</v>
      </c>
      <c r="I772" t="s">
        <v>120</v>
      </c>
    </row>
    <row r="773" spans="1:9">
      <c r="A773">
        <v>9</v>
      </c>
      <c r="B773" t="s">
        <v>138</v>
      </c>
      <c r="C773" t="s">
        <v>139</v>
      </c>
      <c r="F773" t="s">
        <v>60</v>
      </c>
      <c r="G773">
        <v>6</v>
      </c>
      <c r="I773" t="s">
        <v>120</v>
      </c>
    </row>
    <row r="774" spans="1:9">
      <c r="A774">
        <v>10</v>
      </c>
      <c r="B774" t="s">
        <v>134</v>
      </c>
      <c r="C774" t="s">
        <v>139</v>
      </c>
      <c r="F774" t="s">
        <v>60</v>
      </c>
      <c r="G774">
        <v>12</v>
      </c>
      <c r="I774" t="s">
        <v>120</v>
      </c>
    </row>
    <row r="775" spans="1:9">
      <c r="A775">
        <v>11</v>
      </c>
      <c r="B775" t="s">
        <v>140</v>
      </c>
      <c r="C775" t="s">
        <v>139</v>
      </c>
      <c r="F775" t="s">
        <v>60</v>
      </c>
      <c r="G775">
        <v>6</v>
      </c>
      <c r="I775" t="s">
        <v>120</v>
      </c>
    </row>
    <row r="776" spans="1:9">
      <c r="A776">
        <v>12</v>
      </c>
      <c r="B776" t="s">
        <v>141</v>
      </c>
      <c r="C776" t="s">
        <v>142</v>
      </c>
      <c r="F776" t="s">
        <v>67</v>
      </c>
      <c r="G776">
        <v>5</v>
      </c>
      <c r="I776" t="s">
        <v>120</v>
      </c>
    </row>
    <row r="777" spans="1:9">
      <c r="A777">
        <v>13</v>
      </c>
      <c r="B777" t="s">
        <v>143</v>
      </c>
      <c r="C777" t="s">
        <v>144</v>
      </c>
      <c r="F777" t="s">
        <v>67</v>
      </c>
      <c r="G777">
        <v>3</v>
      </c>
      <c r="I777" t="s">
        <v>120</v>
      </c>
    </row>
    <row r="778" spans="1:9">
      <c r="A778">
        <v>14</v>
      </c>
      <c r="B778" t="s">
        <v>146</v>
      </c>
      <c r="C778" t="s">
        <v>147</v>
      </c>
      <c r="F778" t="s">
        <v>67</v>
      </c>
      <c r="G778">
        <v>6</v>
      </c>
      <c r="I778" t="s">
        <v>120</v>
      </c>
    </row>
    <row r="779" spans="1:9">
      <c r="A779">
        <v>15</v>
      </c>
      <c r="B779" t="s">
        <v>148</v>
      </c>
      <c r="C779" t="s">
        <v>149</v>
      </c>
      <c r="F779" t="s">
        <v>60</v>
      </c>
      <c r="G779">
        <v>4</v>
      </c>
      <c r="I779" t="s">
        <v>120</v>
      </c>
    </row>
    <row r="780" spans="1:9">
      <c r="A780">
        <v>16</v>
      </c>
      <c r="B780" t="s">
        <v>148</v>
      </c>
      <c r="C780" t="s">
        <v>150</v>
      </c>
      <c r="F780" t="s">
        <v>60</v>
      </c>
      <c r="G780">
        <v>2</v>
      </c>
      <c r="I780" t="s">
        <v>120</v>
      </c>
    </row>
    <row r="781" spans="1:9">
      <c r="A781">
        <v>17</v>
      </c>
      <c r="B781" t="s">
        <v>136</v>
      </c>
      <c r="C781" t="s">
        <v>151</v>
      </c>
      <c r="F781" t="s">
        <v>60</v>
      </c>
      <c r="G781">
        <v>3</v>
      </c>
      <c r="I781" t="s">
        <v>120</v>
      </c>
    </row>
    <row r="782" spans="1:9">
      <c r="A782">
        <v>18</v>
      </c>
      <c r="B782" t="s">
        <v>152</v>
      </c>
      <c r="C782" t="s">
        <v>153</v>
      </c>
      <c r="F782" t="s">
        <v>60</v>
      </c>
      <c r="G782">
        <v>3</v>
      </c>
      <c r="I782" t="s">
        <v>120</v>
      </c>
    </row>
    <row r="783" spans="1:9">
      <c r="A783">
        <v>19</v>
      </c>
      <c r="B783" t="s">
        <v>140</v>
      </c>
      <c r="C783" t="s">
        <v>153</v>
      </c>
      <c r="F783" t="s">
        <v>60</v>
      </c>
      <c r="G783">
        <v>3</v>
      </c>
      <c r="I783" t="s">
        <v>120</v>
      </c>
    </row>
    <row r="784" spans="1:9">
      <c r="A784">
        <v>20</v>
      </c>
      <c r="B784" t="s">
        <v>134</v>
      </c>
      <c r="C784" t="s">
        <v>153</v>
      </c>
      <c r="F784" t="s">
        <v>60</v>
      </c>
      <c r="G784">
        <v>6</v>
      </c>
      <c r="I784" t="s">
        <v>120</v>
      </c>
    </row>
    <row r="785" spans="1:9">
      <c r="A785">
        <v>21</v>
      </c>
      <c r="B785" t="s">
        <v>148</v>
      </c>
      <c r="C785" t="s">
        <v>154</v>
      </c>
      <c r="F785" t="s">
        <v>60</v>
      </c>
      <c r="G785">
        <v>3</v>
      </c>
      <c r="I785" t="s">
        <v>120</v>
      </c>
    </row>
    <row r="786" spans="1:9">
      <c r="A786">
        <v>22</v>
      </c>
      <c r="B786" t="s">
        <v>155</v>
      </c>
      <c r="C786" t="s">
        <v>156</v>
      </c>
      <c r="F786" t="s">
        <v>67</v>
      </c>
      <c r="G786">
        <v>6</v>
      </c>
      <c r="I786" t="s">
        <v>120</v>
      </c>
    </row>
    <row r="787" spans="1:9">
      <c r="A787">
        <v>23</v>
      </c>
      <c r="B787" t="s">
        <v>157</v>
      </c>
      <c r="C787" t="s">
        <v>158</v>
      </c>
      <c r="F787" t="s">
        <v>60</v>
      </c>
      <c r="G787">
        <v>6</v>
      </c>
      <c r="I787" t="s">
        <v>120</v>
      </c>
    </row>
    <row r="788" spans="1:9">
      <c r="A788">
        <v>24</v>
      </c>
      <c r="B788" t="s">
        <v>159</v>
      </c>
      <c r="C788" t="s">
        <v>160</v>
      </c>
      <c r="F788" t="s">
        <v>60</v>
      </c>
      <c r="G788">
        <v>12</v>
      </c>
      <c r="I788" t="s">
        <v>120</v>
      </c>
    </row>
    <row r="789" spans="1:9">
      <c r="A789">
        <v>25</v>
      </c>
      <c r="B789" t="s">
        <v>159</v>
      </c>
      <c r="C789" t="s">
        <v>161</v>
      </c>
      <c r="F789" t="s">
        <v>60</v>
      </c>
      <c r="G789">
        <v>4</v>
      </c>
      <c r="I789" t="s">
        <v>120</v>
      </c>
    </row>
    <row r="790" spans="1:9">
      <c r="A790">
        <v>26</v>
      </c>
      <c r="B790" t="s">
        <v>162</v>
      </c>
      <c r="C790" t="s">
        <v>165</v>
      </c>
      <c r="F790" t="s">
        <v>60</v>
      </c>
      <c r="G790">
        <v>3</v>
      </c>
      <c r="I790" t="s">
        <v>120</v>
      </c>
    </row>
    <row r="791" spans="1:9">
      <c r="B791" t="s">
        <v>167</v>
      </c>
      <c r="G791">
        <v>0</v>
      </c>
    </row>
    <row r="792" spans="1:9">
      <c r="A792">
        <v>1</v>
      </c>
      <c r="B792" t="s">
        <v>168</v>
      </c>
      <c r="C792" t="s">
        <v>125</v>
      </c>
      <c r="F792" t="s">
        <v>60</v>
      </c>
      <c r="G792">
        <v>5</v>
      </c>
      <c r="I792" t="s">
        <v>167</v>
      </c>
    </row>
    <row r="793" spans="1:9">
      <c r="A793">
        <v>2</v>
      </c>
      <c r="B793" t="s">
        <v>126</v>
      </c>
      <c r="C793" t="s">
        <v>127</v>
      </c>
      <c r="F793" t="s">
        <v>60</v>
      </c>
      <c r="G793">
        <v>10</v>
      </c>
      <c r="I793" t="s">
        <v>167</v>
      </c>
    </row>
    <row r="794" spans="1:9">
      <c r="A794">
        <v>3</v>
      </c>
      <c r="B794" t="s">
        <v>128</v>
      </c>
      <c r="C794" t="s">
        <v>129</v>
      </c>
      <c r="F794" t="s">
        <v>60</v>
      </c>
      <c r="G794">
        <v>10</v>
      </c>
      <c r="I794" t="s">
        <v>167</v>
      </c>
    </row>
    <row r="795" spans="1:9">
      <c r="A795">
        <v>4</v>
      </c>
      <c r="B795" t="s">
        <v>130</v>
      </c>
      <c r="C795" t="s">
        <v>131</v>
      </c>
      <c r="F795" t="s">
        <v>60</v>
      </c>
      <c r="G795">
        <v>25</v>
      </c>
      <c r="I795" t="s">
        <v>167</v>
      </c>
    </row>
    <row r="796" spans="1:9">
      <c r="A796">
        <v>5</v>
      </c>
      <c r="B796" t="s">
        <v>132</v>
      </c>
      <c r="C796" t="s">
        <v>133</v>
      </c>
      <c r="F796" t="s">
        <v>60</v>
      </c>
      <c r="G796">
        <v>25</v>
      </c>
      <c r="I796" t="s">
        <v>167</v>
      </c>
    </row>
    <row r="797" spans="1:9">
      <c r="A797">
        <v>6</v>
      </c>
      <c r="B797" t="s">
        <v>134</v>
      </c>
      <c r="C797" t="s">
        <v>133</v>
      </c>
      <c r="F797" t="s">
        <v>60</v>
      </c>
      <c r="G797">
        <v>50</v>
      </c>
      <c r="I797" t="s">
        <v>167</v>
      </c>
    </row>
    <row r="798" spans="1:9">
      <c r="A798">
        <v>7</v>
      </c>
      <c r="B798" t="s">
        <v>135</v>
      </c>
      <c r="C798" t="s">
        <v>133</v>
      </c>
      <c r="F798" t="s">
        <v>60</v>
      </c>
      <c r="G798">
        <v>25</v>
      </c>
      <c r="I798" t="s">
        <v>167</v>
      </c>
    </row>
    <row r="799" spans="1:9">
      <c r="A799">
        <v>8</v>
      </c>
      <c r="B799" t="s">
        <v>136</v>
      </c>
      <c r="C799" t="s">
        <v>137</v>
      </c>
      <c r="F799" t="s">
        <v>60</v>
      </c>
      <c r="G799">
        <v>30</v>
      </c>
      <c r="I799" t="s">
        <v>167</v>
      </c>
    </row>
    <row r="800" spans="1:9">
      <c r="A800">
        <v>9</v>
      </c>
      <c r="B800" t="s">
        <v>138</v>
      </c>
      <c r="C800" t="s">
        <v>139</v>
      </c>
      <c r="F800" t="s">
        <v>60</v>
      </c>
      <c r="G800">
        <v>30</v>
      </c>
      <c r="I800" t="s">
        <v>167</v>
      </c>
    </row>
    <row r="801" spans="1:9">
      <c r="A801">
        <v>10</v>
      </c>
      <c r="B801" t="s">
        <v>134</v>
      </c>
      <c r="C801" t="s">
        <v>139</v>
      </c>
      <c r="F801" t="s">
        <v>60</v>
      </c>
      <c r="G801">
        <v>60</v>
      </c>
      <c r="I801" t="s">
        <v>167</v>
      </c>
    </row>
    <row r="802" spans="1:9">
      <c r="A802">
        <v>11</v>
      </c>
      <c r="B802" t="s">
        <v>140</v>
      </c>
      <c r="C802" t="s">
        <v>139</v>
      </c>
      <c r="F802" t="s">
        <v>60</v>
      </c>
      <c r="G802">
        <v>30</v>
      </c>
      <c r="I802" t="s">
        <v>167</v>
      </c>
    </row>
    <row r="803" spans="1:9">
      <c r="A803">
        <v>12</v>
      </c>
      <c r="B803" t="s">
        <v>141</v>
      </c>
      <c r="C803" t="s">
        <v>142</v>
      </c>
      <c r="F803" t="s">
        <v>67</v>
      </c>
      <c r="G803">
        <v>25</v>
      </c>
      <c r="I803" t="s">
        <v>167</v>
      </c>
    </row>
    <row r="804" spans="1:9">
      <c r="A804">
        <v>13</v>
      </c>
      <c r="B804" t="s">
        <v>143</v>
      </c>
      <c r="C804" t="s">
        <v>144</v>
      </c>
      <c r="F804" t="s">
        <v>67</v>
      </c>
      <c r="G804">
        <v>15</v>
      </c>
      <c r="I804" t="s">
        <v>167</v>
      </c>
    </row>
    <row r="805" spans="1:9">
      <c r="A805">
        <v>14</v>
      </c>
      <c r="B805" t="s">
        <v>146</v>
      </c>
      <c r="C805" t="s">
        <v>147</v>
      </c>
      <c r="F805" t="s">
        <v>67</v>
      </c>
      <c r="G805">
        <v>30</v>
      </c>
      <c r="I805" t="s">
        <v>167</v>
      </c>
    </row>
    <row r="806" spans="1:9">
      <c r="A806">
        <v>15</v>
      </c>
      <c r="B806" t="s">
        <v>148</v>
      </c>
      <c r="C806" t="s">
        <v>149</v>
      </c>
      <c r="F806" t="s">
        <v>60</v>
      </c>
      <c r="G806">
        <v>20</v>
      </c>
      <c r="I806" t="s">
        <v>167</v>
      </c>
    </row>
    <row r="807" spans="1:9">
      <c r="A807">
        <v>16</v>
      </c>
      <c r="B807" t="s">
        <v>148</v>
      </c>
      <c r="C807" t="s">
        <v>150</v>
      </c>
      <c r="F807" t="s">
        <v>60</v>
      </c>
      <c r="G807">
        <v>10</v>
      </c>
      <c r="I807" t="s">
        <v>167</v>
      </c>
    </row>
    <row r="808" spans="1:9">
      <c r="A808">
        <v>17</v>
      </c>
      <c r="B808" t="s">
        <v>136</v>
      </c>
      <c r="C808" t="s">
        <v>151</v>
      </c>
      <c r="F808" t="s">
        <v>60</v>
      </c>
      <c r="G808">
        <v>15</v>
      </c>
      <c r="I808" t="s">
        <v>167</v>
      </c>
    </row>
    <row r="809" spans="1:9">
      <c r="A809">
        <v>18</v>
      </c>
      <c r="B809" t="s">
        <v>152</v>
      </c>
      <c r="C809" t="s">
        <v>153</v>
      </c>
      <c r="F809" t="s">
        <v>60</v>
      </c>
      <c r="G809">
        <v>15</v>
      </c>
      <c r="I809" t="s">
        <v>167</v>
      </c>
    </row>
    <row r="810" spans="1:9">
      <c r="A810">
        <v>19</v>
      </c>
      <c r="B810" t="s">
        <v>140</v>
      </c>
      <c r="C810" t="s">
        <v>153</v>
      </c>
      <c r="F810" t="s">
        <v>60</v>
      </c>
      <c r="G810">
        <v>15</v>
      </c>
      <c r="I810" t="s">
        <v>167</v>
      </c>
    </row>
    <row r="811" spans="1:9">
      <c r="A811">
        <v>20</v>
      </c>
      <c r="B811" t="s">
        <v>134</v>
      </c>
      <c r="C811" t="s">
        <v>153</v>
      </c>
      <c r="F811" t="s">
        <v>60</v>
      </c>
      <c r="G811">
        <v>30</v>
      </c>
      <c r="I811" t="s">
        <v>167</v>
      </c>
    </row>
    <row r="812" spans="1:9">
      <c r="A812">
        <v>21</v>
      </c>
      <c r="B812" t="s">
        <v>148</v>
      </c>
      <c r="C812" t="s">
        <v>154</v>
      </c>
      <c r="F812" t="s">
        <v>60</v>
      </c>
      <c r="G812">
        <v>15</v>
      </c>
      <c r="I812" t="s">
        <v>167</v>
      </c>
    </row>
    <row r="813" spans="1:9">
      <c r="A813">
        <v>22</v>
      </c>
      <c r="B813" t="s">
        <v>155</v>
      </c>
      <c r="C813" t="s">
        <v>156</v>
      </c>
      <c r="F813" t="s">
        <v>67</v>
      </c>
      <c r="G813">
        <v>30</v>
      </c>
      <c r="I813" t="s">
        <v>167</v>
      </c>
    </row>
    <row r="814" spans="1:9">
      <c r="A814">
        <v>23</v>
      </c>
      <c r="B814" t="s">
        <v>157</v>
      </c>
      <c r="C814" t="s">
        <v>158</v>
      </c>
      <c r="F814" t="s">
        <v>60</v>
      </c>
      <c r="G814">
        <v>30</v>
      </c>
      <c r="I814" t="s">
        <v>167</v>
      </c>
    </row>
    <row r="815" spans="1:9">
      <c r="A815">
        <v>24</v>
      </c>
      <c r="B815" t="s">
        <v>159</v>
      </c>
      <c r="C815" t="s">
        <v>160</v>
      </c>
      <c r="F815" t="s">
        <v>60</v>
      </c>
      <c r="G815">
        <v>60</v>
      </c>
      <c r="I815" t="s">
        <v>167</v>
      </c>
    </row>
    <row r="816" spans="1:9">
      <c r="A816">
        <v>25</v>
      </c>
      <c r="B816" t="s">
        <v>159</v>
      </c>
      <c r="C816" t="s">
        <v>161</v>
      </c>
      <c r="F816" t="s">
        <v>60</v>
      </c>
      <c r="G816">
        <v>20</v>
      </c>
      <c r="I816" t="s">
        <v>167</v>
      </c>
    </row>
    <row r="817" spans="1:9">
      <c r="A817">
        <v>26</v>
      </c>
      <c r="B817" t="s">
        <v>162</v>
      </c>
      <c r="C817" t="s">
        <v>170</v>
      </c>
      <c r="F817" t="s">
        <v>60</v>
      </c>
      <c r="G817">
        <v>3</v>
      </c>
      <c r="I817" t="s">
        <v>167</v>
      </c>
    </row>
    <row r="818" spans="1:9">
      <c r="A818">
        <v>26</v>
      </c>
      <c r="B818" t="s">
        <v>162</v>
      </c>
      <c r="C818" t="s">
        <v>166</v>
      </c>
      <c r="F818" t="s">
        <v>60</v>
      </c>
      <c r="G818">
        <v>3</v>
      </c>
      <c r="I818" t="s">
        <v>167</v>
      </c>
    </row>
    <row r="819" spans="1:9">
      <c r="B819" t="s">
        <v>115</v>
      </c>
      <c r="G819">
        <v>0</v>
      </c>
    </row>
    <row r="820" spans="1:9">
      <c r="A820">
        <v>1</v>
      </c>
      <c r="B820" t="s">
        <v>124</v>
      </c>
      <c r="C820" t="s">
        <v>125</v>
      </c>
      <c r="F820" t="s">
        <v>60</v>
      </c>
      <c r="G820">
        <v>7</v>
      </c>
      <c r="I820" t="s">
        <v>115</v>
      </c>
    </row>
    <row r="821" spans="1:9">
      <c r="A821">
        <v>2</v>
      </c>
      <c r="B821" t="s">
        <v>126</v>
      </c>
      <c r="C821" t="s">
        <v>127</v>
      </c>
      <c r="F821" t="s">
        <v>60</v>
      </c>
      <c r="G821">
        <v>28</v>
      </c>
      <c r="I821" t="s">
        <v>115</v>
      </c>
    </row>
    <row r="822" spans="1:9">
      <c r="A822">
        <v>3</v>
      </c>
      <c r="B822" t="s">
        <v>128</v>
      </c>
      <c r="C822" t="s">
        <v>129</v>
      </c>
      <c r="F822" t="s">
        <v>60</v>
      </c>
      <c r="G822">
        <v>28</v>
      </c>
      <c r="I822" t="s">
        <v>115</v>
      </c>
    </row>
    <row r="823" spans="1:9">
      <c r="A823">
        <v>4</v>
      </c>
      <c r="B823" t="s">
        <v>130</v>
      </c>
      <c r="C823" t="s">
        <v>131</v>
      </c>
      <c r="F823" t="s">
        <v>60</v>
      </c>
      <c r="G823">
        <v>49</v>
      </c>
      <c r="I823" t="s">
        <v>115</v>
      </c>
    </row>
    <row r="824" spans="1:9">
      <c r="A824">
        <v>5</v>
      </c>
      <c r="B824" t="s">
        <v>132</v>
      </c>
      <c r="C824" t="s">
        <v>133</v>
      </c>
      <c r="F824" t="s">
        <v>60</v>
      </c>
      <c r="G824">
        <v>49</v>
      </c>
      <c r="I824" t="s">
        <v>115</v>
      </c>
    </row>
    <row r="825" spans="1:9">
      <c r="A825">
        <v>6</v>
      </c>
      <c r="B825" t="s">
        <v>134</v>
      </c>
      <c r="C825" t="s">
        <v>133</v>
      </c>
      <c r="F825" t="s">
        <v>60</v>
      </c>
      <c r="G825">
        <v>98</v>
      </c>
      <c r="I825" t="s">
        <v>115</v>
      </c>
    </row>
    <row r="826" spans="1:9">
      <c r="A826">
        <v>7</v>
      </c>
      <c r="B826" t="s">
        <v>135</v>
      </c>
      <c r="C826" t="s">
        <v>133</v>
      </c>
      <c r="F826" t="s">
        <v>60</v>
      </c>
      <c r="G826">
        <v>49</v>
      </c>
      <c r="I826" t="s">
        <v>115</v>
      </c>
    </row>
    <row r="827" spans="1:9">
      <c r="A827">
        <v>8</v>
      </c>
      <c r="B827" t="s">
        <v>136</v>
      </c>
      <c r="C827" t="s">
        <v>137</v>
      </c>
      <c r="F827" t="s">
        <v>60</v>
      </c>
      <c r="G827">
        <v>42</v>
      </c>
      <c r="I827" t="s">
        <v>115</v>
      </c>
    </row>
    <row r="828" spans="1:9">
      <c r="A828">
        <v>9</v>
      </c>
      <c r="B828" t="s">
        <v>138</v>
      </c>
      <c r="C828" t="s">
        <v>139</v>
      </c>
      <c r="F828" t="s">
        <v>60</v>
      </c>
      <c r="G828">
        <v>42</v>
      </c>
      <c r="I828" t="s">
        <v>115</v>
      </c>
    </row>
    <row r="829" spans="1:9">
      <c r="A829">
        <v>10</v>
      </c>
      <c r="B829" t="s">
        <v>134</v>
      </c>
      <c r="C829" t="s">
        <v>139</v>
      </c>
      <c r="F829" t="s">
        <v>60</v>
      </c>
      <c r="G829">
        <v>84</v>
      </c>
      <c r="I829" t="s">
        <v>115</v>
      </c>
    </row>
    <row r="830" spans="1:9">
      <c r="A830">
        <v>11</v>
      </c>
      <c r="B830" t="s">
        <v>140</v>
      </c>
      <c r="C830" t="s">
        <v>139</v>
      </c>
      <c r="F830" t="s">
        <v>60</v>
      </c>
      <c r="G830">
        <v>42</v>
      </c>
      <c r="I830" t="s">
        <v>115</v>
      </c>
    </row>
    <row r="831" spans="1:9">
      <c r="A831">
        <v>12</v>
      </c>
      <c r="B831" t="s">
        <v>141</v>
      </c>
      <c r="C831" t="s">
        <v>142</v>
      </c>
      <c r="F831" t="s">
        <v>67</v>
      </c>
      <c r="G831">
        <v>35</v>
      </c>
      <c r="I831" t="s">
        <v>115</v>
      </c>
    </row>
    <row r="832" spans="1:9">
      <c r="A832">
        <v>13</v>
      </c>
      <c r="B832" t="s">
        <v>143</v>
      </c>
      <c r="C832" t="s">
        <v>144</v>
      </c>
      <c r="F832" t="s">
        <v>67</v>
      </c>
      <c r="G832">
        <v>21</v>
      </c>
      <c r="I832" t="s">
        <v>115</v>
      </c>
    </row>
    <row r="833" spans="1:9">
      <c r="A833">
        <v>14</v>
      </c>
      <c r="B833" t="s">
        <v>143</v>
      </c>
      <c r="C833" t="s">
        <v>145</v>
      </c>
      <c r="F833" t="s">
        <v>67</v>
      </c>
      <c r="G833">
        <v>42</v>
      </c>
      <c r="I833" t="s">
        <v>115</v>
      </c>
    </row>
    <row r="834" spans="1:9">
      <c r="A834">
        <v>15</v>
      </c>
      <c r="B834" t="s">
        <v>146</v>
      </c>
      <c r="C834" t="s">
        <v>147</v>
      </c>
      <c r="F834" t="s">
        <v>67</v>
      </c>
      <c r="G834">
        <v>42</v>
      </c>
      <c r="I834" t="s">
        <v>115</v>
      </c>
    </row>
    <row r="835" spans="1:9">
      <c r="A835">
        <v>16</v>
      </c>
      <c r="B835" t="s">
        <v>148</v>
      </c>
      <c r="C835" t="s">
        <v>149</v>
      </c>
      <c r="F835" t="s">
        <v>60</v>
      </c>
      <c r="G835">
        <v>42</v>
      </c>
      <c r="I835" t="s">
        <v>115</v>
      </c>
    </row>
    <row r="836" spans="1:9">
      <c r="A836">
        <v>17</v>
      </c>
      <c r="B836" t="s">
        <v>148</v>
      </c>
      <c r="C836" t="s">
        <v>150</v>
      </c>
      <c r="F836" t="s">
        <v>60</v>
      </c>
      <c r="G836">
        <v>14</v>
      </c>
      <c r="I836" t="s">
        <v>115</v>
      </c>
    </row>
    <row r="837" spans="1:9">
      <c r="A837">
        <v>18</v>
      </c>
      <c r="B837" t="s">
        <v>136</v>
      </c>
      <c r="C837" t="s">
        <v>151</v>
      </c>
      <c r="F837" t="s">
        <v>60</v>
      </c>
      <c r="G837">
        <v>21</v>
      </c>
      <c r="I837" t="s">
        <v>115</v>
      </c>
    </row>
    <row r="838" spans="1:9">
      <c r="A838">
        <v>19</v>
      </c>
      <c r="B838" t="s">
        <v>152</v>
      </c>
      <c r="C838" t="s">
        <v>153</v>
      </c>
      <c r="F838" t="s">
        <v>60</v>
      </c>
      <c r="G838">
        <v>21</v>
      </c>
      <c r="I838" t="s">
        <v>115</v>
      </c>
    </row>
    <row r="839" spans="1:9">
      <c r="A839">
        <v>20</v>
      </c>
      <c r="B839" t="s">
        <v>140</v>
      </c>
      <c r="C839" t="s">
        <v>153</v>
      </c>
      <c r="F839" t="s">
        <v>60</v>
      </c>
      <c r="G839">
        <v>21</v>
      </c>
      <c r="I839" t="s">
        <v>115</v>
      </c>
    </row>
    <row r="840" spans="1:9">
      <c r="A840">
        <v>21</v>
      </c>
      <c r="B840" t="s">
        <v>134</v>
      </c>
      <c r="C840" t="s">
        <v>153</v>
      </c>
      <c r="F840" t="s">
        <v>60</v>
      </c>
      <c r="G840">
        <v>42</v>
      </c>
      <c r="I840" t="s">
        <v>115</v>
      </c>
    </row>
    <row r="841" spans="1:9">
      <c r="A841">
        <v>22</v>
      </c>
      <c r="B841" t="s">
        <v>148</v>
      </c>
      <c r="C841" t="s">
        <v>154</v>
      </c>
      <c r="F841" t="s">
        <v>60</v>
      </c>
      <c r="G841">
        <v>21</v>
      </c>
      <c r="I841" t="s">
        <v>115</v>
      </c>
    </row>
    <row r="842" spans="1:9">
      <c r="A842">
        <v>23</v>
      </c>
      <c r="B842" t="s">
        <v>155</v>
      </c>
      <c r="C842" t="s">
        <v>156</v>
      </c>
      <c r="F842" t="s">
        <v>67</v>
      </c>
      <c r="G842">
        <v>56</v>
      </c>
      <c r="I842" t="s">
        <v>115</v>
      </c>
    </row>
    <row r="843" spans="1:9">
      <c r="A843">
        <v>24</v>
      </c>
      <c r="B843" t="s">
        <v>157</v>
      </c>
      <c r="C843" t="s">
        <v>158</v>
      </c>
      <c r="F843" t="s">
        <v>60</v>
      </c>
      <c r="G843">
        <v>56</v>
      </c>
      <c r="I843" t="s">
        <v>115</v>
      </c>
    </row>
    <row r="844" spans="1:9">
      <c r="A844">
        <v>25</v>
      </c>
      <c r="B844" t="s">
        <v>159</v>
      </c>
      <c r="C844" t="s">
        <v>160</v>
      </c>
      <c r="F844" t="s">
        <v>60</v>
      </c>
      <c r="G844">
        <v>112</v>
      </c>
      <c r="I844" t="s">
        <v>115</v>
      </c>
    </row>
    <row r="845" spans="1:9">
      <c r="A845">
        <v>26</v>
      </c>
      <c r="B845" t="s">
        <v>159</v>
      </c>
      <c r="C845" t="s">
        <v>161</v>
      </c>
      <c r="F845" t="s">
        <v>60</v>
      </c>
      <c r="G845">
        <v>28</v>
      </c>
      <c r="I845" t="s">
        <v>115</v>
      </c>
    </row>
    <row r="846" spans="1:9">
      <c r="A846">
        <v>27</v>
      </c>
      <c r="B846" t="s">
        <v>162</v>
      </c>
      <c r="C846" t="s">
        <v>169</v>
      </c>
      <c r="F846" t="s">
        <v>60</v>
      </c>
      <c r="G846">
        <v>3</v>
      </c>
      <c r="I846" t="s">
        <v>115</v>
      </c>
    </row>
    <row r="847" spans="1:9">
      <c r="A847">
        <v>27</v>
      </c>
      <c r="B847" t="s">
        <v>162</v>
      </c>
      <c r="C847" t="s">
        <v>164</v>
      </c>
      <c r="F847" t="s">
        <v>60</v>
      </c>
      <c r="G847">
        <v>3</v>
      </c>
      <c r="I847" t="s">
        <v>115</v>
      </c>
    </row>
    <row r="848" spans="1:9">
      <c r="A848">
        <v>27</v>
      </c>
      <c r="B848" t="s">
        <v>162</v>
      </c>
      <c r="C848" t="s">
        <v>171</v>
      </c>
      <c r="F848" t="s">
        <v>60</v>
      </c>
      <c r="G848">
        <v>3</v>
      </c>
      <c r="I848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958" zoomScale="70" zoomScaleNormal="55" zoomScaleSheetLayoutView="70" workbookViewId="0">
      <selection activeCell="J1005" sqref="J1005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89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2"/>
      <c r="I2" s="165" t="s">
        <v>0</v>
      </c>
      <c r="J2" s="167" t="s">
        <v>1</v>
      </c>
      <c r="K2" s="158" t="s">
        <v>2</v>
      </c>
      <c r="L2" s="158" t="s">
        <v>3</v>
      </c>
      <c r="M2" s="158"/>
      <c r="N2" s="158"/>
      <c r="O2" s="158"/>
      <c r="P2" s="158" t="s">
        <v>4</v>
      </c>
      <c r="Q2" s="158"/>
      <c r="R2" s="158"/>
      <c r="S2" s="158"/>
      <c r="T2" s="158" t="s">
        <v>5</v>
      </c>
      <c r="U2" s="158" t="s">
        <v>6</v>
      </c>
      <c r="V2" s="158" t="s">
        <v>7</v>
      </c>
      <c r="W2" s="158"/>
      <c r="X2" s="160" t="s">
        <v>8</v>
      </c>
      <c r="Y2" s="160"/>
      <c r="Z2" s="160"/>
      <c r="AA2" s="161"/>
      <c r="AB2" s="164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2"/>
      <c r="I3" s="166"/>
      <c r="J3" s="168"/>
      <c r="K3" s="162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62"/>
      <c r="Y3" s="162"/>
      <c r="Z3" s="162"/>
      <c r="AA3" s="163"/>
      <c r="AB3" s="164"/>
      <c r="AC3" s="1">
        <f ca="1">IF(OFFSET(AC3,43,0,1,1)&lt;&gt;0,OFFSET(AC3,43,0,1,1),Y39)</f>
        <v>25</v>
      </c>
    </row>
    <row r="4" spans="8:43" ht="23.25" customHeight="1">
      <c r="H4" s="2"/>
      <c r="I4" s="3" t="str">
        <f ca="1">AD4</f>
        <v/>
      </c>
      <c r="J4" s="292" t="str">
        <f ca="1">AE4</f>
        <v>ПС Уркарах Новая Фидер №1</v>
      </c>
      <c r="K4" s="4" t="str">
        <f ca="1">AF4</f>
        <v/>
      </c>
      <c r="L4" s="151" t="str">
        <f t="shared" ref="L4:L15" ca="1" si="1">AG4</f>
        <v/>
      </c>
      <c r="M4" s="156"/>
      <c r="N4" s="156"/>
      <c r="O4" s="152"/>
      <c r="P4" s="157" t="str">
        <f t="shared" ref="P4:P15" ca="1" si="2">AH4</f>
        <v/>
      </c>
      <c r="Q4" s="157"/>
      <c r="R4" s="157"/>
      <c r="S4" s="157"/>
      <c r="T4" s="5" t="str">
        <f t="shared" ref="T4:V15" ca="1" si="3">AI4</f>
        <v/>
      </c>
      <c r="U4" s="4" t="str">
        <f t="shared" ca="1" si="3"/>
        <v/>
      </c>
      <c r="V4" s="151" t="str">
        <f t="shared" ca="1" si="3"/>
        <v/>
      </c>
      <c r="W4" s="152"/>
      <c r="X4" s="153" t="str">
        <f t="shared" ref="X4:X15" ca="1" si="4">AL4</f>
        <v/>
      </c>
      <c r="Y4" s="154"/>
      <c r="Z4" s="154"/>
      <c r="AA4" s="155"/>
      <c r="AB4" s="164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>ПС Уркарах Новая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2"/>
      <c r="I5" s="3" t="str">
        <f t="shared" ref="I5:K18" ca="1" si="6">AD5</f>
        <v/>
      </c>
      <c r="J5" s="295" t="str">
        <f t="shared" ca="1" si="6"/>
        <v>Вариант №1.1</v>
      </c>
      <c r="K5" s="4" t="str">
        <f t="shared" ca="1" si="6"/>
        <v/>
      </c>
      <c r="L5" s="151" t="str">
        <f t="shared" ca="1" si="1"/>
        <v/>
      </c>
      <c r="M5" s="156"/>
      <c r="N5" s="156"/>
      <c r="O5" s="152"/>
      <c r="P5" s="157" t="str">
        <f t="shared" ca="1" si="2"/>
        <v/>
      </c>
      <c r="Q5" s="157"/>
      <c r="R5" s="157"/>
      <c r="S5" s="157"/>
      <c r="T5" s="5" t="str">
        <f t="shared" ca="1" si="3"/>
        <v/>
      </c>
      <c r="U5" s="4" t="str">
        <f t="shared" ca="1" si="3"/>
        <v/>
      </c>
      <c r="V5" s="151" t="str">
        <f t="shared" ca="1" si="3"/>
        <v/>
      </c>
      <c r="W5" s="152"/>
      <c r="X5" s="153" t="str">
        <f t="shared" ca="1" si="4"/>
        <v/>
      </c>
      <c r="Y5" s="154"/>
      <c r="Z5" s="154"/>
      <c r="AA5" s="155"/>
      <c r="AB5" s="164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2"/>
      <c r="I6" s="3">
        <f t="shared" ca="1" si="6"/>
        <v>1</v>
      </c>
      <c r="J6" s="8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1" t="str">
        <f t="shared" ca="1" si="1"/>
        <v/>
      </c>
      <c r="M6" s="156"/>
      <c r="N6" s="156"/>
      <c r="O6" s="152"/>
      <c r="P6" s="157" t="str">
        <f t="shared" ca="1" si="2"/>
        <v/>
      </c>
      <c r="Q6" s="157"/>
      <c r="R6" s="157"/>
      <c r="S6" s="157"/>
      <c r="T6" s="5" t="str">
        <f t="shared" ca="1" si="3"/>
        <v>шт.</v>
      </c>
      <c r="U6" s="4">
        <f t="shared" ca="1" si="3"/>
        <v>13</v>
      </c>
      <c r="V6" s="151" t="str">
        <f t="shared" ca="1" si="3"/>
        <v/>
      </c>
      <c r="W6" s="152"/>
      <c r="X6" s="153" t="str">
        <f t="shared" ca="1" si="4"/>
        <v>Вариант А1</v>
      </c>
      <c r="Y6" s="154"/>
      <c r="Z6" s="154"/>
      <c r="AA6" s="155"/>
      <c r="AB6" s="164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2"/>
      <c r="I7" s="3" t="str">
        <f t="shared" ca="1" si="6"/>
        <v>1а</v>
      </c>
      <c r="J7" s="86" t="str">
        <f t="shared" ca="1" si="6"/>
        <v xml:space="preserve"> Устройство счит. счетчиков</v>
      </c>
      <c r="K7" s="4" t="str">
        <f t="shared" ca="1" si="6"/>
        <v>CE901 RUP-02</v>
      </c>
      <c r="L7" s="151" t="str">
        <f t="shared" ca="1" si="1"/>
        <v/>
      </c>
      <c r="M7" s="156"/>
      <c r="N7" s="156"/>
      <c r="O7" s="152"/>
      <c r="P7" s="157" t="str">
        <f t="shared" ca="1" si="2"/>
        <v/>
      </c>
      <c r="Q7" s="157"/>
      <c r="R7" s="157"/>
      <c r="S7" s="157"/>
      <c r="T7" s="5" t="str">
        <f t="shared" ca="1" si="3"/>
        <v>шт.</v>
      </c>
      <c r="U7" s="4">
        <f t="shared" ca="1" si="3"/>
        <v>13</v>
      </c>
      <c r="V7" s="151" t="str">
        <f t="shared" ca="1" si="3"/>
        <v/>
      </c>
      <c r="W7" s="152"/>
      <c r="X7" s="153" t="str">
        <f t="shared" ca="1" si="4"/>
        <v>Вариант А1</v>
      </c>
      <c r="Y7" s="154"/>
      <c r="Z7" s="154"/>
      <c r="AA7" s="155"/>
      <c r="AB7" s="164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1" t="str">
        <f t="shared" ca="1" si="1"/>
        <v/>
      </c>
      <c r="M8" s="156"/>
      <c r="N8" s="156"/>
      <c r="O8" s="152"/>
      <c r="P8" s="157" t="str">
        <f t="shared" ca="1" si="2"/>
        <v/>
      </c>
      <c r="Q8" s="157"/>
      <c r="R8" s="157"/>
      <c r="S8" s="157"/>
      <c r="T8" s="5" t="str">
        <f t="shared" ca="1" si="3"/>
        <v>м.</v>
      </c>
      <c r="U8" s="4">
        <f t="shared" ca="1" si="3"/>
        <v>325</v>
      </c>
      <c r="V8" s="151" t="str">
        <f t="shared" ca="1" si="3"/>
        <v/>
      </c>
      <c r="W8" s="152"/>
      <c r="X8" s="153" t="str">
        <f t="shared" ca="1" si="4"/>
        <v>Вариант А1</v>
      </c>
      <c r="Y8" s="154"/>
      <c r="Z8" s="154"/>
      <c r="AA8" s="155"/>
      <c r="AB8" s="164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325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1" t="str">
        <f t="shared" ca="1" si="1"/>
        <v/>
      </c>
      <c r="M9" s="156"/>
      <c r="N9" s="156"/>
      <c r="O9" s="152"/>
      <c r="P9" s="157" t="str">
        <f t="shared" ca="1" si="2"/>
        <v/>
      </c>
      <c r="Q9" s="157"/>
      <c r="R9" s="157"/>
      <c r="S9" s="157"/>
      <c r="T9" s="5" t="str">
        <f t="shared" ca="1" si="3"/>
        <v>шт.</v>
      </c>
      <c r="U9" s="4">
        <f t="shared" ca="1" si="3"/>
        <v>26</v>
      </c>
      <c r="V9" s="151" t="str">
        <f t="shared" ca="1" si="3"/>
        <v/>
      </c>
      <c r="W9" s="152"/>
      <c r="X9" s="153" t="str">
        <f t="shared" ca="1" si="4"/>
        <v>Вариант А1</v>
      </c>
      <c r="Y9" s="154"/>
      <c r="Z9" s="154"/>
      <c r="AA9" s="155"/>
      <c r="AB9" s="164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26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1" t="str">
        <f t="shared" ca="1" si="1"/>
        <v/>
      </c>
      <c r="M10" s="156"/>
      <c r="N10" s="156"/>
      <c r="O10" s="152"/>
      <c r="P10" s="157" t="str">
        <f t="shared" ca="1" si="2"/>
        <v/>
      </c>
      <c r="Q10" s="157"/>
      <c r="R10" s="157"/>
      <c r="S10" s="157"/>
      <c r="T10" s="5" t="str">
        <f t="shared" ca="1" si="3"/>
        <v>шт.</v>
      </c>
      <c r="U10" s="4">
        <f t="shared" ca="1" si="3"/>
        <v>39</v>
      </c>
      <c r="V10" s="151" t="str">
        <f t="shared" ca="1" si="3"/>
        <v/>
      </c>
      <c r="W10" s="152"/>
      <c r="X10" s="153" t="str">
        <f t="shared" ca="1" si="4"/>
        <v>Вариант А1</v>
      </c>
      <c r="Y10" s="154"/>
      <c r="Z10" s="154"/>
      <c r="AA10" s="155"/>
      <c r="AB10" s="164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39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1" t="str">
        <f t="shared" ca="1" si="1"/>
        <v/>
      </c>
      <c r="M11" s="156"/>
      <c r="N11" s="156"/>
      <c r="O11" s="152"/>
      <c r="P11" s="157" t="str">
        <f t="shared" ca="1" si="2"/>
        <v/>
      </c>
      <c r="Q11" s="157"/>
      <c r="R11" s="157"/>
      <c r="S11" s="157"/>
      <c r="T11" s="5" t="str">
        <f t="shared" ca="1" si="3"/>
        <v>шт.</v>
      </c>
      <c r="U11" s="4">
        <f t="shared" ca="1" si="3"/>
        <v>26</v>
      </c>
      <c r="V11" s="151" t="str">
        <f t="shared" ca="1" si="3"/>
        <v/>
      </c>
      <c r="W11" s="152"/>
      <c r="X11" s="153" t="str">
        <f t="shared" ca="1" si="4"/>
        <v>Вариант А1</v>
      </c>
      <c r="Y11" s="154"/>
      <c r="Z11" s="154"/>
      <c r="AA11" s="155"/>
      <c r="AB11" s="164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26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1" t="str">
        <f t="shared" ca="1" si="1"/>
        <v/>
      </c>
      <c r="M12" s="156"/>
      <c r="N12" s="156"/>
      <c r="O12" s="152"/>
      <c r="P12" s="157" t="str">
        <f t="shared" ca="1" si="2"/>
        <v/>
      </c>
      <c r="Q12" s="157"/>
      <c r="R12" s="157"/>
      <c r="S12" s="157"/>
      <c r="T12" s="5" t="str">
        <f t="shared" ca="1" si="3"/>
        <v>шт.</v>
      </c>
      <c r="U12" s="4">
        <f t="shared" ca="1" si="3"/>
        <v>39</v>
      </c>
      <c r="V12" s="151" t="str">
        <f t="shared" ca="1" si="3"/>
        <v/>
      </c>
      <c r="W12" s="152"/>
      <c r="X12" s="153" t="str">
        <f t="shared" ca="1" si="4"/>
        <v>Вариант А1</v>
      </c>
      <c r="Y12" s="154"/>
      <c r="Z12" s="154"/>
      <c r="AA12" s="155"/>
      <c r="AB12" s="164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39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1" t="str">
        <f t="shared" ca="1" si="1"/>
        <v/>
      </c>
      <c r="M13" s="156"/>
      <c r="N13" s="156"/>
      <c r="O13" s="152"/>
      <c r="P13" s="157" t="str">
        <f t="shared" ca="1" si="2"/>
        <v/>
      </c>
      <c r="Q13" s="157"/>
      <c r="R13" s="157"/>
      <c r="S13" s="157"/>
      <c r="T13" s="5" t="str">
        <f t="shared" ca="1" si="3"/>
        <v>м.</v>
      </c>
      <c r="U13" s="4">
        <f t="shared" ca="1" si="3"/>
        <v>39</v>
      </c>
      <c r="V13" s="151" t="str">
        <f t="shared" ca="1" si="3"/>
        <v/>
      </c>
      <c r="W13" s="152"/>
      <c r="X13" s="153" t="str">
        <f t="shared" ca="1" si="4"/>
        <v>Вариант А1</v>
      </c>
      <c r="Y13" s="154"/>
      <c r="Z13" s="154"/>
      <c r="AA13" s="155"/>
      <c r="AB13" s="164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39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1" t="str">
        <f t="shared" ca="1" si="1"/>
        <v/>
      </c>
      <c r="M14" s="156"/>
      <c r="N14" s="156"/>
      <c r="O14" s="152"/>
      <c r="P14" s="157" t="str">
        <f t="shared" ca="1" si="2"/>
        <v/>
      </c>
      <c r="Q14" s="157"/>
      <c r="R14" s="157"/>
      <c r="S14" s="157"/>
      <c r="T14" s="5" t="str">
        <f t="shared" ca="1" si="3"/>
        <v>шт.</v>
      </c>
      <c r="U14" s="4">
        <f ca="1">AJ14</f>
        <v>26</v>
      </c>
      <c r="V14" s="151" t="str">
        <f t="shared" ca="1" si="3"/>
        <v/>
      </c>
      <c r="W14" s="152"/>
      <c r="X14" s="153" t="str">
        <f t="shared" ca="1" si="4"/>
        <v>Вариант А1</v>
      </c>
      <c r="Y14" s="154"/>
      <c r="Z14" s="154"/>
      <c r="AA14" s="155"/>
      <c r="AB14" s="164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26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1" t="str">
        <f t="shared" ca="1" si="1"/>
        <v/>
      </c>
      <c r="M15" s="156"/>
      <c r="N15" s="156"/>
      <c r="O15" s="152"/>
      <c r="P15" s="157" t="str">
        <f t="shared" ca="1" si="2"/>
        <v/>
      </c>
      <c r="Q15" s="157"/>
      <c r="R15" s="157"/>
      <c r="S15" s="157"/>
      <c r="T15" s="5" t="str">
        <f t="shared" ca="1" si="3"/>
        <v>шт.</v>
      </c>
      <c r="U15" s="4">
        <f t="shared" ca="1" si="3"/>
        <v>13</v>
      </c>
      <c r="V15" s="151" t="str">
        <f t="shared" ca="1" si="3"/>
        <v/>
      </c>
      <c r="W15" s="152"/>
      <c r="X15" s="153" t="str">
        <f t="shared" ca="1" si="4"/>
        <v>Вариант А1</v>
      </c>
      <c r="Y15" s="154"/>
      <c r="Z15" s="154"/>
      <c r="AA15" s="155"/>
      <c r="AB15" s="164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2"/>
      <c r="I16" s="169">
        <f ca="1">AD16</f>
        <v>10</v>
      </c>
      <c r="J16" s="171" t="str">
        <f t="shared" ca="1" si="6"/>
        <v>Анкерный зажим</v>
      </c>
      <c r="K16" s="173" t="str">
        <f t="shared" ca="1" si="6"/>
        <v xml:space="preserve"> РА 25х100М</v>
      </c>
      <c r="L16" s="175" t="str">
        <f ca="1">AG16</f>
        <v/>
      </c>
      <c r="M16" s="176"/>
      <c r="N16" s="176"/>
      <c r="O16" s="177"/>
      <c r="P16" s="175" t="str">
        <f ca="1">AH16</f>
        <v/>
      </c>
      <c r="Q16" s="176"/>
      <c r="R16" s="176"/>
      <c r="S16" s="177"/>
      <c r="T16" s="173" t="str">
        <f ca="1">AI16</f>
        <v>шт.</v>
      </c>
      <c r="U16" s="173">
        <f ca="1">AJ16</f>
        <v>26</v>
      </c>
      <c r="V16" s="175" t="str">
        <f ca="1">AK16</f>
        <v/>
      </c>
      <c r="W16" s="177"/>
      <c r="X16" s="191" t="str">
        <f ca="1">AL16</f>
        <v>Вариант А1</v>
      </c>
      <c r="Y16" s="192"/>
      <c r="Z16" s="192"/>
      <c r="AA16" s="193"/>
      <c r="AB16" s="164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26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197"/>
      <c r="C17" s="198" t="s">
        <v>34</v>
      </c>
      <c r="D17" s="199"/>
      <c r="E17" s="181"/>
      <c r="F17" s="182"/>
      <c r="G17" s="185"/>
      <c r="H17" s="186"/>
      <c r="I17" s="170"/>
      <c r="J17" s="172"/>
      <c r="K17" s="174"/>
      <c r="L17" s="178"/>
      <c r="M17" s="179"/>
      <c r="N17" s="179"/>
      <c r="O17" s="180"/>
      <c r="P17" s="178"/>
      <c r="Q17" s="179"/>
      <c r="R17" s="179"/>
      <c r="S17" s="180"/>
      <c r="T17" s="174"/>
      <c r="U17" s="174"/>
      <c r="V17" s="178"/>
      <c r="W17" s="180"/>
      <c r="X17" s="194"/>
      <c r="Y17" s="195"/>
      <c r="Z17" s="195"/>
      <c r="AA17" s="196"/>
      <c r="AB17" s="164"/>
    </row>
    <row r="18" spans="2:43" ht="24" customHeight="1" thickBot="1">
      <c r="B18" s="197"/>
      <c r="C18" s="200"/>
      <c r="D18" s="197"/>
      <c r="E18" s="183"/>
      <c r="F18" s="184"/>
      <c r="G18" s="187"/>
      <c r="H18" s="188"/>
      <c r="I18" s="3">
        <f t="shared" ref="I18:K19" ca="1" si="9">AD18</f>
        <v>11</v>
      </c>
      <c r="J18" s="6" t="str">
        <f t="shared" ca="1" si="6"/>
        <v>Зажим ответвительный</v>
      </c>
      <c r="K18" s="4" t="str">
        <f t="shared" ca="1" si="6"/>
        <v xml:space="preserve"> Р 619</v>
      </c>
      <c r="L18" s="151" t="str">
        <f ca="1">AG18</f>
        <v/>
      </c>
      <c r="M18" s="156"/>
      <c r="N18" s="156"/>
      <c r="O18" s="152"/>
      <c r="P18" s="157" t="str">
        <f ca="1">AH18</f>
        <v/>
      </c>
      <c r="Q18" s="157"/>
      <c r="R18" s="157"/>
      <c r="S18" s="157"/>
      <c r="T18" s="5" t="str">
        <f t="shared" ref="T18:V19" ca="1" si="10">AI18</f>
        <v>шт.</v>
      </c>
      <c r="U18" s="4">
        <f t="shared" ca="1" si="10"/>
        <v>26</v>
      </c>
      <c r="V18" s="151" t="str">
        <f t="shared" ca="1" si="10"/>
        <v/>
      </c>
      <c r="W18" s="152"/>
      <c r="X18" s="153" t="str">
        <f ca="1">AL18</f>
        <v>Вариант А1</v>
      </c>
      <c r="Y18" s="154"/>
      <c r="Z18" s="154"/>
      <c r="AA18" s="155"/>
      <c r="AB18" s="164"/>
      <c r="AC18" s="1">
        <f>AC16+1</f>
        <v>14</v>
      </c>
      <c r="AD18" s="1">
        <f t="shared" ca="1" si="8"/>
        <v>11</v>
      </c>
      <c r="AE18" s="1" t="str">
        <f t="shared" ca="1" si="5"/>
        <v>Зажим ответвительный</v>
      </c>
      <c r="AF18" s="1" t="str">
        <f t="shared" ca="1" si="5"/>
        <v xml:space="preserve"> Р 619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26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197"/>
      <c r="C19" s="200"/>
      <c r="D19" s="197"/>
      <c r="E19" s="181"/>
      <c r="F19" s="182"/>
      <c r="G19" s="185"/>
      <c r="H19" s="186"/>
      <c r="I19" s="3">
        <f t="shared" ca="1" si="9"/>
        <v>12</v>
      </c>
      <c r="J19" s="295" t="str">
        <f t="shared" ca="1" si="9"/>
        <v>Анкерный болт с колц.</v>
      </c>
      <c r="K19" s="4" t="str">
        <f t="shared" ca="1" si="9"/>
        <v>12(10)х100(120)</v>
      </c>
      <c r="L19" s="151" t="str">
        <f ca="1">AG19</f>
        <v/>
      </c>
      <c r="M19" s="156"/>
      <c r="N19" s="156"/>
      <c r="O19" s="152"/>
      <c r="P19" s="151" t="str">
        <f ca="1">AH19</f>
        <v/>
      </c>
      <c r="Q19" s="156"/>
      <c r="R19" s="156"/>
      <c r="S19" s="152"/>
      <c r="T19" s="5" t="str">
        <f t="shared" ca="1" si="10"/>
        <v>шт.</v>
      </c>
      <c r="U19" s="4">
        <f t="shared" ca="1" si="10"/>
        <v>13</v>
      </c>
      <c r="V19" s="151" t="str">
        <f t="shared" ca="1" si="10"/>
        <v/>
      </c>
      <c r="W19" s="152"/>
      <c r="X19" s="153" t="str">
        <f ca="1">AL19</f>
        <v>Вариант А1</v>
      </c>
      <c r="Y19" s="154"/>
      <c r="Z19" s="154"/>
      <c r="AA19" s="155"/>
      <c r="AB19" s="164"/>
      <c r="AC19" s="1">
        <f>AC18+1</f>
        <v>15</v>
      </c>
      <c r="AD19" s="1">
        <f t="shared" ca="1" si="8"/>
        <v>12</v>
      </c>
      <c r="AE19" s="1" t="str">
        <f t="shared" ca="1" si="5"/>
        <v>Анкерный болт с колц.</v>
      </c>
      <c r="AF19" s="1" t="str">
        <f t="shared" ca="1" si="5"/>
        <v>12(10)х100(120)</v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>шт.</v>
      </c>
      <c r="AJ19" s="1">
        <f t="shared" ca="1" si="5"/>
        <v>13</v>
      </c>
      <c r="AK19" s="1" t="str">
        <f t="shared" ca="1" si="5"/>
        <v/>
      </c>
      <c r="AL19" s="1" t="str">
        <f t="shared" ca="1" si="5"/>
        <v>Вариант А1</v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197"/>
      <c r="C20" s="200"/>
      <c r="D20" s="197"/>
      <c r="E20" s="183"/>
      <c r="F20" s="184"/>
      <c r="G20" s="187"/>
      <c r="H20" s="188"/>
      <c r="I20" s="169" t="str">
        <f ca="1">AD20</f>
        <v/>
      </c>
      <c r="J20" s="189" t="str">
        <f ca="1">AE20</f>
        <v>Вариант №1.5</v>
      </c>
      <c r="K20" s="173" t="str">
        <f ca="1">AF20</f>
        <v/>
      </c>
      <c r="L20" s="175" t="str">
        <f ca="1">AG20</f>
        <v/>
      </c>
      <c r="M20" s="176"/>
      <c r="N20" s="176"/>
      <c r="O20" s="177"/>
      <c r="P20" s="175" t="str">
        <f ca="1">AH20</f>
        <v/>
      </c>
      <c r="Q20" s="176"/>
      <c r="R20" s="176"/>
      <c r="S20" s="177"/>
      <c r="T20" s="173" t="str">
        <f ca="1">AI20</f>
        <v/>
      </c>
      <c r="U20" s="173" t="str">
        <f ca="1">AJ20</f>
        <v/>
      </c>
      <c r="V20" s="175" t="str">
        <f ca="1">AK20</f>
        <v/>
      </c>
      <c r="W20" s="177"/>
      <c r="X20" s="191" t="str">
        <f ca="1">AL20</f>
        <v/>
      </c>
      <c r="Y20" s="192"/>
      <c r="Z20" s="192"/>
      <c r="AA20" s="193"/>
      <c r="AB20" s="164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>Вариант №1.5</v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197"/>
      <c r="C21" s="200"/>
      <c r="D21" s="197"/>
      <c r="E21" s="181"/>
      <c r="F21" s="182"/>
      <c r="G21" s="185"/>
      <c r="H21" s="186"/>
      <c r="I21" s="170"/>
      <c r="J21" s="190">
        <f>AE21</f>
        <v>0</v>
      </c>
      <c r="K21" s="174">
        <f>AF21</f>
        <v>0</v>
      </c>
      <c r="L21" s="178"/>
      <c r="M21" s="179"/>
      <c r="N21" s="179"/>
      <c r="O21" s="180"/>
      <c r="P21" s="178"/>
      <c r="Q21" s="179"/>
      <c r="R21" s="179"/>
      <c r="S21" s="180"/>
      <c r="T21" s="174"/>
      <c r="U21" s="174"/>
      <c r="V21" s="178"/>
      <c r="W21" s="180"/>
      <c r="X21" s="194"/>
      <c r="Y21" s="195"/>
      <c r="Z21" s="195"/>
      <c r="AA21" s="196"/>
      <c r="AB21" s="164"/>
    </row>
    <row r="22" spans="2:43" ht="23.25" customHeight="1">
      <c r="B22" s="197"/>
      <c r="C22" s="200"/>
      <c r="D22" s="197"/>
      <c r="E22" s="203"/>
      <c r="F22" s="204"/>
      <c r="G22" s="205"/>
      <c r="H22" s="206"/>
      <c r="I22" s="3">
        <f t="shared" ref="I22:K23" ca="1" si="12">AD22</f>
        <v>1</v>
      </c>
      <c r="J22" s="6" t="str">
        <f t="shared" ca="1" si="12"/>
        <v xml:space="preserve"> Счетчик электрической энергии</v>
      </c>
      <c r="K22" s="47" t="str">
        <f t="shared" ca="1" si="12"/>
        <v>CE208 C4.846.2.OPR1.QYUDVFZ BPL03 SPDS</v>
      </c>
      <c r="L22" s="151" t="str">
        <f ca="1">AG22</f>
        <v/>
      </c>
      <c r="M22" s="156"/>
      <c r="N22" s="156"/>
      <c r="O22" s="152"/>
      <c r="P22" s="151" t="str">
        <f ca="1">AH22</f>
        <v/>
      </c>
      <c r="Q22" s="156"/>
      <c r="R22" s="156"/>
      <c r="S22" s="152"/>
      <c r="T22" s="5" t="str">
        <f t="shared" ref="T22:V23" ca="1" si="13">AI22</f>
        <v>шт.</v>
      </c>
      <c r="U22" s="4">
        <f t="shared" ca="1" si="13"/>
        <v>35</v>
      </c>
      <c r="V22" s="151" t="str">
        <f t="shared" ca="1" si="13"/>
        <v/>
      </c>
      <c r="W22" s="152"/>
      <c r="X22" s="153" t="str">
        <f ca="1">AL22</f>
        <v>Вариант В1</v>
      </c>
      <c r="Y22" s="154"/>
      <c r="Z22" s="154"/>
      <c r="AA22" s="155"/>
      <c r="AB22" s="164"/>
      <c r="AC22" s="1">
        <f>AC20+1</f>
        <v>17</v>
      </c>
      <c r="AD22" s="1">
        <f t="shared" ca="1" si="8"/>
        <v>1</v>
      </c>
      <c r="AE22" s="1" t="str">
        <f t="shared" ca="1" si="11"/>
        <v xml:space="preserve"> Счетчик электрической энергии</v>
      </c>
      <c r="AF22" s="1" t="str">
        <f t="shared" ca="1" si="11"/>
        <v>CE208 C4.846.2.OPR1.QYUDVFZ BPL03 SPDS</v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>шт.</v>
      </c>
      <c r="AJ22" s="1">
        <f t="shared" ca="1" si="11"/>
        <v>35</v>
      </c>
      <c r="AK22" s="1" t="str">
        <f t="shared" ca="1" si="11"/>
        <v/>
      </c>
      <c r="AL22" s="1" t="str">
        <f t="shared" ca="1" si="11"/>
        <v>Вариант В1</v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197"/>
      <c r="C23" s="200"/>
      <c r="D23" s="197"/>
      <c r="E23" s="203"/>
      <c r="F23" s="204"/>
      <c r="G23" s="205"/>
      <c r="H23" s="206"/>
      <c r="I23" s="3" t="str">
        <f t="shared" ca="1" si="12"/>
        <v>1а</v>
      </c>
      <c r="J23" s="6" t="str">
        <f t="shared" ca="1" si="12"/>
        <v xml:space="preserve"> Устройство счит. счетчиков</v>
      </c>
      <c r="K23" s="74" t="str">
        <f t="shared" ca="1" si="12"/>
        <v>CE901 RUP-02</v>
      </c>
      <c r="L23" s="151" t="str">
        <f ca="1">AG23</f>
        <v/>
      </c>
      <c r="M23" s="156"/>
      <c r="N23" s="156"/>
      <c r="O23" s="152"/>
      <c r="P23" s="151" t="str">
        <f ca="1">AH23</f>
        <v/>
      </c>
      <c r="Q23" s="156"/>
      <c r="R23" s="156"/>
      <c r="S23" s="152"/>
      <c r="T23" s="5" t="str">
        <f t="shared" ca="1" si="13"/>
        <v>шт.</v>
      </c>
      <c r="U23" s="4">
        <f t="shared" ca="1" si="13"/>
        <v>35</v>
      </c>
      <c r="V23" s="151" t="str">
        <f t="shared" ca="1" si="13"/>
        <v/>
      </c>
      <c r="W23" s="152"/>
      <c r="X23" s="153" t="str">
        <f ca="1">AL23</f>
        <v>Вариант В1</v>
      </c>
      <c r="Y23" s="154"/>
      <c r="Z23" s="154"/>
      <c r="AA23" s="155"/>
      <c r="AB23" s="164"/>
      <c r="AC23" s="1">
        <f>AC22+1</f>
        <v>18</v>
      </c>
      <c r="AD23" s="1" t="str">
        <f t="shared" ca="1" si="8"/>
        <v>1а</v>
      </c>
      <c r="AE23" s="1" t="str">
        <f t="shared" ca="1" si="11"/>
        <v xml:space="preserve"> Устройство счит. счетчиков</v>
      </c>
      <c r="AF23" s="1" t="str">
        <f t="shared" ca="1" si="11"/>
        <v>CE901 RUP-02</v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>шт.</v>
      </c>
      <c r="AJ23" s="1">
        <f t="shared" ca="1" si="11"/>
        <v>35</v>
      </c>
      <c r="AK23" s="1" t="str">
        <f t="shared" ca="1" si="11"/>
        <v/>
      </c>
      <c r="AL23" s="1" t="str">
        <f t="shared" ca="1" si="11"/>
        <v>Вариант В1</v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197"/>
      <c r="C24" s="200"/>
      <c r="D24" s="197"/>
      <c r="E24" s="183"/>
      <c r="F24" s="184"/>
      <c r="G24" s="187"/>
      <c r="H24" s="188"/>
      <c r="I24" s="169">
        <f ca="1">AD24</f>
        <v>2</v>
      </c>
      <c r="J24" s="171" t="str">
        <f ca="1">AE24</f>
        <v>Провод</v>
      </c>
      <c r="K24" s="173" t="str">
        <f ca="1">AF24</f>
        <v>СИП-4 2х16</v>
      </c>
      <c r="L24" s="175" t="str">
        <f ca="1">AG24</f>
        <v/>
      </c>
      <c r="M24" s="176"/>
      <c r="N24" s="176"/>
      <c r="O24" s="177"/>
      <c r="P24" s="175" t="str">
        <f ca="1">AH24</f>
        <v/>
      </c>
      <c r="Q24" s="176"/>
      <c r="R24" s="176"/>
      <c r="S24" s="177"/>
      <c r="T24" s="173" t="str">
        <f ca="1">AI24</f>
        <v>м.</v>
      </c>
      <c r="U24" s="173">
        <f ca="1">AJ24</f>
        <v>875</v>
      </c>
      <c r="V24" s="175" t="str">
        <f ca="1">AK24</f>
        <v/>
      </c>
      <c r="W24" s="177"/>
      <c r="X24" s="191" t="str">
        <f ca="1">AL24</f>
        <v>Вариант В1</v>
      </c>
      <c r="Y24" s="192"/>
      <c r="Z24" s="192"/>
      <c r="AA24" s="193"/>
      <c r="AB24" s="164"/>
      <c r="AC24" s="1">
        <f>AC23+1</f>
        <v>19</v>
      </c>
      <c r="AD24" s="1">
        <f t="shared" ca="1" si="8"/>
        <v>2</v>
      </c>
      <c r="AE24" s="1" t="str">
        <f t="shared" ca="1" si="11"/>
        <v>Провод</v>
      </c>
      <c r="AF24" s="1" t="str">
        <f t="shared" ca="1" si="11"/>
        <v>СИП-4 2х16</v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>м.</v>
      </c>
      <c r="AJ24" s="1">
        <f t="shared" ca="1" si="11"/>
        <v>875</v>
      </c>
      <c r="AK24" s="1" t="str">
        <f t="shared" ca="1" si="11"/>
        <v/>
      </c>
      <c r="AL24" s="1" t="str">
        <f t="shared" ca="1" si="11"/>
        <v>Вариант В1</v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197"/>
      <c r="C25" s="200"/>
      <c r="D25" s="197"/>
      <c r="E25" s="181"/>
      <c r="F25" s="182"/>
      <c r="G25" s="185"/>
      <c r="H25" s="186"/>
      <c r="I25" s="170"/>
      <c r="J25" s="172">
        <f t="shared" ref="J25:K28" si="14">AE25</f>
        <v>0</v>
      </c>
      <c r="K25" s="174">
        <f t="shared" si="14"/>
        <v>0</v>
      </c>
      <c r="L25" s="178"/>
      <c r="M25" s="179"/>
      <c r="N25" s="179"/>
      <c r="O25" s="180"/>
      <c r="P25" s="178"/>
      <c r="Q25" s="179"/>
      <c r="R25" s="179"/>
      <c r="S25" s="180"/>
      <c r="T25" s="174"/>
      <c r="U25" s="174"/>
      <c r="V25" s="178"/>
      <c r="W25" s="180"/>
      <c r="X25" s="194"/>
      <c r="Y25" s="195"/>
      <c r="Z25" s="195"/>
      <c r="AA25" s="196"/>
      <c r="AB25" s="164"/>
    </row>
    <row r="26" spans="2:43" ht="23.25" customHeight="1">
      <c r="B26" s="197"/>
      <c r="C26" s="200"/>
      <c r="D26" s="197"/>
      <c r="E26" s="203"/>
      <c r="F26" s="204"/>
      <c r="G26" s="205"/>
      <c r="H26" s="206"/>
      <c r="I26" s="3">
        <f ca="1">AD26</f>
        <v>3</v>
      </c>
      <c r="J26" s="6" t="str">
        <f t="shared" ca="1" si="14"/>
        <v>Изолирующий колпачок</v>
      </c>
      <c r="K26" s="4" t="str">
        <f t="shared" ca="1" si="14"/>
        <v>CI 6-35</v>
      </c>
      <c r="L26" s="151" t="str">
        <f ca="1">AG26</f>
        <v/>
      </c>
      <c r="M26" s="156"/>
      <c r="N26" s="156"/>
      <c r="O26" s="152"/>
      <c r="P26" s="151" t="str">
        <f ca="1">AH26</f>
        <v/>
      </c>
      <c r="Q26" s="156"/>
      <c r="R26" s="156"/>
      <c r="S26" s="152"/>
      <c r="T26" s="5" t="str">
        <f t="shared" ref="T26:V27" ca="1" si="15">AI26</f>
        <v>шт.</v>
      </c>
      <c r="U26" s="4">
        <f t="shared" ca="1" si="15"/>
        <v>70</v>
      </c>
      <c r="V26" s="151" t="str">
        <f t="shared" ca="1" si="15"/>
        <v/>
      </c>
      <c r="W26" s="152"/>
      <c r="X26" s="153" t="str">
        <f ca="1">AL26</f>
        <v>Вариант В1</v>
      </c>
      <c r="Y26" s="154"/>
      <c r="Z26" s="154"/>
      <c r="AA26" s="155"/>
      <c r="AB26" s="164"/>
      <c r="AC26" s="1">
        <f>AC24+1</f>
        <v>20</v>
      </c>
      <c r="AD26" s="1">
        <f t="shared" ca="1" si="8"/>
        <v>3</v>
      </c>
      <c r="AE26" s="1" t="str">
        <f t="shared" ca="1" si="11"/>
        <v>Изолирующий колпачок</v>
      </c>
      <c r="AF26" s="1" t="str">
        <f t="shared" ca="1" si="11"/>
        <v>CI 6-35</v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>шт.</v>
      </c>
      <c r="AJ26" s="1">
        <f t="shared" ca="1" si="11"/>
        <v>70</v>
      </c>
      <c r="AK26" s="1" t="str">
        <f t="shared" ca="1" si="11"/>
        <v/>
      </c>
      <c r="AL26" s="1" t="str">
        <f t="shared" ca="1" si="11"/>
        <v>Вариант В1</v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197"/>
      <c r="C27" s="201"/>
      <c r="D27" s="202"/>
      <c r="E27" s="183"/>
      <c r="F27" s="184"/>
      <c r="G27" s="187"/>
      <c r="H27" s="188"/>
      <c r="I27" s="169">
        <f ca="1">AD27</f>
        <v>4</v>
      </c>
      <c r="J27" s="298" t="str">
        <f t="shared" ca="1" si="14"/>
        <v>Хомут</v>
      </c>
      <c r="K27" s="173" t="str">
        <f t="shared" ca="1" si="14"/>
        <v xml:space="preserve"> 9х1200мм нейл.  Е778</v>
      </c>
      <c r="L27" s="175" t="str">
        <f ca="1">AG27</f>
        <v/>
      </c>
      <c r="M27" s="176"/>
      <c r="N27" s="176"/>
      <c r="O27" s="177"/>
      <c r="P27" s="175" t="str">
        <f ca="1">AH27</f>
        <v/>
      </c>
      <c r="Q27" s="176"/>
      <c r="R27" s="176"/>
      <c r="S27" s="177"/>
      <c r="T27" s="173" t="str">
        <f t="shared" ca="1" si="15"/>
        <v>шт.</v>
      </c>
      <c r="U27" s="173">
        <f t="shared" ca="1" si="15"/>
        <v>105</v>
      </c>
      <c r="V27" s="175" t="str">
        <f t="shared" ca="1" si="15"/>
        <v/>
      </c>
      <c r="W27" s="177"/>
      <c r="X27" s="191" t="str">
        <f ca="1">AL27</f>
        <v>Вариант В1</v>
      </c>
      <c r="Y27" s="192"/>
      <c r="Z27" s="192"/>
      <c r="AA27" s="193"/>
      <c r="AB27" s="164"/>
      <c r="AC27" s="1">
        <f>AC26+1</f>
        <v>21</v>
      </c>
      <c r="AD27" s="1">
        <f t="shared" ca="1" si="8"/>
        <v>4</v>
      </c>
      <c r="AE27" s="1" t="str">
        <f t="shared" ca="1" si="11"/>
        <v>Хомут</v>
      </c>
      <c r="AF27" s="1" t="str">
        <f t="shared" ca="1" si="11"/>
        <v xml:space="preserve"> 9х1200мм нейл.  Е778</v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>шт.</v>
      </c>
      <c r="AJ27" s="1">
        <f t="shared" ca="1" si="11"/>
        <v>105</v>
      </c>
      <c r="AK27" s="1" t="str">
        <f t="shared" ca="1" si="11"/>
        <v/>
      </c>
      <c r="AL27" s="1" t="str">
        <f t="shared" ca="1" si="11"/>
        <v>Вариант В1</v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207" t="s">
        <v>35</v>
      </c>
      <c r="E28" s="208"/>
      <c r="F28" s="203"/>
      <c r="G28" s="164"/>
      <c r="H28" s="206"/>
      <c r="I28" s="170"/>
      <c r="J28" s="172">
        <f t="shared" si="14"/>
        <v>0</v>
      </c>
      <c r="K28" s="174">
        <f t="shared" si="14"/>
        <v>0</v>
      </c>
      <c r="L28" s="178"/>
      <c r="M28" s="179"/>
      <c r="N28" s="179"/>
      <c r="O28" s="180"/>
      <c r="P28" s="178"/>
      <c r="Q28" s="179"/>
      <c r="R28" s="179"/>
      <c r="S28" s="180"/>
      <c r="T28" s="174"/>
      <c r="U28" s="174"/>
      <c r="V28" s="178"/>
      <c r="W28" s="180"/>
      <c r="X28" s="194"/>
      <c r="Y28" s="195"/>
      <c r="Z28" s="195"/>
      <c r="AA28" s="196"/>
      <c r="AB28" s="164"/>
    </row>
    <row r="29" spans="2:43" ht="23.25" customHeight="1">
      <c r="D29" s="207"/>
      <c r="E29" s="208"/>
      <c r="F29" s="203"/>
      <c r="G29" s="164"/>
      <c r="H29" s="206"/>
      <c r="I29" s="3">
        <f t="shared" ref="I29:K31" ca="1" si="16">AD29</f>
        <v>5</v>
      </c>
      <c r="J29" s="6" t="str">
        <f t="shared" ca="1" si="16"/>
        <v>Прокалывающий зажим</v>
      </c>
      <c r="K29" s="4" t="str">
        <f t="shared" ca="1" si="16"/>
        <v>OP 645М</v>
      </c>
      <c r="L29" s="151" t="str">
        <f ca="1">AG29</f>
        <v/>
      </c>
      <c r="M29" s="156"/>
      <c r="N29" s="156"/>
      <c r="O29" s="152"/>
      <c r="P29" s="151" t="str">
        <f ca="1">AH29</f>
        <v/>
      </c>
      <c r="Q29" s="156"/>
      <c r="R29" s="156"/>
      <c r="S29" s="152"/>
      <c r="T29" s="5" t="str">
        <f t="shared" ref="T29:V31" ca="1" si="17">AI29</f>
        <v>шт.</v>
      </c>
      <c r="U29" s="4">
        <f t="shared" ca="1" si="17"/>
        <v>70</v>
      </c>
      <c r="V29" s="151" t="str">
        <f t="shared" ca="1" si="17"/>
        <v/>
      </c>
      <c r="W29" s="152"/>
      <c r="X29" s="153" t="str">
        <f ca="1">AL29</f>
        <v>Вариант В1</v>
      </c>
      <c r="Y29" s="154"/>
      <c r="Z29" s="154"/>
      <c r="AA29" s="155"/>
      <c r="AB29" s="164"/>
      <c r="AC29" s="1">
        <f>AC27+1</f>
        <v>22</v>
      </c>
      <c r="AD29" s="1">
        <f t="shared" ca="1" si="8"/>
        <v>5</v>
      </c>
      <c r="AE29" s="1" t="str">
        <f t="shared" ca="1" si="11"/>
        <v>Прокалывающий зажим</v>
      </c>
      <c r="AF29" s="1" t="str">
        <f t="shared" ca="1" si="11"/>
        <v>OP 645М</v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>шт.</v>
      </c>
      <c r="AJ29" s="1">
        <f t="shared" ca="1" si="11"/>
        <v>70</v>
      </c>
      <c r="AK29" s="1" t="str">
        <f t="shared" ca="1" si="11"/>
        <v/>
      </c>
      <c r="AL29" s="1" t="str">
        <f t="shared" ca="1" si="11"/>
        <v>Вариант В1</v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207"/>
      <c r="E30" s="208"/>
      <c r="F30" s="203"/>
      <c r="G30" s="164"/>
      <c r="H30" s="206"/>
      <c r="I30" s="3">
        <f t="shared" ca="1" si="16"/>
        <v>6</v>
      </c>
      <c r="J30" s="6" t="str">
        <f t="shared" ca="1" si="16"/>
        <v>Зажим ответвительный</v>
      </c>
      <c r="K30" s="4" t="str">
        <f t="shared" ca="1" si="16"/>
        <v xml:space="preserve"> Р 619</v>
      </c>
      <c r="L30" s="151" t="str">
        <f ca="1">AG30</f>
        <v/>
      </c>
      <c r="M30" s="156"/>
      <c r="N30" s="156"/>
      <c r="O30" s="152"/>
      <c r="P30" s="151" t="str">
        <f ca="1">AH30</f>
        <v/>
      </c>
      <c r="Q30" s="156"/>
      <c r="R30" s="156"/>
      <c r="S30" s="152"/>
      <c r="T30" s="5" t="str">
        <f t="shared" ca="1" si="17"/>
        <v>шт.</v>
      </c>
      <c r="U30" s="4">
        <f t="shared" ca="1" si="17"/>
        <v>70</v>
      </c>
      <c r="V30" s="151" t="str">
        <f t="shared" ca="1" si="17"/>
        <v/>
      </c>
      <c r="W30" s="152"/>
      <c r="X30" s="153" t="str">
        <f ca="1">AL30</f>
        <v>Вариант В1</v>
      </c>
      <c r="Y30" s="154"/>
      <c r="Z30" s="154"/>
      <c r="AA30" s="155"/>
      <c r="AB30" s="164"/>
      <c r="AC30" s="1">
        <f>AC29+1</f>
        <v>23</v>
      </c>
      <c r="AD30" s="1">
        <f t="shared" ca="1" si="8"/>
        <v>6</v>
      </c>
      <c r="AE30" s="1" t="str">
        <f t="shared" ca="1" si="11"/>
        <v>Зажим ответвительный</v>
      </c>
      <c r="AF30" s="1" t="str">
        <f t="shared" ca="1" si="11"/>
        <v xml:space="preserve"> Р 619</v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>шт.</v>
      </c>
      <c r="AJ30" s="1">
        <f t="shared" ca="1" si="11"/>
        <v>70</v>
      </c>
      <c r="AK30" s="1" t="str">
        <f t="shared" ca="1" si="11"/>
        <v/>
      </c>
      <c r="AL30" s="1" t="str">
        <f t="shared" ca="1" si="11"/>
        <v>Вариант В1</v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209"/>
      <c r="E31" s="210"/>
      <c r="F31" s="183"/>
      <c r="G31" s="211"/>
      <c r="H31" s="188"/>
      <c r="I31" s="3" t="str">
        <f t="shared" ca="1" si="16"/>
        <v/>
      </c>
      <c r="J31" s="6" t="str">
        <f t="shared" ca="1" si="16"/>
        <v>Вариант №1.6</v>
      </c>
      <c r="K31" s="4" t="str">
        <f t="shared" ca="1" si="16"/>
        <v/>
      </c>
      <c r="L31" s="151" t="str">
        <f ca="1">AG31</f>
        <v/>
      </c>
      <c r="M31" s="156"/>
      <c r="N31" s="156"/>
      <c r="O31" s="152"/>
      <c r="P31" s="157" t="str">
        <f ca="1">AH31</f>
        <v/>
      </c>
      <c r="Q31" s="157"/>
      <c r="R31" s="157"/>
      <c r="S31" s="157"/>
      <c r="T31" s="5" t="str">
        <f t="shared" ca="1" si="17"/>
        <v/>
      </c>
      <c r="U31" s="4" t="str">
        <f t="shared" ca="1" si="17"/>
        <v/>
      </c>
      <c r="V31" s="151" t="str">
        <f t="shared" ca="1" si="17"/>
        <v/>
      </c>
      <c r="W31" s="152"/>
      <c r="X31" s="153" t="str">
        <f ca="1">AL31</f>
        <v/>
      </c>
      <c r="Y31" s="154"/>
      <c r="Z31" s="154"/>
      <c r="AA31" s="155"/>
      <c r="AB31" s="164"/>
      <c r="AC31" s="1">
        <f>AC30+1</f>
        <v>24</v>
      </c>
      <c r="AD31" s="1" t="str">
        <f t="shared" ca="1" si="8"/>
        <v/>
      </c>
      <c r="AE31" s="1" t="str">
        <f t="shared" ca="1" si="11"/>
        <v>Вариант №1.6</v>
      </c>
      <c r="AF31" s="1" t="str">
        <f t="shared" ca="1" si="11"/>
        <v/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/>
      </c>
      <c r="AJ31" s="1" t="str">
        <f t="shared" ca="1" si="11"/>
        <v/>
      </c>
      <c r="AK31" s="1" t="str">
        <f t="shared" ca="1" si="11"/>
        <v/>
      </c>
      <c r="AL31" s="1" t="str">
        <f t="shared" ca="1" si="11"/>
        <v/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234" t="s">
        <v>36</v>
      </c>
      <c r="E32" s="235"/>
      <c r="F32" s="231"/>
      <c r="G32" s="231"/>
      <c r="H32" s="186"/>
      <c r="I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164"/>
    </row>
    <row r="33" spans="4:43" ht="14.45" customHeight="1">
      <c r="D33" s="207"/>
      <c r="E33" s="208"/>
      <c r="F33" s="164"/>
      <c r="G33" s="164"/>
      <c r="H33" s="206"/>
      <c r="I33" s="7"/>
      <c r="J33" s="296"/>
      <c r="L33" s="10"/>
      <c r="M33" s="11"/>
      <c r="N33" s="12"/>
      <c r="O33" s="236"/>
      <c r="P33" s="237"/>
      <c r="Q33" s="12"/>
      <c r="R33" s="12"/>
      <c r="S33" s="238" t="str">
        <f>ВВОДИМ!A17</f>
        <v>2001.РП.10Т-ТКР2.1</v>
      </c>
      <c r="T33" s="239"/>
      <c r="U33" s="239"/>
      <c r="V33" s="239"/>
      <c r="W33" s="239"/>
      <c r="X33" s="239"/>
      <c r="Y33" s="239"/>
      <c r="Z33" s="239"/>
      <c r="AA33" s="240"/>
      <c r="AB33" s="164"/>
    </row>
    <row r="34" spans="4:43" ht="14.45" customHeight="1" thickBot="1">
      <c r="D34" s="207"/>
      <c r="E34" s="208"/>
      <c r="F34" s="164"/>
      <c r="G34" s="164"/>
      <c r="H34" s="206"/>
      <c r="I34" s="7"/>
      <c r="L34" s="13"/>
      <c r="M34" s="14"/>
      <c r="N34" s="15"/>
      <c r="O34" s="244"/>
      <c r="P34" s="245"/>
      <c r="Q34" s="15"/>
      <c r="R34" s="15"/>
      <c r="S34" s="241"/>
      <c r="T34" s="242"/>
      <c r="U34" s="242"/>
      <c r="V34" s="242"/>
      <c r="W34" s="242"/>
      <c r="X34" s="242"/>
      <c r="Y34" s="242"/>
      <c r="Z34" s="242"/>
      <c r="AA34" s="243"/>
      <c r="AB34" s="164"/>
    </row>
    <row r="35" spans="4:43" ht="14.45" customHeight="1" thickBot="1">
      <c r="D35" s="207"/>
      <c r="E35" s="208"/>
      <c r="F35" s="164"/>
      <c r="G35" s="164"/>
      <c r="H35" s="206"/>
      <c r="I35" s="7"/>
      <c r="L35" s="13"/>
      <c r="M35" s="14"/>
      <c r="N35" s="15"/>
      <c r="O35" s="244"/>
      <c r="P35" s="245"/>
      <c r="Q35" s="15"/>
      <c r="R35" s="15"/>
      <c r="S35" s="246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46"/>
      <c r="U35" s="246"/>
      <c r="V35" s="246"/>
      <c r="W35" s="246"/>
      <c r="X35" s="246"/>
      <c r="Y35" s="246"/>
      <c r="Z35" s="246"/>
      <c r="AA35" s="246"/>
      <c r="AB35" s="164"/>
    </row>
    <row r="36" spans="4:43" ht="14.45" customHeight="1" thickBot="1">
      <c r="D36" s="207"/>
      <c r="E36" s="208"/>
      <c r="F36" s="164"/>
      <c r="G36" s="164"/>
      <c r="H36" s="206"/>
      <c r="I36" s="7"/>
      <c r="L36" s="16"/>
      <c r="M36" s="17"/>
      <c r="N36" s="18"/>
      <c r="O36" s="247"/>
      <c r="P36" s="248"/>
      <c r="Q36" s="18"/>
      <c r="R36" s="18"/>
      <c r="S36" s="246"/>
      <c r="T36" s="246"/>
      <c r="U36" s="246"/>
      <c r="V36" s="246"/>
      <c r="W36" s="246"/>
      <c r="X36" s="246"/>
      <c r="Y36" s="246"/>
      <c r="Z36" s="246"/>
      <c r="AA36" s="246"/>
      <c r="AB36" s="164"/>
    </row>
    <row r="37" spans="4:43" ht="14.45" customHeight="1" thickBot="1">
      <c r="D37" s="207"/>
      <c r="E37" s="208"/>
      <c r="F37" s="164"/>
      <c r="G37" s="164"/>
      <c r="H37" s="206"/>
      <c r="I37" s="7"/>
      <c r="J37" s="296"/>
      <c r="L37" s="19" t="s">
        <v>14</v>
      </c>
      <c r="M37" s="20" t="s">
        <v>15</v>
      </c>
      <c r="N37" s="19" t="s">
        <v>16</v>
      </c>
      <c r="O37" s="249" t="s">
        <v>17</v>
      </c>
      <c r="P37" s="249"/>
      <c r="Q37" s="19" t="s">
        <v>18</v>
      </c>
      <c r="R37" s="21" t="s">
        <v>19</v>
      </c>
      <c r="S37" s="246"/>
      <c r="T37" s="246"/>
      <c r="U37" s="246"/>
      <c r="V37" s="246"/>
      <c r="W37" s="246"/>
      <c r="X37" s="246"/>
      <c r="Y37" s="246"/>
      <c r="Z37" s="246"/>
      <c r="AA37" s="246"/>
      <c r="AB37" s="164"/>
    </row>
    <row r="38" spans="4:43" ht="14.45" customHeight="1" thickBot="1">
      <c r="D38" s="209"/>
      <c r="E38" s="210"/>
      <c r="F38" s="211"/>
      <c r="G38" s="211"/>
      <c r="H38" s="188"/>
      <c r="I38" s="7"/>
      <c r="L38" s="213" t="s">
        <v>20</v>
      </c>
      <c r="M38" s="214"/>
      <c r="N38" s="227" t="str">
        <f>ВВОДИМ!C11</f>
        <v>Дадаев</v>
      </c>
      <c r="O38" s="228"/>
      <c r="P38" s="229"/>
      <c r="Q38" s="22"/>
      <c r="R38" s="23">
        <f>AD439</f>
        <v>0</v>
      </c>
      <c r="S38" s="221" t="str">
        <f>ВВОДИМ!A22</f>
        <v xml:space="preserve">                              ПС Гоцатлинская ГЭС,  Фидер № 1, 3 </v>
      </c>
      <c r="T38" s="221"/>
      <c r="U38" s="221"/>
      <c r="V38" s="221"/>
      <c r="W38" s="230" t="s">
        <v>37</v>
      </c>
      <c r="X38" s="230"/>
      <c r="Y38" s="24" t="s">
        <v>16</v>
      </c>
      <c r="Z38" s="212" t="s">
        <v>38</v>
      </c>
      <c r="AA38" s="212"/>
      <c r="AB38" s="164"/>
    </row>
    <row r="39" spans="4:43" ht="15" customHeight="1" thickBot="1">
      <c r="D39" s="207" t="s">
        <v>39</v>
      </c>
      <c r="E39" s="208"/>
      <c r="F39" s="181"/>
      <c r="G39" s="231"/>
      <c r="H39" s="186"/>
      <c r="I39" s="7"/>
      <c r="L39" s="232" t="s">
        <v>23</v>
      </c>
      <c r="M39" s="233"/>
      <c r="N39" s="215" t="str">
        <f>ВВОДИМ!C12</f>
        <v>Джанинян</v>
      </c>
      <c r="O39" s="216"/>
      <c r="P39" s="217"/>
      <c r="Q39" s="25"/>
      <c r="R39" s="23">
        <f>R38</f>
        <v>0</v>
      </c>
      <c r="S39" s="221"/>
      <c r="T39" s="221"/>
      <c r="U39" s="221"/>
      <c r="V39" s="221"/>
      <c r="W39" s="212" t="s">
        <v>31</v>
      </c>
      <c r="X39" s="212"/>
      <c r="Y39" s="212">
        <f ca="1">IF(OFFSET(Z39,43,1,1,1)&lt;&gt;0,1,"")</f>
        <v>1</v>
      </c>
      <c r="Z39" s="212">
        <v>3</v>
      </c>
      <c r="AA39" s="212"/>
      <c r="AB39" s="164"/>
    </row>
    <row r="40" spans="4:43" ht="14.45" customHeight="1" thickBot="1">
      <c r="D40" s="207"/>
      <c r="E40" s="208"/>
      <c r="F40" s="203"/>
      <c r="G40" s="164"/>
      <c r="H40" s="206"/>
      <c r="I40" s="7"/>
      <c r="L40" s="213" t="s">
        <v>25</v>
      </c>
      <c r="M40" s="214"/>
      <c r="N40" s="215" t="str">
        <f>ВВОДИМ!C13</f>
        <v>Абдулкадыров</v>
      </c>
      <c r="O40" s="216"/>
      <c r="P40" s="217"/>
      <c r="Q40" s="25"/>
      <c r="R40" s="23">
        <f>R39</f>
        <v>0</v>
      </c>
      <c r="S40" s="221"/>
      <c r="T40" s="221"/>
      <c r="U40" s="221"/>
      <c r="V40" s="221"/>
      <c r="W40" s="212"/>
      <c r="X40" s="212"/>
      <c r="Y40" s="212"/>
      <c r="Z40" s="212"/>
      <c r="AA40" s="212"/>
      <c r="AB40" s="164"/>
    </row>
    <row r="41" spans="4:43" ht="14.25" customHeight="1" thickBot="1">
      <c r="D41" s="207"/>
      <c r="E41" s="208"/>
      <c r="F41" s="203"/>
      <c r="G41" s="164"/>
      <c r="H41" s="206"/>
      <c r="I41" s="26"/>
      <c r="J41" s="296"/>
      <c r="K41" s="27"/>
      <c r="L41" s="213"/>
      <c r="M41" s="214"/>
      <c r="N41" s="218"/>
      <c r="O41" s="219"/>
      <c r="P41" s="220"/>
      <c r="Q41" s="25"/>
      <c r="R41" s="28"/>
      <c r="S41" s="221" t="str">
        <f>ВВОДИМ!A25</f>
        <v>Спецификация оборудования,
 изделий и материалов</v>
      </c>
      <c r="T41" s="221"/>
      <c r="U41" s="221"/>
      <c r="V41" s="221"/>
      <c r="W41" s="221"/>
      <c r="X41" s="221"/>
      <c r="Y41" s="221"/>
      <c r="Z41" s="221"/>
      <c r="AA41" s="221"/>
      <c r="AB41" s="164"/>
    </row>
    <row r="42" spans="4:43" ht="14.45" customHeight="1" thickBot="1">
      <c r="D42" s="207"/>
      <c r="E42" s="208"/>
      <c r="F42" s="203"/>
      <c r="G42" s="164"/>
      <c r="H42" s="206"/>
      <c r="I42" s="26"/>
      <c r="J42" s="90"/>
      <c r="K42" s="27"/>
      <c r="L42" s="222" t="s">
        <v>40</v>
      </c>
      <c r="M42" s="223"/>
      <c r="N42" s="224" t="str">
        <f>ВВОДИМ!C15</f>
        <v>Касумова</v>
      </c>
      <c r="O42" s="225"/>
      <c r="P42" s="226"/>
      <c r="Q42" s="25"/>
      <c r="R42" s="28"/>
      <c r="S42" s="221"/>
      <c r="T42" s="221"/>
      <c r="U42" s="221"/>
      <c r="V42" s="221"/>
      <c r="W42" s="221"/>
      <c r="X42" s="221"/>
      <c r="Y42" s="221"/>
      <c r="Z42" s="221"/>
      <c r="AA42" s="221"/>
      <c r="AB42" s="164"/>
    </row>
    <row r="43" spans="4:43" ht="15" customHeight="1" thickBot="1">
      <c r="D43" s="209"/>
      <c r="E43" s="210"/>
      <c r="F43" s="183"/>
      <c r="G43" s="211"/>
      <c r="H43" s="188"/>
      <c r="I43" s="29"/>
      <c r="J43" s="91"/>
      <c r="K43" s="30"/>
      <c r="L43" s="213"/>
      <c r="M43" s="214"/>
      <c r="N43" s="218"/>
      <c r="O43" s="219"/>
      <c r="P43" s="220"/>
      <c r="Q43" s="25"/>
      <c r="R43" s="28"/>
      <c r="S43" s="221"/>
      <c r="T43" s="221"/>
      <c r="U43" s="221"/>
      <c r="V43" s="221"/>
      <c r="W43" s="221"/>
      <c r="X43" s="221"/>
      <c r="Y43" s="221"/>
      <c r="Z43" s="221"/>
      <c r="AA43" s="221"/>
      <c r="AB43" s="164"/>
    </row>
    <row r="44" spans="4:43" ht="13.5" customHeight="1" thickBot="1">
      <c r="D44" s="31"/>
      <c r="E44" s="31"/>
      <c r="F44" s="32"/>
      <c r="G44" s="32"/>
      <c r="H44" s="32"/>
      <c r="I44" s="33"/>
      <c r="J44" s="92"/>
      <c r="K44" s="33"/>
      <c r="L44" s="34"/>
      <c r="M44" s="34"/>
      <c r="N44" s="35"/>
      <c r="O44" s="35"/>
      <c r="P44" s="35"/>
      <c r="Q44" s="36"/>
      <c r="R44" s="37"/>
      <c r="S44" s="38"/>
      <c r="T44" s="38"/>
      <c r="U44" s="38"/>
      <c r="V44" s="38"/>
      <c r="W44" s="39"/>
      <c r="X44" s="39"/>
      <c r="Y44" s="250" t="s">
        <v>41</v>
      </c>
      <c r="Z44" s="250"/>
      <c r="AA44" s="250"/>
      <c r="AB44" s="164"/>
    </row>
    <row r="45" spans="4:43" ht="23.25" customHeight="1">
      <c r="H45" s="2"/>
      <c r="I45" s="165" t="s">
        <v>0</v>
      </c>
      <c r="J45" s="167" t="s">
        <v>1</v>
      </c>
      <c r="K45" s="158" t="s">
        <v>2</v>
      </c>
      <c r="L45" s="158" t="s">
        <v>3</v>
      </c>
      <c r="M45" s="158"/>
      <c r="N45" s="158"/>
      <c r="O45" s="158"/>
      <c r="P45" s="158" t="s">
        <v>4</v>
      </c>
      <c r="Q45" s="158"/>
      <c r="R45" s="158"/>
      <c r="S45" s="158"/>
      <c r="T45" s="158" t="s">
        <v>5</v>
      </c>
      <c r="U45" s="158" t="s">
        <v>6</v>
      </c>
      <c r="V45" s="158" t="s">
        <v>7</v>
      </c>
      <c r="W45" s="158"/>
      <c r="X45" s="160" t="s">
        <v>8</v>
      </c>
      <c r="Y45" s="160"/>
      <c r="Z45" s="160"/>
      <c r="AA45" s="161"/>
      <c r="AB45" s="164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2"/>
      <c r="I46" s="166"/>
      <c r="J46" s="168"/>
      <c r="K46" s="162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62"/>
      <c r="Y46" s="162"/>
      <c r="Z46" s="162"/>
      <c r="AA46" s="163"/>
      <c r="AB46" s="164"/>
      <c r="AC46" s="1">
        <f ca="1">IF(OFFSET(AC46,40,0,1,1)&lt;&gt;0,OFFSET(AC46,40,0,1,1),AA82)</f>
        <v>25</v>
      </c>
    </row>
    <row r="47" spans="4:43" ht="23.25" customHeight="1">
      <c r="H47" s="2"/>
      <c r="I47" s="3">
        <f ca="1">AD47</f>
        <v>1</v>
      </c>
      <c r="J47" s="6" t="str">
        <f ca="1">AE47</f>
        <v xml:space="preserve"> Счетчик электрической энергии</v>
      </c>
      <c r="K47" s="47" t="str">
        <f ca="1">AF47</f>
        <v>CE208 C4.846.2.OPR1.QYUDVFZ BPL03 SPDS</v>
      </c>
      <c r="L47" s="151" t="str">
        <f t="shared" ref="L47:L66" ca="1" si="19">AG47</f>
        <v/>
      </c>
      <c r="M47" s="156"/>
      <c r="N47" s="156"/>
      <c r="O47" s="152"/>
      <c r="P47" s="157" t="str">
        <f t="shared" ref="P47:P66" ca="1" si="20">AH47</f>
        <v/>
      </c>
      <c r="Q47" s="157"/>
      <c r="R47" s="157"/>
      <c r="S47" s="157"/>
      <c r="T47" s="5" t="str">
        <f t="shared" ref="T47:V66" ca="1" si="21">AI47</f>
        <v>шт.</v>
      </c>
      <c r="U47" s="4">
        <f t="shared" ca="1" si="21"/>
        <v>2</v>
      </c>
      <c r="V47" s="151" t="str">
        <f t="shared" ca="1" si="21"/>
        <v/>
      </c>
      <c r="W47" s="152"/>
      <c r="X47" s="153" t="str">
        <f t="shared" ref="X47:X66" ca="1" si="22">AL47</f>
        <v>Вариант В1</v>
      </c>
      <c r="Y47" s="154"/>
      <c r="Z47" s="154"/>
      <c r="AA47" s="155"/>
      <c r="AB47" s="164"/>
      <c r="AC47" s="1">
        <f>AC31+1</f>
        <v>25</v>
      </c>
      <c r="AD47" s="1">
        <f ca="1">IF(OFFSET(INDIRECT($AD$2),AC47,0,1,1)&lt;&gt;0,OFFSET(INDIRECT($AD$2),AC47,0,1,1),"")</f>
        <v>1</v>
      </c>
      <c r="AE47" s="1" t="str">
        <f t="shared" ref="AE47:AQ62" ca="1" si="23">IF(OFFSET(INDIRECT($AD$2),$AC47,AE$2,1,1)&lt;&gt;0,OFFSET(INDIRECT($AD$2),$AC47,AE$2,1,1),"")</f>
        <v xml:space="preserve"> Счетчик электрической энергии</v>
      </c>
      <c r="AF47" s="1" t="str">
        <f t="shared" ca="1" si="23"/>
        <v>CE208 C4.846.2.OPR1.QYUDVFZ BPL03 SPDS</v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>шт.</v>
      </c>
      <c r="AJ47" s="1">
        <f t="shared" ca="1" si="23"/>
        <v>2</v>
      </c>
      <c r="AK47" s="1" t="str">
        <f t="shared" ca="1" si="23"/>
        <v/>
      </c>
      <c r="AL47" s="1" t="str">
        <f t="shared" ca="1" si="23"/>
        <v>Вариант В1</v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2"/>
      <c r="I48" s="3" t="str">
        <f t="shared" ref="I48:K66" ca="1" si="24">AD48</f>
        <v>1а</v>
      </c>
      <c r="J48" s="6" t="str">
        <f t="shared" ca="1" si="24"/>
        <v xml:space="preserve"> Устройство счит. счетчиков</v>
      </c>
      <c r="K48" s="4" t="str">
        <f t="shared" ca="1" si="24"/>
        <v>CE901 RUP-02</v>
      </c>
      <c r="L48" s="151" t="str">
        <f t="shared" ca="1" si="19"/>
        <v/>
      </c>
      <c r="M48" s="156"/>
      <c r="N48" s="156"/>
      <c r="O48" s="152"/>
      <c r="P48" s="157" t="str">
        <f t="shared" ca="1" si="20"/>
        <v/>
      </c>
      <c r="Q48" s="157"/>
      <c r="R48" s="157"/>
      <c r="S48" s="157"/>
      <c r="T48" s="5" t="str">
        <f t="shared" ca="1" si="21"/>
        <v>шт.</v>
      </c>
      <c r="U48" s="4">
        <f t="shared" ca="1" si="21"/>
        <v>2</v>
      </c>
      <c r="V48" s="151" t="str">
        <f t="shared" ca="1" si="21"/>
        <v/>
      </c>
      <c r="W48" s="152"/>
      <c r="X48" s="153" t="str">
        <f t="shared" ca="1" si="22"/>
        <v>Вариант В1</v>
      </c>
      <c r="Y48" s="154"/>
      <c r="Z48" s="154"/>
      <c r="AA48" s="155"/>
      <c r="AB48" s="164"/>
      <c r="AC48" s="1">
        <f>AC47+1</f>
        <v>26</v>
      </c>
      <c r="AD48" s="1" t="str">
        <f ca="1">IF(OFFSET(INDIRECT($AD$2),AC48,0,1,1)&lt;&gt;0,OFFSET(INDIRECT($AD$2),AC48,0,1,1),"")</f>
        <v>1а</v>
      </c>
      <c r="AE48" s="1" t="str">
        <f t="shared" ca="1" si="23"/>
        <v xml:space="preserve"> Устройство счит. счетчиков</v>
      </c>
      <c r="AF48" s="1" t="str">
        <f t="shared" ca="1" si="23"/>
        <v>CE901 RUP-02</v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>шт.</v>
      </c>
      <c r="AJ48" s="1">
        <f t="shared" ca="1" si="23"/>
        <v>2</v>
      </c>
      <c r="AK48" s="1" t="str">
        <f t="shared" ca="1" si="23"/>
        <v/>
      </c>
      <c r="AL48" s="1" t="str">
        <f t="shared" ca="1" si="23"/>
        <v>Вариант В1</v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2"/>
      <c r="I49" s="3">
        <f t="shared" ca="1" si="24"/>
        <v>2</v>
      </c>
      <c r="J49" s="6" t="str">
        <f t="shared" ca="1" si="24"/>
        <v>Провод</v>
      </c>
      <c r="K49" s="4" t="str">
        <f t="shared" ca="1" si="24"/>
        <v>СИП-4 2х16</v>
      </c>
      <c r="L49" s="151" t="str">
        <f t="shared" ca="1" si="19"/>
        <v/>
      </c>
      <c r="M49" s="156"/>
      <c r="N49" s="156"/>
      <c r="O49" s="152"/>
      <c r="P49" s="157" t="str">
        <f t="shared" ca="1" si="20"/>
        <v/>
      </c>
      <c r="Q49" s="157"/>
      <c r="R49" s="157"/>
      <c r="S49" s="157"/>
      <c r="T49" s="5" t="str">
        <f t="shared" ca="1" si="21"/>
        <v>м.</v>
      </c>
      <c r="U49" s="4">
        <f t="shared" ca="1" si="21"/>
        <v>50</v>
      </c>
      <c r="V49" s="151" t="str">
        <f t="shared" ca="1" si="21"/>
        <v/>
      </c>
      <c r="W49" s="152"/>
      <c r="X49" s="153" t="str">
        <f t="shared" ca="1" si="22"/>
        <v>Вариант В1</v>
      </c>
      <c r="Y49" s="154"/>
      <c r="Z49" s="154"/>
      <c r="AA49" s="155"/>
      <c r="AB49" s="164"/>
      <c r="AC49" s="1">
        <f>AC48+1</f>
        <v>27</v>
      </c>
      <c r="AD49" s="1">
        <f t="shared" ref="AD49:AD67" ca="1" si="25">IF(OFFSET(INDIRECT($AD$2),AC49,0,1,1)&lt;&gt;0,OFFSET(INDIRECT($AD$2),AC49,0,1,1),"")</f>
        <v>2</v>
      </c>
      <c r="AE49" s="1" t="str">
        <f t="shared" ca="1" si="23"/>
        <v>Провод</v>
      </c>
      <c r="AF49" s="1" t="str">
        <f t="shared" ca="1" si="23"/>
        <v>СИП-4 2х16</v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>м.</v>
      </c>
      <c r="AJ49" s="1">
        <f t="shared" ca="1" si="23"/>
        <v>50</v>
      </c>
      <c r="AK49" s="1" t="str">
        <f t="shared" ca="1" si="23"/>
        <v/>
      </c>
      <c r="AL49" s="1" t="str">
        <f t="shared" ca="1" si="23"/>
        <v>Вариант В1</v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2"/>
      <c r="I50" s="3">
        <f t="shared" ca="1" si="24"/>
        <v>3</v>
      </c>
      <c r="J50" s="6" t="str">
        <f t="shared" ca="1" si="24"/>
        <v>Прокалывающий зажим</v>
      </c>
      <c r="K50" s="4" t="str">
        <f t="shared" ca="1" si="24"/>
        <v>OP 645М</v>
      </c>
      <c r="L50" s="151" t="str">
        <f t="shared" ca="1" si="19"/>
        <v/>
      </c>
      <c r="M50" s="156"/>
      <c r="N50" s="156"/>
      <c r="O50" s="152"/>
      <c r="P50" s="157" t="str">
        <f t="shared" ca="1" si="20"/>
        <v/>
      </c>
      <c r="Q50" s="157"/>
      <c r="R50" s="157"/>
      <c r="S50" s="157"/>
      <c r="T50" s="5" t="str">
        <f t="shared" ca="1" si="21"/>
        <v>шт.</v>
      </c>
      <c r="U50" s="4">
        <f t="shared" ca="1" si="21"/>
        <v>4</v>
      </c>
      <c r="V50" s="151" t="str">
        <f t="shared" ca="1" si="21"/>
        <v/>
      </c>
      <c r="W50" s="152"/>
      <c r="X50" s="153" t="str">
        <f t="shared" ca="1" si="22"/>
        <v>Вариант В1</v>
      </c>
      <c r="Y50" s="154"/>
      <c r="Z50" s="154"/>
      <c r="AA50" s="155"/>
      <c r="AB50" s="164"/>
      <c r="AC50" s="1">
        <f t="shared" ref="AC50:AC67" si="26">AC49+1</f>
        <v>28</v>
      </c>
      <c r="AD50" s="1">
        <f t="shared" ca="1" si="25"/>
        <v>3</v>
      </c>
      <c r="AE50" s="1" t="str">
        <f t="shared" ca="1" si="23"/>
        <v>Прокалывающий зажим</v>
      </c>
      <c r="AF50" s="1" t="str">
        <f t="shared" ca="1" si="23"/>
        <v>OP 645М</v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>шт.</v>
      </c>
      <c r="AJ50" s="1">
        <f t="shared" ca="1" si="23"/>
        <v>4</v>
      </c>
      <c r="AK50" s="1" t="str">
        <f t="shared" ca="1" si="23"/>
        <v/>
      </c>
      <c r="AL50" s="1" t="str">
        <f t="shared" ca="1" si="23"/>
        <v>Вариант В1</v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2"/>
      <c r="I51" s="3">
        <f t="shared" ca="1" si="24"/>
        <v>4</v>
      </c>
      <c r="J51" s="295" t="str">
        <f t="shared" ca="1" si="24"/>
        <v>Изолирующий колпачок</v>
      </c>
      <c r="K51" s="41" t="str">
        <f t="shared" ca="1" si="24"/>
        <v>CI 6-35</v>
      </c>
      <c r="L51" s="151" t="str">
        <f t="shared" ca="1" si="19"/>
        <v/>
      </c>
      <c r="M51" s="156"/>
      <c r="N51" s="156"/>
      <c r="O51" s="152"/>
      <c r="P51" s="157" t="str">
        <f t="shared" ca="1" si="20"/>
        <v/>
      </c>
      <c r="Q51" s="157"/>
      <c r="R51" s="157"/>
      <c r="S51" s="157"/>
      <c r="T51" s="5" t="str">
        <f t="shared" ca="1" si="21"/>
        <v>шт.</v>
      </c>
      <c r="U51" s="4">
        <f t="shared" ca="1" si="21"/>
        <v>4</v>
      </c>
      <c r="V51" s="151" t="str">
        <f t="shared" ca="1" si="21"/>
        <v/>
      </c>
      <c r="W51" s="152"/>
      <c r="X51" s="153" t="str">
        <f t="shared" ca="1" si="22"/>
        <v>Вариант В1</v>
      </c>
      <c r="Y51" s="154"/>
      <c r="Z51" s="154"/>
      <c r="AA51" s="155"/>
      <c r="AB51" s="164"/>
      <c r="AC51" s="1">
        <f t="shared" si="26"/>
        <v>29</v>
      </c>
      <c r="AD51" s="1">
        <f t="shared" ca="1" si="25"/>
        <v>4</v>
      </c>
      <c r="AE51" s="1" t="str">
        <f t="shared" ca="1" si="23"/>
        <v>Изолирующий колпачок</v>
      </c>
      <c r="AF51" s="1" t="str">
        <f t="shared" ca="1" si="23"/>
        <v>CI 6-35</v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>шт.</v>
      </c>
      <c r="AJ51" s="1">
        <f t="shared" ca="1" si="23"/>
        <v>4</v>
      </c>
      <c r="AK51" s="1" t="str">
        <f t="shared" ca="1" si="23"/>
        <v/>
      </c>
      <c r="AL51" s="1" t="str">
        <f t="shared" ca="1" si="23"/>
        <v>Вариант В1</v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2"/>
      <c r="I52" s="3">
        <f t="shared" ca="1" si="24"/>
        <v>5</v>
      </c>
      <c r="J52" s="6" t="str">
        <f t="shared" ca="1" si="24"/>
        <v>Хомут</v>
      </c>
      <c r="K52" s="4" t="str">
        <f t="shared" ca="1" si="24"/>
        <v xml:space="preserve"> 9х1200мм нейл.  </v>
      </c>
      <c r="L52" s="151" t="str">
        <f t="shared" ca="1" si="19"/>
        <v/>
      </c>
      <c r="M52" s="156"/>
      <c r="N52" s="156"/>
      <c r="O52" s="152"/>
      <c r="P52" s="157" t="str">
        <f t="shared" ca="1" si="20"/>
        <v/>
      </c>
      <c r="Q52" s="157"/>
      <c r="R52" s="157"/>
      <c r="S52" s="157"/>
      <c r="T52" s="5" t="str">
        <f t="shared" ca="1" si="21"/>
        <v>шт.</v>
      </c>
      <c r="U52" s="4">
        <f t="shared" ca="1" si="21"/>
        <v>6</v>
      </c>
      <c r="V52" s="151" t="str">
        <f t="shared" ca="1" si="21"/>
        <v/>
      </c>
      <c r="W52" s="152"/>
      <c r="X52" s="153" t="str">
        <f t="shared" ca="1" si="22"/>
        <v>Вариант В1</v>
      </c>
      <c r="Y52" s="154"/>
      <c r="Z52" s="154"/>
      <c r="AA52" s="155"/>
      <c r="AB52" s="164"/>
      <c r="AC52" s="1">
        <f t="shared" si="26"/>
        <v>30</v>
      </c>
      <c r="AD52" s="1">
        <f t="shared" ca="1" si="25"/>
        <v>5</v>
      </c>
      <c r="AE52" s="1" t="str">
        <f t="shared" ca="1" si="23"/>
        <v>Хомут</v>
      </c>
      <c r="AF52" s="1" t="str">
        <f t="shared" ca="1" si="23"/>
        <v xml:space="preserve"> 9х1200мм нейл.  </v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>шт.</v>
      </c>
      <c r="AJ52" s="1">
        <f t="shared" ca="1" si="23"/>
        <v>6</v>
      </c>
      <c r="AK52" s="1" t="str">
        <f t="shared" ca="1" si="23"/>
        <v/>
      </c>
      <c r="AL52" s="1" t="str">
        <f t="shared" ca="1" si="23"/>
        <v>Вариант В1</v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2"/>
      <c r="I53" s="40">
        <f t="shared" ca="1" si="24"/>
        <v>6</v>
      </c>
      <c r="J53" s="6" t="str">
        <f t="shared" ca="1" si="24"/>
        <v>Скрепа</v>
      </c>
      <c r="K53" s="74" t="str">
        <f t="shared" ca="1" si="24"/>
        <v>C 20</v>
      </c>
      <c r="L53" s="151" t="str">
        <f t="shared" ca="1" si="19"/>
        <v/>
      </c>
      <c r="M53" s="156"/>
      <c r="N53" s="156"/>
      <c r="O53" s="152"/>
      <c r="P53" s="157" t="str">
        <f t="shared" ca="1" si="20"/>
        <v/>
      </c>
      <c r="Q53" s="157"/>
      <c r="R53" s="157"/>
      <c r="S53" s="157"/>
      <c r="T53" s="5" t="str">
        <f t="shared" ca="1" si="21"/>
        <v>шт.</v>
      </c>
      <c r="U53" s="4">
        <f t="shared" ca="1" si="21"/>
        <v>6</v>
      </c>
      <c r="V53" s="151" t="str">
        <f t="shared" ca="1" si="21"/>
        <v/>
      </c>
      <c r="W53" s="152"/>
      <c r="X53" s="153" t="str">
        <f t="shared" ca="1" si="22"/>
        <v>Вариант В1</v>
      </c>
      <c r="Y53" s="154"/>
      <c r="Z53" s="154"/>
      <c r="AA53" s="155"/>
      <c r="AB53" s="164"/>
      <c r="AC53" s="1">
        <f t="shared" si="26"/>
        <v>31</v>
      </c>
      <c r="AD53" s="1">
        <f t="shared" ca="1" si="25"/>
        <v>6</v>
      </c>
      <c r="AE53" s="1" t="str">
        <f t="shared" ca="1" si="23"/>
        <v>Скрепа</v>
      </c>
      <c r="AF53" s="1" t="str">
        <f t="shared" ca="1" si="23"/>
        <v>C 20</v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>шт.</v>
      </c>
      <c r="AJ53" s="1">
        <f t="shared" ca="1" si="23"/>
        <v>6</v>
      </c>
      <c r="AK53" s="1" t="str">
        <f t="shared" ca="1" si="23"/>
        <v/>
      </c>
      <c r="AL53" s="1" t="str">
        <f t="shared" ca="1" si="23"/>
        <v>Вариант В1</v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2"/>
      <c r="I54" s="3">
        <f t="shared" ca="1" si="24"/>
        <v>7</v>
      </c>
      <c r="J54" s="6" t="str">
        <f t="shared" ca="1" si="24"/>
        <v>Зажим ответвительный</v>
      </c>
      <c r="K54" s="4" t="str">
        <f t="shared" ca="1" si="24"/>
        <v>ОН 640М</v>
      </c>
      <c r="L54" s="151" t="str">
        <f t="shared" ca="1" si="19"/>
        <v/>
      </c>
      <c r="M54" s="156"/>
      <c r="N54" s="156"/>
      <c r="O54" s="152"/>
      <c r="P54" s="157" t="str">
        <f t="shared" ca="1" si="20"/>
        <v/>
      </c>
      <c r="Q54" s="157"/>
      <c r="R54" s="157"/>
      <c r="S54" s="157"/>
      <c r="T54" s="5" t="str">
        <f t="shared" ca="1" si="21"/>
        <v>шт.</v>
      </c>
      <c r="U54" s="4">
        <f t="shared" ca="1" si="21"/>
        <v>4</v>
      </c>
      <c r="V54" s="151" t="str">
        <f t="shared" ca="1" si="21"/>
        <v/>
      </c>
      <c r="W54" s="152"/>
      <c r="X54" s="153" t="str">
        <f t="shared" ca="1" si="22"/>
        <v>Вариант В1</v>
      </c>
      <c r="Y54" s="154"/>
      <c r="Z54" s="154"/>
      <c r="AA54" s="155"/>
      <c r="AB54" s="164"/>
      <c r="AC54" s="1">
        <f t="shared" si="26"/>
        <v>32</v>
      </c>
      <c r="AD54" s="1">
        <f t="shared" ca="1" si="25"/>
        <v>7</v>
      </c>
      <c r="AE54" s="1" t="str">
        <f t="shared" ca="1" si="23"/>
        <v>Зажим ответвительный</v>
      </c>
      <c r="AF54" s="1" t="str">
        <f t="shared" ca="1" si="23"/>
        <v>ОН 640М</v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>шт.</v>
      </c>
      <c r="AJ54" s="1">
        <f t="shared" ca="1" si="23"/>
        <v>4</v>
      </c>
      <c r="AK54" s="1" t="str">
        <f t="shared" ca="1" si="23"/>
        <v/>
      </c>
      <c r="AL54" s="1" t="str">
        <f t="shared" ca="1" si="23"/>
        <v>Вариант В1</v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2"/>
      <c r="I55" s="3">
        <f t="shared" ca="1" si="24"/>
        <v>8</v>
      </c>
      <c r="J55" s="6" t="str">
        <f t="shared" ca="1" si="24"/>
        <v>Крюк-шуруп с резьбой</v>
      </c>
      <c r="K55" s="73" t="str">
        <f t="shared" ca="1" si="24"/>
        <v>ВТ 8</v>
      </c>
      <c r="L55" s="151" t="str">
        <f t="shared" ca="1" si="19"/>
        <v/>
      </c>
      <c r="M55" s="156"/>
      <c r="N55" s="156"/>
      <c r="O55" s="152"/>
      <c r="P55" s="157" t="str">
        <f t="shared" ca="1" si="20"/>
        <v/>
      </c>
      <c r="Q55" s="157"/>
      <c r="R55" s="157"/>
      <c r="S55" s="157"/>
      <c r="T55" s="5" t="str">
        <f t="shared" ca="1" si="21"/>
        <v>шт.</v>
      </c>
      <c r="U55" s="4">
        <f t="shared" ca="1" si="21"/>
        <v>2</v>
      </c>
      <c r="V55" s="151" t="str">
        <f t="shared" ca="1" si="21"/>
        <v/>
      </c>
      <c r="W55" s="152"/>
      <c r="X55" s="153" t="str">
        <f t="shared" ca="1" si="22"/>
        <v>Вариант В1</v>
      </c>
      <c r="Y55" s="154"/>
      <c r="Z55" s="154"/>
      <c r="AA55" s="155"/>
      <c r="AB55" s="164"/>
      <c r="AC55" s="1">
        <f t="shared" si="26"/>
        <v>33</v>
      </c>
      <c r="AD55" s="1">
        <f t="shared" ca="1" si="25"/>
        <v>8</v>
      </c>
      <c r="AE55" s="1" t="str">
        <f t="shared" ca="1" si="23"/>
        <v>Крюк-шуруп с резьбой</v>
      </c>
      <c r="AF55" s="1" t="str">
        <f t="shared" ca="1" si="23"/>
        <v>ВТ 8</v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>шт.</v>
      </c>
      <c r="AJ55" s="1">
        <f t="shared" ca="1" si="23"/>
        <v>2</v>
      </c>
      <c r="AK55" s="1" t="str">
        <f t="shared" ca="1" si="23"/>
        <v/>
      </c>
      <c r="AL55" s="1" t="str">
        <f t="shared" ca="1" si="23"/>
        <v>Вариант В1</v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2"/>
      <c r="I56" s="3" t="str">
        <f t="shared" ca="1" si="24"/>
        <v/>
      </c>
      <c r="J56" s="6" t="str">
        <f t="shared" ca="1" si="24"/>
        <v>Вариант №2.1</v>
      </c>
      <c r="K56" s="4" t="str">
        <f t="shared" ca="1" si="24"/>
        <v/>
      </c>
      <c r="L56" s="151" t="str">
        <f t="shared" ca="1" si="19"/>
        <v/>
      </c>
      <c r="M56" s="156"/>
      <c r="N56" s="156"/>
      <c r="O56" s="152"/>
      <c r="P56" s="157" t="str">
        <f t="shared" ca="1" si="20"/>
        <v/>
      </c>
      <c r="Q56" s="157"/>
      <c r="R56" s="157"/>
      <c r="S56" s="157"/>
      <c r="T56" s="5" t="str">
        <f t="shared" ca="1" si="21"/>
        <v/>
      </c>
      <c r="U56" s="4" t="str">
        <f t="shared" ca="1" si="21"/>
        <v/>
      </c>
      <c r="V56" s="151" t="str">
        <f t="shared" ca="1" si="21"/>
        <v/>
      </c>
      <c r="W56" s="152"/>
      <c r="X56" s="153" t="str">
        <f t="shared" ca="1" si="22"/>
        <v/>
      </c>
      <c r="Y56" s="154"/>
      <c r="Z56" s="154"/>
      <c r="AA56" s="155"/>
      <c r="AB56" s="164"/>
      <c r="AC56" s="1">
        <f t="shared" si="26"/>
        <v>34</v>
      </c>
      <c r="AD56" s="1" t="str">
        <f t="shared" ca="1" si="25"/>
        <v/>
      </c>
      <c r="AE56" s="1" t="str">
        <f t="shared" ca="1" si="23"/>
        <v>Вариант №2.1</v>
      </c>
      <c r="AF56" s="1" t="str">
        <f t="shared" ca="1" si="23"/>
        <v/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/>
      </c>
      <c r="AJ56" s="1" t="str">
        <f t="shared" ca="1" si="23"/>
        <v/>
      </c>
      <c r="AK56" s="1" t="str">
        <f t="shared" ca="1" si="23"/>
        <v/>
      </c>
      <c r="AL56" s="1" t="str">
        <f t="shared" ca="1" si="23"/>
        <v/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2"/>
      <c r="I57" s="3">
        <f t="shared" ca="1" si="24"/>
        <v>1</v>
      </c>
      <c r="J57" s="6" t="str">
        <f t="shared" ca="1" si="24"/>
        <v>Счётчик электроэнергии</v>
      </c>
      <c r="K57" s="47" t="str">
        <f t="shared" ca="1" si="24"/>
        <v>CE308 C36.746.OPR1.QYDUVFZ BPL03
SPDS</v>
      </c>
      <c r="L57" s="151" t="str">
        <f t="shared" ca="1" si="19"/>
        <v/>
      </c>
      <c r="M57" s="156"/>
      <c r="N57" s="156"/>
      <c r="O57" s="152"/>
      <c r="P57" s="157" t="str">
        <f t="shared" ca="1" si="20"/>
        <v/>
      </c>
      <c r="Q57" s="157"/>
      <c r="R57" s="157"/>
      <c r="S57" s="157"/>
      <c r="T57" s="5" t="str">
        <f t="shared" ca="1" si="21"/>
        <v>шт.</v>
      </c>
      <c r="U57" s="4">
        <f t="shared" ca="1" si="21"/>
        <v>1</v>
      </c>
      <c r="V57" s="151" t="str">
        <f t="shared" ca="1" si="21"/>
        <v/>
      </c>
      <c r="W57" s="152"/>
      <c r="X57" s="153" t="str">
        <f t="shared" ca="1" si="22"/>
        <v>Вариант В1</v>
      </c>
      <c r="Y57" s="154"/>
      <c r="Z57" s="154"/>
      <c r="AA57" s="155"/>
      <c r="AB57" s="164"/>
      <c r="AC57" s="1">
        <f t="shared" si="26"/>
        <v>35</v>
      </c>
      <c r="AD57" s="1">
        <f t="shared" ca="1" si="25"/>
        <v>1</v>
      </c>
      <c r="AE57" s="1" t="str">
        <f t="shared" ca="1" si="23"/>
        <v>Счётчик электроэнергии</v>
      </c>
      <c r="AF57" s="1" t="str">
        <f t="shared" ca="1" si="23"/>
        <v>CE308 C36.746.OPR1.QYDUVFZ BPL03
SPDS</v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>шт.</v>
      </c>
      <c r="AJ57" s="1">
        <f t="shared" ca="1" si="23"/>
        <v>1</v>
      </c>
      <c r="AK57" s="1" t="str">
        <f t="shared" ca="1" si="23"/>
        <v/>
      </c>
      <c r="AL57" s="1" t="str">
        <f t="shared" ca="1" si="23"/>
        <v>Вариант В1</v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2"/>
      <c r="I58" s="3" t="str">
        <f t="shared" ca="1" si="24"/>
        <v>1а</v>
      </c>
      <c r="J58" s="6" t="str">
        <f t="shared" ca="1" si="24"/>
        <v>Устройство счит. счетчиков</v>
      </c>
      <c r="K58" s="4" t="str">
        <f t="shared" ca="1" si="24"/>
        <v>CE901 RUP-02</v>
      </c>
      <c r="L58" s="151" t="str">
        <f t="shared" ca="1" si="19"/>
        <v/>
      </c>
      <c r="M58" s="156"/>
      <c r="N58" s="156"/>
      <c r="O58" s="152"/>
      <c r="P58" s="157" t="str">
        <f t="shared" ca="1" si="20"/>
        <v/>
      </c>
      <c r="Q58" s="157"/>
      <c r="R58" s="157"/>
      <c r="S58" s="157"/>
      <c r="T58" s="5" t="str">
        <f t="shared" ca="1" si="21"/>
        <v>шт.</v>
      </c>
      <c r="U58" s="4">
        <f t="shared" ca="1" si="21"/>
        <v>1</v>
      </c>
      <c r="V58" s="151" t="str">
        <f t="shared" ca="1" si="21"/>
        <v/>
      </c>
      <c r="W58" s="152"/>
      <c r="X58" s="153" t="str">
        <f t="shared" ca="1" si="22"/>
        <v>Вариант В1</v>
      </c>
      <c r="Y58" s="154"/>
      <c r="Z58" s="154"/>
      <c r="AA58" s="155"/>
      <c r="AB58" s="164"/>
      <c r="AC58" s="1">
        <f t="shared" si="26"/>
        <v>36</v>
      </c>
      <c r="AD58" s="1" t="str">
        <f t="shared" ca="1" si="25"/>
        <v>1а</v>
      </c>
      <c r="AE58" s="1" t="str">
        <f t="shared" ca="1" si="23"/>
        <v>Устройство счит. счетчиков</v>
      </c>
      <c r="AF58" s="1" t="str">
        <f t="shared" ca="1" si="23"/>
        <v>CE901 RUP-02</v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>шт.</v>
      </c>
      <c r="AJ58" s="1">
        <f t="shared" ca="1" si="23"/>
        <v>1</v>
      </c>
      <c r="AK58" s="1" t="str">
        <f t="shared" ca="1" si="23"/>
        <v/>
      </c>
      <c r="AL58" s="1" t="str">
        <f t="shared" ca="1" si="23"/>
        <v>Вариант В1</v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2"/>
      <c r="I59" s="3">
        <f t="shared" ca="1" si="24"/>
        <v>2</v>
      </c>
      <c r="J59" s="6" t="str">
        <f t="shared" ca="1" si="24"/>
        <v>Провод</v>
      </c>
      <c r="K59" s="4" t="str">
        <f t="shared" ca="1" si="24"/>
        <v>СИП-4 4х25</v>
      </c>
      <c r="L59" s="151" t="str">
        <f t="shared" ca="1" si="19"/>
        <v/>
      </c>
      <c r="M59" s="156"/>
      <c r="N59" s="156"/>
      <c r="O59" s="152"/>
      <c r="P59" s="157" t="str">
        <f t="shared" ca="1" si="20"/>
        <v/>
      </c>
      <c r="Q59" s="157"/>
      <c r="R59" s="157"/>
      <c r="S59" s="157"/>
      <c r="T59" s="5" t="str">
        <f t="shared" ca="1" si="21"/>
        <v>м.</v>
      </c>
      <c r="U59" s="4">
        <f t="shared" ca="1" si="21"/>
        <v>25</v>
      </c>
      <c r="V59" s="151" t="str">
        <f t="shared" ca="1" si="21"/>
        <v/>
      </c>
      <c r="W59" s="152"/>
      <c r="X59" s="153" t="str">
        <f t="shared" ca="1" si="22"/>
        <v>Вариант В1</v>
      </c>
      <c r="Y59" s="154"/>
      <c r="Z59" s="154"/>
      <c r="AA59" s="155"/>
      <c r="AB59" s="164"/>
      <c r="AC59" s="1">
        <f t="shared" si="26"/>
        <v>37</v>
      </c>
      <c r="AD59" s="1">
        <f t="shared" ca="1" si="25"/>
        <v>2</v>
      </c>
      <c r="AE59" s="1" t="str">
        <f t="shared" ca="1" si="23"/>
        <v>Провод</v>
      </c>
      <c r="AF59" s="1" t="str">
        <f t="shared" ca="1" si="23"/>
        <v>СИП-4 4х25</v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>м.</v>
      </c>
      <c r="AJ59" s="1">
        <f t="shared" ca="1" si="23"/>
        <v>25</v>
      </c>
      <c r="AK59" s="1" t="str">
        <f t="shared" ca="1" si="23"/>
        <v/>
      </c>
      <c r="AL59" s="1" t="str">
        <f t="shared" ca="1" si="23"/>
        <v>Вариант В1</v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2"/>
      <c r="I60" s="3">
        <f t="shared" ca="1" si="24"/>
        <v>3</v>
      </c>
      <c r="J60" s="295" t="str">
        <f t="shared" ca="1" si="24"/>
        <v xml:space="preserve">Наконечник-гильза </v>
      </c>
      <c r="K60" s="4" t="str">
        <f t="shared" ca="1" si="24"/>
        <v>НГ 16-18</v>
      </c>
      <c r="L60" s="151" t="str">
        <f t="shared" ca="1" si="19"/>
        <v/>
      </c>
      <c r="M60" s="156"/>
      <c r="N60" s="156"/>
      <c r="O60" s="152"/>
      <c r="P60" s="157" t="str">
        <f t="shared" ca="1" si="20"/>
        <v/>
      </c>
      <c r="Q60" s="157"/>
      <c r="R60" s="157"/>
      <c r="S60" s="157"/>
      <c r="T60" s="5" t="str">
        <f t="shared" ca="1" si="21"/>
        <v>шт.</v>
      </c>
      <c r="U60" s="4">
        <f t="shared" ca="1" si="21"/>
        <v>8</v>
      </c>
      <c r="V60" s="151" t="str">
        <f t="shared" ca="1" si="21"/>
        <v/>
      </c>
      <c r="W60" s="152"/>
      <c r="X60" s="153" t="str">
        <f t="shared" ca="1" si="22"/>
        <v>Вариант В1</v>
      </c>
      <c r="Y60" s="154"/>
      <c r="Z60" s="154"/>
      <c r="AA60" s="155"/>
      <c r="AB60" s="164"/>
      <c r="AC60" s="1">
        <f t="shared" si="26"/>
        <v>38</v>
      </c>
      <c r="AD60" s="1">
        <f t="shared" ca="1" si="25"/>
        <v>3</v>
      </c>
      <c r="AE60" s="1" t="str">
        <f t="shared" ca="1" si="23"/>
        <v xml:space="preserve">Наконечник-гильза </v>
      </c>
      <c r="AF60" s="1" t="str">
        <f t="shared" ca="1" si="23"/>
        <v>НГ 16-18</v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>шт.</v>
      </c>
      <c r="AJ60" s="1">
        <f t="shared" ca="1" si="23"/>
        <v>8</v>
      </c>
      <c r="AK60" s="1" t="str">
        <f t="shared" ca="1" si="23"/>
        <v/>
      </c>
      <c r="AL60" s="1" t="str">
        <f t="shared" ca="1" si="23"/>
        <v>Вариант В1</v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2"/>
      <c r="I61" s="3">
        <f t="shared" ca="1" si="24"/>
        <v>4</v>
      </c>
      <c r="J61" s="6" t="str">
        <f t="shared" ca="1" si="24"/>
        <v>Прокалывающий зажим</v>
      </c>
      <c r="K61" s="47" t="str">
        <f t="shared" ca="1" si="24"/>
        <v>OP 645М</v>
      </c>
      <c r="L61" s="151" t="str">
        <f t="shared" ca="1" si="19"/>
        <v/>
      </c>
      <c r="M61" s="156"/>
      <c r="N61" s="156"/>
      <c r="O61" s="152"/>
      <c r="P61" s="157" t="str">
        <f t="shared" ca="1" si="20"/>
        <v/>
      </c>
      <c r="Q61" s="157"/>
      <c r="R61" s="157"/>
      <c r="S61" s="157"/>
      <c r="T61" s="5" t="str">
        <f t="shared" ca="1" si="21"/>
        <v>шт.</v>
      </c>
      <c r="U61" s="4">
        <f t="shared" ca="1" si="21"/>
        <v>4</v>
      </c>
      <c r="V61" s="151" t="str">
        <f t="shared" ca="1" si="21"/>
        <v/>
      </c>
      <c r="W61" s="152"/>
      <c r="X61" s="153" t="str">
        <f t="shared" ca="1" si="22"/>
        <v>Вариант В1</v>
      </c>
      <c r="Y61" s="154"/>
      <c r="Z61" s="154"/>
      <c r="AA61" s="155"/>
      <c r="AB61" s="164"/>
      <c r="AC61" s="1">
        <f t="shared" si="26"/>
        <v>39</v>
      </c>
      <c r="AD61" s="1">
        <f t="shared" ca="1" si="25"/>
        <v>4</v>
      </c>
      <c r="AE61" s="1" t="str">
        <f t="shared" ca="1" si="23"/>
        <v>Прокалывающий зажим</v>
      </c>
      <c r="AF61" s="1" t="str">
        <f t="shared" ca="1" si="23"/>
        <v>OP 645М</v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>шт.</v>
      </c>
      <c r="AJ61" s="1">
        <f t="shared" ca="1" si="23"/>
        <v>4</v>
      </c>
      <c r="AK61" s="1" t="str">
        <f t="shared" ca="1" si="23"/>
        <v/>
      </c>
      <c r="AL61" s="1" t="str">
        <f t="shared" ca="1" si="23"/>
        <v>Вариант В1</v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2"/>
      <c r="I62" s="3">
        <f t="shared" ca="1" si="24"/>
        <v>5</v>
      </c>
      <c r="J62" s="6" t="str">
        <f t="shared" ca="1" si="24"/>
        <v>Изолирующий колпачок</v>
      </c>
      <c r="K62" s="4" t="str">
        <f t="shared" ca="1" si="24"/>
        <v>CI 6-35</v>
      </c>
      <c r="L62" s="151" t="str">
        <f t="shared" ca="1" si="19"/>
        <v/>
      </c>
      <c r="M62" s="156"/>
      <c r="N62" s="156"/>
      <c r="O62" s="152"/>
      <c r="P62" s="157" t="str">
        <f t="shared" ca="1" si="20"/>
        <v/>
      </c>
      <c r="Q62" s="157"/>
      <c r="R62" s="157"/>
      <c r="S62" s="157"/>
      <c r="T62" s="5" t="str">
        <f t="shared" ca="1" si="21"/>
        <v>шт.</v>
      </c>
      <c r="U62" s="4">
        <f t="shared" ca="1" si="21"/>
        <v>4</v>
      </c>
      <c r="V62" s="151" t="str">
        <f t="shared" ca="1" si="21"/>
        <v/>
      </c>
      <c r="W62" s="152"/>
      <c r="X62" s="153" t="str">
        <f t="shared" ca="1" si="22"/>
        <v>Вариант В1</v>
      </c>
      <c r="Y62" s="154"/>
      <c r="Z62" s="154"/>
      <c r="AA62" s="155"/>
      <c r="AB62" s="164"/>
      <c r="AC62" s="1">
        <f t="shared" si="26"/>
        <v>40</v>
      </c>
      <c r="AD62" s="1">
        <f t="shared" ca="1" si="25"/>
        <v>5</v>
      </c>
      <c r="AE62" s="1" t="str">
        <f t="shared" ca="1" si="23"/>
        <v>Изолирующий колпачок</v>
      </c>
      <c r="AF62" s="1" t="str">
        <f t="shared" ca="1" si="23"/>
        <v>CI 6-35</v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>шт.</v>
      </c>
      <c r="AJ62" s="1">
        <f t="shared" ca="1" si="23"/>
        <v>4</v>
      </c>
      <c r="AK62" s="1" t="str">
        <f t="shared" ca="1" si="23"/>
        <v/>
      </c>
      <c r="AL62" s="1" t="str">
        <f t="shared" ca="1" si="23"/>
        <v>Вариант В1</v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2"/>
      <c r="I63" s="3">
        <f t="shared" ca="1" si="24"/>
        <v>6</v>
      </c>
      <c r="J63" s="6" t="str">
        <f t="shared" ca="1" si="24"/>
        <v>Хомут</v>
      </c>
      <c r="K63" s="4" t="str">
        <f t="shared" ca="1" si="24"/>
        <v xml:space="preserve"> 9х1200мм нейл.  </v>
      </c>
      <c r="L63" s="151" t="str">
        <f t="shared" ca="1" si="19"/>
        <v/>
      </c>
      <c r="M63" s="156"/>
      <c r="N63" s="156"/>
      <c r="O63" s="152"/>
      <c r="P63" s="157" t="str">
        <f t="shared" ca="1" si="20"/>
        <v/>
      </c>
      <c r="Q63" s="157"/>
      <c r="R63" s="157"/>
      <c r="S63" s="157"/>
      <c r="T63" s="5" t="str">
        <f t="shared" ca="1" si="21"/>
        <v>шт.</v>
      </c>
      <c r="U63" s="4">
        <f t="shared" ca="1" si="21"/>
        <v>3</v>
      </c>
      <c r="V63" s="151" t="str">
        <f t="shared" ca="1" si="21"/>
        <v/>
      </c>
      <c r="W63" s="152"/>
      <c r="X63" s="153" t="str">
        <f t="shared" ca="1" si="22"/>
        <v/>
      </c>
      <c r="Y63" s="154"/>
      <c r="Z63" s="154"/>
      <c r="AA63" s="155"/>
      <c r="AB63" s="164"/>
      <c r="AC63" s="1">
        <f t="shared" si="26"/>
        <v>41</v>
      </c>
      <c r="AD63" s="1">
        <f t="shared" ca="1" si="25"/>
        <v>6</v>
      </c>
      <c r="AE63" s="1" t="str">
        <f t="shared" ref="AE63:AQ77" ca="1" si="27">IF(OFFSET(INDIRECT($AD$2),$AC63,AE$2,1,1)&lt;&gt;0,OFFSET(INDIRECT($AD$2),$AC63,AE$2,1,1),"")</f>
        <v>Хомут</v>
      </c>
      <c r="AF63" s="1" t="str">
        <f t="shared" ca="1" si="27"/>
        <v xml:space="preserve"> 9х1200мм нейл.  </v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>шт.</v>
      </c>
      <c r="AJ63" s="1">
        <f t="shared" ca="1" si="27"/>
        <v>3</v>
      </c>
      <c r="AK63" s="1" t="str">
        <f t="shared" ca="1" si="27"/>
        <v/>
      </c>
      <c r="AL63" s="1" t="str">
        <f t="shared" ca="1" si="27"/>
        <v/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2"/>
      <c r="I64" s="3">
        <f t="shared" ca="1" si="24"/>
        <v>7</v>
      </c>
      <c r="J64" s="86" t="str">
        <f t="shared" ca="1" si="24"/>
        <v>Монтажная лента</v>
      </c>
      <c r="K64" s="4" t="str">
        <f t="shared" ca="1" si="24"/>
        <v>F 20</v>
      </c>
      <c r="L64" s="151" t="str">
        <f t="shared" ca="1" si="19"/>
        <v/>
      </c>
      <c r="M64" s="156"/>
      <c r="N64" s="156"/>
      <c r="O64" s="152"/>
      <c r="P64" s="157" t="str">
        <f t="shared" ca="1" si="20"/>
        <v/>
      </c>
      <c r="Q64" s="157"/>
      <c r="R64" s="157"/>
      <c r="S64" s="157"/>
      <c r="T64" s="5" t="str">
        <f t="shared" ca="1" si="21"/>
        <v>м.</v>
      </c>
      <c r="U64" s="4">
        <f t="shared" ca="1" si="21"/>
        <v>4</v>
      </c>
      <c r="V64" s="151" t="str">
        <f t="shared" ca="1" si="21"/>
        <v/>
      </c>
      <c r="W64" s="152"/>
      <c r="X64" s="153" t="str">
        <f t="shared" ca="1" si="22"/>
        <v>Вариант Г1</v>
      </c>
      <c r="Y64" s="154"/>
      <c r="Z64" s="154"/>
      <c r="AA64" s="155"/>
      <c r="AB64" s="164"/>
      <c r="AC64" s="1">
        <f t="shared" si="26"/>
        <v>42</v>
      </c>
      <c r="AD64" s="1">
        <f t="shared" ca="1" si="25"/>
        <v>7</v>
      </c>
      <c r="AE64" s="1" t="str">
        <f t="shared" ca="1" si="27"/>
        <v>Монтажная лента</v>
      </c>
      <c r="AF64" s="1" t="str">
        <f t="shared" ca="1" si="27"/>
        <v>F 20</v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>м.</v>
      </c>
      <c r="AJ64" s="1">
        <f t="shared" ca="1" si="27"/>
        <v>4</v>
      </c>
      <c r="AK64" s="1" t="str">
        <f t="shared" ca="1" si="27"/>
        <v/>
      </c>
      <c r="AL64" s="1" t="str">
        <f t="shared" ca="1" si="27"/>
        <v>Вариант Г1</v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2"/>
      <c r="I65" s="3">
        <f t="shared" ca="1" si="24"/>
        <v>8</v>
      </c>
      <c r="J65" s="295" t="str">
        <f t="shared" ca="1" si="24"/>
        <v>Скрепа</v>
      </c>
      <c r="K65" s="47" t="str">
        <f t="shared" ca="1" si="24"/>
        <v>С 20</v>
      </c>
      <c r="L65" s="151" t="str">
        <f t="shared" ca="1" si="19"/>
        <v/>
      </c>
      <c r="M65" s="156"/>
      <c r="N65" s="156"/>
      <c r="O65" s="152"/>
      <c r="P65" s="157" t="str">
        <f t="shared" ca="1" si="20"/>
        <v/>
      </c>
      <c r="Q65" s="157"/>
      <c r="R65" s="157"/>
      <c r="S65" s="157"/>
      <c r="T65" s="5" t="str">
        <f t="shared" ca="1" si="21"/>
        <v>шт.</v>
      </c>
      <c r="U65" s="4">
        <f t="shared" ca="1" si="21"/>
        <v>4</v>
      </c>
      <c r="V65" s="151" t="str">
        <f t="shared" ca="1" si="21"/>
        <v/>
      </c>
      <c r="W65" s="152"/>
      <c r="X65" s="153" t="str">
        <f t="shared" ca="1" si="22"/>
        <v>Вариант Г1</v>
      </c>
      <c r="Y65" s="154"/>
      <c r="Z65" s="154"/>
      <c r="AA65" s="155"/>
      <c r="AB65" s="164"/>
      <c r="AC65" s="1">
        <f t="shared" si="26"/>
        <v>43</v>
      </c>
      <c r="AD65" s="1">
        <f t="shared" ca="1" si="25"/>
        <v>8</v>
      </c>
      <c r="AE65" s="1" t="str">
        <f t="shared" ca="1" si="27"/>
        <v>Скрепа</v>
      </c>
      <c r="AF65" s="1" t="str">
        <f t="shared" ca="1" si="27"/>
        <v>С 20</v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>шт.</v>
      </c>
      <c r="AJ65" s="1">
        <f t="shared" ca="1" si="27"/>
        <v>4</v>
      </c>
      <c r="AK65" s="1" t="str">
        <f t="shared" ca="1" si="27"/>
        <v/>
      </c>
      <c r="AL65" s="1" t="str">
        <f t="shared" ca="1" si="27"/>
        <v>Вариант Г1</v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2"/>
      <c r="I66" s="3">
        <f t="shared" ca="1" si="24"/>
        <v>9</v>
      </c>
      <c r="J66" s="6" t="str">
        <f t="shared" ca="1" si="24"/>
        <v>Анкерный кронштейн</v>
      </c>
      <c r="K66" s="4" t="str">
        <f t="shared" ca="1" si="24"/>
        <v>СА 25М1</v>
      </c>
      <c r="L66" s="151" t="str">
        <f t="shared" ca="1" si="19"/>
        <v/>
      </c>
      <c r="M66" s="156"/>
      <c r="N66" s="156"/>
      <c r="O66" s="152"/>
      <c r="P66" s="157" t="str">
        <f t="shared" ca="1" si="20"/>
        <v/>
      </c>
      <c r="Q66" s="157"/>
      <c r="R66" s="157"/>
      <c r="S66" s="157"/>
      <c r="T66" s="5" t="str">
        <f t="shared" ca="1" si="21"/>
        <v>шт.</v>
      </c>
      <c r="U66" s="4">
        <f t="shared" ca="1" si="21"/>
        <v>1</v>
      </c>
      <c r="V66" s="151" t="str">
        <f t="shared" ca="1" si="21"/>
        <v/>
      </c>
      <c r="W66" s="152"/>
      <c r="X66" s="153" t="str">
        <f t="shared" ca="1" si="22"/>
        <v>Вариант Г1</v>
      </c>
      <c r="Y66" s="154"/>
      <c r="Z66" s="154"/>
      <c r="AA66" s="155"/>
      <c r="AB66" s="164"/>
      <c r="AC66" s="1">
        <f t="shared" si="26"/>
        <v>44</v>
      </c>
      <c r="AD66" s="1">
        <f t="shared" ca="1" si="25"/>
        <v>9</v>
      </c>
      <c r="AE66" s="1" t="str">
        <f t="shared" ca="1" si="27"/>
        <v>Анкерный кронштейн</v>
      </c>
      <c r="AF66" s="1" t="str">
        <f t="shared" ca="1" si="27"/>
        <v>СА 25М1</v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>шт.</v>
      </c>
      <c r="AJ66" s="1">
        <f t="shared" ca="1" si="27"/>
        <v>1</v>
      </c>
      <c r="AK66" s="1" t="str">
        <f t="shared" ca="1" si="27"/>
        <v/>
      </c>
      <c r="AL66" s="1" t="str">
        <f t="shared" ca="1" si="27"/>
        <v>Вариант Г1</v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2"/>
      <c r="I67" s="169">
        <f ca="1">AD67</f>
        <v>10</v>
      </c>
      <c r="J67" s="171" t="str">
        <f t="shared" ref="J67:K77" ca="1" si="28">AE67</f>
        <v>Анкерный зажим</v>
      </c>
      <c r="K67" s="173" t="str">
        <f t="shared" ca="1" si="28"/>
        <v xml:space="preserve"> РА 25х100М</v>
      </c>
      <c r="L67" s="175" t="str">
        <f ca="1">AG67</f>
        <v/>
      </c>
      <c r="M67" s="176"/>
      <c r="N67" s="176"/>
      <c r="O67" s="177"/>
      <c r="P67" s="175" t="str">
        <f ca="1">AH67</f>
        <v/>
      </c>
      <c r="Q67" s="176"/>
      <c r="R67" s="176"/>
      <c r="S67" s="177"/>
      <c r="T67" s="173" t="str">
        <f ca="1">AI67</f>
        <v>шт.</v>
      </c>
      <c r="U67" s="173">
        <f ca="1">AJ67</f>
        <v>2</v>
      </c>
      <c r="V67" s="175" t="str">
        <f ca="1">AK67</f>
        <v/>
      </c>
      <c r="W67" s="177"/>
      <c r="X67" s="191" t="str">
        <f ca="1">AL67</f>
        <v>Вариант Г1</v>
      </c>
      <c r="Y67" s="192"/>
      <c r="Z67" s="192"/>
      <c r="AA67" s="193"/>
      <c r="AB67" s="164"/>
      <c r="AC67" s="1">
        <f t="shared" si="26"/>
        <v>45</v>
      </c>
      <c r="AD67" s="1">
        <f t="shared" ca="1" si="25"/>
        <v>10</v>
      </c>
      <c r="AE67" s="1" t="str">
        <f t="shared" ca="1" si="27"/>
        <v>Анкерный зажим</v>
      </c>
      <c r="AF67" s="1" t="str">
        <f t="shared" ca="1" si="27"/>
        <v xml:space="preserve"> РА 25х100М</v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>шт.</v>
      </c>
      <c r="AJ67" s="1">
        <f t="shared" ca="1" si="27"/>
        <v>2</v>
      </c>
      <c r="AK67" s="1" t="str">
        <f t="shared" ca="1" si="27"/>
        <v/>
      </c>
      <c r="AL67" s="1" t="str">
        <f t="shared" ca="1" si="27"/>
        <v>Вариант Г1</v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234" t="s">
        <v>35</v>
      </c>
      <c r="E68" s="235"/>
      <c r="F68" s="181"/>
      <c r="G68" s="231"/>
      <c r="H68" s="186"/>
      <c r="I68" s="170"/>
      <c r="J68" s="172">
        <f t="shared" si="28"/>
        <v>0</v>
      </c>
      <c r="K68" s="174">
        <f t="shared" si="28"/>
        <v>0</v>
      </c>
      <c r="L68" s="178"/>
      <c r="M68" s="179"/>
      <c r="N68" s="179"/>
      <c r="O68" s="180"/>
      <c r="P68" s="178"/>
      <c r="Q68" s="179"/>
      <c r="R68" s="179"/>
      <c r="S68" s="180"/>
      <c r="T68" s="174"/>
      <c r="U68" s="174"/>
      <c r="V68" s="178"/>
      <c r="W68" s="180"/>
      <c r="X68" s="194"/>
      <c r="Y68" s="195"/>
      <c r="Z68" s="195"/>
      <c r="AA68" s="196"/>
      <c r="AB68" s="164"/>
    </row>
    <row r="69" spans="4:43" ht="23.25" customHeight="1">
      <c r="D69" s="207"/>
      <c r="E69" s="208"/>
      <c r="F69" s="203"/>
      <c r="G69" s="164"/>
      <c r="H69" s="206"/>
      <c r="I69" s="3">
        <f ca="1">AD69</f>
        <v>11</v>
      </c>
      <c r="J69" s="6" t="str">
        <f t="shared" ca="1" si="28"/>
        <v>Зажим ответвительный</v>
      </c>
      <c r="K69" s="4" t="str">
        <f t="shared" ca="1" si="28"/>
        <v xml:space="preserve"> Р 619</v>
      </c>
      <c r="L69" s="151" t="str">
        <f ca="1">AG69</f>
        <v/>
      </c>
      <c r="M69" s="156"/>
      <c r="N69" s="156"/>
      <c r="O69" s="152"/>
      <c r="P69" s="157" t="str">
        <f ca="1">AH69</f>
        <v/>
      </c>
      <c r="Q69" s="157"/>
      <c r="R69" s="157"/>
      <c r="S69" s="157"/>
      <c r="T69" s="5" t="str">
        <f t="shared" ref="T69:V71" ca="1" si="29">AI69</f>
        <v>шт.</v>
      </c>
      <c r="U69" s="4">
        <f t="shared" ca="1" si="29"/>
        <v>4</v>
      </c>
      <c r="V69" s="151" t="str">
        <f t="shared" ca="1" si="29"/>
        <v/>
      </c>
      <c r="W69" s="152"/>
      <c r="X69" s="153" t="str">
        <f ca="1">AL69</f>
        <v>Вариант Г1</v>
      </c>
      <c r="Y69" s="154"/>
      <c r="Z69" s="154"/>
      <c r="AA69" s="155"/>
      <c r="AB69" s="164"/>
      <c r="AC69" s="1">
        <f>AC67+1</f>
        <v>46</v>
      </c>
      <c r="AD69" s="1">
        <f ca="1">IF(OFFSET(INDIRECT($AD$2),AC69,0,1,1)&lt;&gt;0,OFFSET(INDIRECT($AD$2),AC69,0,1,1),"")</f>
        <v>11</v>
      </c>
      <c r="AE69" s="1" t="str">
        <f t="shared" ca="1" si="27"/>
        <v>Зажим ответвительный</v>
      </c>
      <c r="AF69" s="1" t="str">
        <f t="shared" ca="1" si="27"/>
        <v xml:space="preserve"> Р 619</v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>шт.</v>
      </c>
      <c r="AJ69" s="1">
        <f t="shared" ca="1" si="27"/>
        <v>4</v>
      </c>
      <c r="AK69" s="1" t="str">
        <f t="shared" ca="1" si="27"/>
        <v/>
      </c>
      <c r="AL69" s="1" t="str">
        <f t="shared" ca="1" si="27"/>
        <v>Вариант Г1</v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207"/>
      <c r="E70" s="208"/>
      <c r="F70" s="203"/>
      <c r="G70" s="164"/>
      <c r="H70" s="206"/>
      <c r="I70" s="3">
        <f ca="1">AD70</f>
        <v>12</v>
      </c>
      <c r="J70" s="6" t="str">
        <f t="shared" ca="1" si="28"/>
        <v>Анкерный болт с колц.</v>
      </c>
      <c r="K70" s="4" t="str">
        <f t="shared" ca="1" si="28"/>
        <v xml:space="preserve"> 12(10)х100(120)</v>
      </c>
      <c r="L70" s="151" t="str">
        <f ca="1">AG70</f>
        <v/>
      </c>
      <c r="M70" s="156"/>
      <c r="N70" s="156"/>
      <c r="O70" s="152"/>
      <c r="P70" s="157" t="str">
        <f ca="1">AH70</f>
        <v/>
      </c>
      <c r="Q70" s="157"/>
      <c r="R70" s="157"/>
      <c r="S70" s="157"/>
      <c r="T70" s="5" t="str">
        <f t="shared" ca="1" si="29"/>
        <v>шт.</v>
      </c>
      <c r="U70" s="4">
        <f t="shared" ca="1" si="29"/>
        <v>1</v>
      </c>
      <c r="V70" s="151" t="str">
        <f t="shared" ca="1" si="29"/>
        <v/>
      </c>
      <c r="W70" s="152"/>
      <c r="X70" s="153" t="str">
        <f ca="1">AL70</f>
        <v>Вариант Г1</v>
      </c>
      <c r="Y70" s="154"/>
      <c r="Z70" s="154"/>
      <c r="AA70" s="155"/>
      <c r="AB70" s="164"/>
      <c r="AC70" s="1">
        <f>AC69+1</f>
        <v>47</v>
      </c>
      <c r="AD70" s="1">
        <f ca="1">IF(OFFSET(INDIRECT($AD$2),AC70,0,1,1)&lt;&gt;0,OFFSET(INDIRECT($AD$2),AC70,0,1,1),"")</f>
        <v>12</v>
      </c>
      <c r="AE70" s="1" t="str">
        <f t="shared" ca="1" si="27"/>
        <v>Анкерный болт с колц.</v>
      </c>
      <c r="AF70" s="1" t="str">
        <f t="shared" ca="1" si="27"/>
        <v xml:space="preserve"> 12(10)х100(120)</v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>шт.</v>
      </c>
      <c r="AJ70" s="1">
        <f t="shared" ca="1" si="27"/>
        <v>1</v>
      </c>
      <c r="AK70" s="1" t="str">
        <f t="shared" ca="1" si="27"/>
        <v/>
      </c>
      <c r="AL70" s="1" t="str">
        <f t="shared" ca="1" si="27"/>
        <v>Вариант Г1</v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207"/>
      <c r="E71" s="208"/>
      <c r="F71" s="203"/>
      <c r="G71" s="164"/>
      <c r="H71" s="206"/>
      <c r="I71" s="169" t="str">
        <f ca="1">AD71</f>
        <v/>
      </c>
      <c r="J71" s="171" t="str">
        <f t="shared" ca="1" si="28"/>
        <v>Вариант №2.5</v>
      </c>
      <c r="K71" s="251" t="str">
        <f t="shared" ca="1" si="28"/>
        <v/>
      </c>
      <c r="L71" s="175" t="str">
        <f ca="1">AG71</f>
        <v/>
      </c>
      <c r="M71" s="176"/>
      <c r="N71" s="176"/>
      <c r="O71" s="177"/>
      <c r="P71" s="175" t="str">
        <f ca="1">AH71</f>
        <v/>
      </c>
      <c r="Q71" s="176"/>
      <c r="R71" s="176"/>
      <c r="S71" s="177"/>
      <c r="T71" s="173" t="str">
        <f t="shared" ca="1" si="29"/>
        <v/>
      </c>
      <c r="U71" s="173" t="str">
        <f t="shared" ca="1" si="29"/>
        <v/>
      </c>
      <c r="V71" s="175" t="str">
        <f t="shared" ca="1" si="29"/>
        <v/>
      </c>
      <c r="W71" s="177"/>
      <c r="X71" s="191" t="str">
        <f ca="1">AL71</f>
        <v/>
      </c>
      <c r="Y71" s="192"/>
      <c r="Z71" s="192"/>
      <c r="AA71" s="193"/>
      <c r="AB71" s="164"/>
      <c r="AC71" s="1">
        <f>AC70+1</f>
        <v>48</v>
      </c>
      <c r="AD71" s="1" t="str">
        <f ca="1">IF(OFFSET(INDIRECT($AD$2),AC71,0,1,1)&lt;&gt;0,OFFSET(INDIRECT($AD$2),AC71,0,1,1),"")</f>
        <v/>
      </c>
      <c r="AE71" s="1" t="str">
        <f t="shared" ca="1" si="27"/>
        <v>Вариант №2.5</v>
      </c>
      <c r="AF71" s="1" t="str">
        <f t="shared" ca="1" si="27"/>
        <v/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/>
      </c>
      <c r="AJ71" s="1" t="str">
        <f t="shared" ca="1" si="27"/>
        <v/>
      </c>
      <c r="AK71" s="1" t="str">
        <f t="shared" ca="1" si="27"/>
        <v/>
      </c>
      <c r="AL71" s="1" t="str">
        <f t="shared" ca="1" si="27"/>
        <v/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209"/>
      <c r="E72" s="210"/>
      <c r="F72" s="183"/>
      <c r="G72" s="211"/>
      <c r="H72" s="188"/>
      <c r="I72" s="170"/>
      <c r="J72" s="172">
        <f t="shared" si="28"/>
        <v>0</v>
      </c>
      <c r="K72" s="252">
        <f t="shared" si="28"/>
        <v>0</v>
      </c>
      <c r="L72" s="178"/>
      <c r="M72" s="179"/>
      <c r="N72" s="179"/>
      <c r="O72" s="180"/>
      <c r="P72" s="178"/>
      <c r="Q72" s="179"/>
      <c r="R72" s="179"/>
      <c r="S72" s="180"/>
      <c r="T72" s="174"/>
      <c r="U72" s="174"/>
      <c r="V72" s="178"/>
      <c r="W72" s="180"/>
      <c r="X72" s="194"/>
      <c r="Y72" s="195"/>
      <c r="Z72" s="195"/>
      <c r="AA72" s="196"/>
      <c r="AB72" s="164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234" t="s">
        <v>36</v>
      </c>
      <c r="E73" s="235"/>
      <c r="F73" s="181"/>
      <c r="G73" s="231"/>
      <c r="H73" s="186"/>
      <c r="I73" s="42">
        <f ca="1">AD73</f>
        <v>1</v>
      </c>
      <c r="J73" s="88" t="str">
        <f ca="1">AE73</f>
        <v>Счётчик электроэнергии</v>
      </c>
      <c r="K73" s="85" t="str">
        <f ca="1">AF73</f>
        <v>CE308 C36.746.OPR1.QYDUVFZ BPL03
SPDS</v>
      </c>
      <c r="L73" s="151" t="str">
        <f ca="1">AG73</f>
        <v/>
      </c>
      <c r="M73" s="156"/>
      <c r="N73" s="156"/>
      <c r="O73" s="152"/>
      <c r="P73" s="151" t="str">
        <f ca="1">AH73</f>
        <v/>
      </c>
      <c r="Q73" s="156"/>
      <c r="R73" s="156"/>
      <c r="S73" s="152"/>
      <c r="T73" s="43" t="str">
        <f t="shared" ref="T73:V76" ca="1" si="30">AI73</f>
        <v>шт.</v>
      </c>
      <c r="U73" s="43">
        <f t="shared" ca="1" si="30"/>
        <v>11</v>
      </c>
      <c r="V73" s="151" t="str">
        <f t="shared" ca="1" si="30"/>
        <v/>
      </c>
      <c r="W73" s="152"/>
      <c r="X73" s="153" t="str">
        <f ca="1">AL73</f>
        <v>Вариант А2</v>
      </c>
      <c r="Y73" s="154"/>
      <c r="Z73" s="154"/>
      <c r="AA73" s="155"/>
      <c r="AB73" s="164"/>
      <c r="AC73" s="1">
        <f>AC71+1</f>
        <v>49</v>
      </c>
      <c r="AD73" s="1">
        <f ca="1">IF(OFFSET(INDIRECT($AD$2),AC73,0,1,1)&lt;&gt;0,OFFSET(INDIRECT($AD$2),AC73,0,1,1),"")</f>
        <v>1</v>
      </c>
      <c r="AE73" s="1" t="str">
        <f t="shared" ref="AE73:AN73" ca="1" si="31">IF(OFFSET(INDIRECT($AD$2),$AC73,AE$2,1,1)&lt;&gt;0,OFFSET(INDIRECT($AD$2),$AC73,AE$2,1,1),"")</f>
        <v>Счётчик электроэнергии</v>
      </c>
      <c r="AF73" s="1" t="str">
        <f t="shared" ca="1" si="31"/>
        <v>CE308 C36.746.OPR1.QYDUVFZ BPL03
SPDS</v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>шт.</v>
      </c>
      <c r="AJ73" s="1">
        <f t="shared" ca="1" si="31"/>
        <v>11</v>
      </c>
      <c r="AK73" s="1" t="str">
        <f t="shared" ca="1" si="31"/>
        <v/>
      </c>
      <c r="AL73" s="1" t="str">
        <f t="shared" ca="1" si="31"/>
        <v>Вариант А2</v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207"/>
      <c r="E74" s="208"/>
      <c r="F74" s="203"/>
      <c r="G74" s="164"/>
      <c r="H74" s="206"/>
      <c r="I74" s="42" t="str">
        <f ca="1">AD74</f>
        <v>1а</v>
      </c>
      <c r="J74" s="297" t="str">
        <f t="shared" ca="1" si="28"/>
        <v>Устройство счит. счетчиков</v>
      </c>
      <c r="K74" s="43" t="str">
        <f t="shared" ca="1" si="28"/>
        <v>CE901 RUP-02</v>
      </c>
      <c r="L74" s="151" t="str">
        <f ca="1">AG74</f>
        <v/>
      </c>
      <c r="M74" s="156"/>
      <c r="N74" s="156"/>
      <c r="O74" s="152"/>
      <c r="P74" s="151" t="str">
        <f ca="1">AH74</f>
        <v/>
      </c>
      <c r="Q74" s="156"/>
      <c r="R74" s="156"/>
      <c r="S74" s="152"/>
      <c r="T74" s="43" t="str">
        <f t="shared" ca="1" si="30"/>
        <v>шт.</v>
      </c>
      <c r="U74" s="43">
        <f t="shared" ca="1" si="30"/>
        <v>11</v>
      </c>
      <c r="V74" s="151" t="str">
        <f t="shared" ca="1" si="30"/>
        <v/>
      </c>
      <c r="W74" s="152"/>
      <c r="X74" s="153" t="str">
        <f ca="1">AL74</f>
        <v>Вариант А2</v>
      </c>
      <c r="Y74" s="154"/>
      <c r="Z74" s="154"/>
      <c r="AA74" s="155"/>
      <c r="AB74" s="164"/>
      <c r="AC74" s="1">
        <f>AC73+1</f>
        <v>50</v>
      </c>
      <c r="AD74" s="1" t="str">
        <f ca="1">IF(OFFSET(INDIRECT($AD$2),AC74,0,1,1)&lt;&gt;0,OFFSET(INDIRECT($AD$2),AC74,0,1,1),"")</f>
        <v>1а</v>
      </c>
      <c r="AE74" s="1" t="str">
        <f t="shared" ca="1" si="27"/>
        <v>Устройство счит. счетчиков</v>
      </c>
      <c r="AF74" s="1" t="str">
        <f t="shared" ca="1" si="27"/>
        <v>CE901 RUP-02</v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>шт.</v>
      </c>
      <c r="AJ74" s="1">
        <f t="shared" ca="1" si="27"/>
        <v>11</v>
      </c>
      <c r="AK74" s="1" t="str">
        <f t="shared" ca="1" si="27"/>
        <v/>
      </c>
      <c r="AL74" s="1" t="str">
        <f t="shared" ca="1" si="27"/>
        <v>Вариант А2</v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207"/>
      <c r="E75" s="208"/>
      <c r="F75" s="203"/>
      <c r="G75" s="164"/>
      <c r="H75" s="206"/>
      <c r="I75" s="3">
        <f ca="1">AD75</f>
        <v>2</v>
      </c>
      <c r="J75" s="6" t="str">
        <f t="shared" ca="1" si="28"/>
        <v>Провод</v>
      </c>
      <c r="K75" s="4" t="str">
        <f t="shared" ca="1" si="28"/>
        <v>СИП-4 4х25</v>
      </c>
      <c r="L75" s="151" t="str">
        <f ca="1">AG75</f>
        <v/>
      </c>
      <c r="M75" s="156"/>
      <c r="N75" s="156"/>
      <c r="O75" s="152"/>
      <c r="P75" s="157" t="str">
        <f ca="1">AH75</f>
        <v/>
      </c>
      <c r="Q75" s="157"/>
      <c r="R75" s="157"/>
      <c r="S75" s="157"/>
      <c r="T75" s="5" t="str">
        <f t="shared" ca="1" si="30"/>
        <v>м.</v>
      </c>
      <c r="U75" s="4">
        <f t="shared" ca="1" si="30"/>
        <v>275</v>
      </c>
      <c r="V75" s="151" t="str">
        <f t="shared" ca="1" si="30"/>
        <v/>
      </c>
      <c r="W75" s="152"/>
      <c r="X75" s="153" t="str">
        <f ca="1">AL75</f>
        <v>Вариант А2</v>
      </c>
      <c r="Y75" s="154"/>
      <c r="Z75" s="154"/>
      <c r="AA75" s="155"/>
      <c r="AB75" s="164"/>
      <c r="AC75" s="1">
        <f>AC74+1</f>
        <v>51</v>
      </c>
      <c r="AD75" s="1">
        <f ca="1">IF(OFFSET(INDIRECT($AD$2),AC75,0,1,1)&lt;&gt;0,OFFSET(INDIRECT($AD$2),AC75,0,1,1),"")</f>
        <v>2</v>
      </c>
      <c r="AE75" s="1" t="str">
        <f t="shared" ca="1" si="27"/>
        <v>Провод</v>
      </c>
      <c r="AF75" s="1" t="str">
        <f t="shared" ca="1" si="27"/>
        <v>СИП-4 4х25</v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>м.</v>
      </c>
      <c r="AJ75" s="1">
        <f t="shared" ca="1" si="27"/>
        <v>275</v>
      </c>
      <c r="AK75" s="1" t="str">
        <f t="shared" ca="1" si="27"/>
        <v/>
      </c>
      <c r="AL75" s="1" t="str">
        <f t="shared" ca="1" si="27"/>
        <v>Вариант А2</v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207"/>
      <c r="E76" s="208"/>
      <c r="F76" s="203"/>
      <c r="G76" s="164"/>
      <c r="H76" s="206"/>
      <c r="I76" s="3">
        <f ca="1">AD76</f>
        <v>3</v>
      </c>
      <c r="J76" s="6" t="str">
        <f t="shared" ca="1" si="28"/>
        <v>Прокалывающий зажим</v>
      </c>
      <c r="K76" s="4" t="str">
        <f t="shared" ca="1" si="28"/>
        <v>OP 645М</v>
      </c>
      <c r="L76" s="151" t="str">
        <f ca="1">AG76</f>
        <v/>
      </c>
      <c r="M76" s="156"/>
      <c r="N76" s="156"/>
      <c r="O76" s="152"/>
      <c r="P76" s="157" t="str">
        <f ca="1">AH76</f>
        <v/>
      </c>
      <c r="Q76" s="157"/>
      <c r="R76" s="157"/>
      <c r="S76" s="157"/>
      <c r="T76" s="5" t="str">
        <f t="shared" ca="1" si="30"/>
        <v>шт.</v>
      </c>
      <c r="U76" s="4">
        <f t="shared" ca="1" si="30"/>
        <v>44</v>
      </c>
      <c r="V76" s="151" t="str">
        <f t="shared" ca="1" si="30"/>
        <v/>
      </c>
      <c r="W76" s="152"/>
      <c r="X76" s="153" t="str">
        <f ca="1">AL76</f>
        <v>Вариант А2</v>
      </c>
      <c r="Y76" s="154"/>
      <c r="Z76" s="154"/>
      <c r="AA76" s="155"/>
      <c r="AB76" s="164"/>
      <c r="AC76" s="1">
        <f>AC75+1</f>
        <v>52</v>
      </c>
      <c r="AD76" s="1">
        <f ca="1">IF(OFFSET(INDIRECT($AD$2),AC76,0,1,1)&lt;&gt;0,OFFSET(INDIRECT($AD$2),AC76,0,1,1),"")</f>
        <v>3</v>
      </c>
      <c r="AE76" s="1" t="str">
        <f t="shared" ca="1" si="27"/>
        <v>Прокалывающий зажим</v>
      </c>
      <c r="AF76" s="1" t="str">
        <f t="shared" ca="1" si="27"/>
        <v>OP 645М</v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>шт.</v>
      </c>
      <c r="AJ76" s="1">
        <f t="shared" ca="1" si="27"/>
        <v>44</v>
      </c>
      <c r="AK76" s="1" t="str">
        <f t="shared" ca="1" si="27"/>
        <v/>
      </c>
      <c r="AL76" s="1" t="str">
        <f t="shared" ca="1" si="27"/>
        <v>Вариант А2</v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209"/>
      <c r="E77" s="210"/>
      <c r="F77" s="183"/>
      <c r="G77" s="211"/>
      <c r="H77" s="188"/>
      <c r="I77" s="169">
        <f ca="1">AD77</f>
        <v>4</v>
      </c>
      <c r="J77" s="171" t="str">
        <f t="shared" ca="1" si="28"/>
        <v>Изолирующий колпачок</v>
      </c>
      <c r="K77" s="173" t="str">
        <f t="shared" ca="1" si="28"/>
        <v>CI 6-35</v>
      </c>
      <c r="L77" s="175" t="str">
        <f ca="1">AG77</f>
        <v/>
      </c>
      <c r="M77" s="176"/>
      <c r="N77" s="176"/>
      <c r="O77" s="177"/>
      <c r="P77" s="175" t="str">
        <f ca="1">AH77</f>
        <v/>
      </c>
      <c r="Q77" s="176"/>
      <c r="R77" s="176"/>
      <c r="S77" s="177"/>
      <c r="T77" s="173" t="str">
        <f ca="1">AI77</f>
        <v>шт.</v>
      </c>
      <c r="U77" s="173">
        <f ca="1">AJ77</f>
        <v>44</v>
      </c>
      <c r="V77" s="175" t="str">
        <f ca="1">AK77</f>
        <v/>
      </c>
      <c r="W77" s="177"/>
      <c r="X77" s="191" t="str">
        <f ca="1">AL77</f>
        <v>Вариант А2</v>
      </c>
      <c r="Y77" s="192"/>
      <c r="Z77" s="192"/>
      <c r="AA77" s="193"/>
      <c r="AB77" s="164"/>
      <c r="AC77" s="1">
        <f>AC76+1</f>
        <v>53</v>
      </c>
      <c r="AD77" s="1">
        <f ca="1">IF(OFFSET(INDIRECT($AD$2),AC77,0,1,1)&lt;&gt;0,OFFSET(INDIRECT($AD$2),AC77,0,1,1),"")</f>
        <v>4</v>
      </c>
      <c r="AE77" s="1" t="str">
        <f t="shared" ca="1" si="27"/>
        <v>Изолирующий колпачок</v>
      </c>
      <c r="AF77" s="1" t="str">
        <f t="shared" ca="1" si="27"/>
        <v>CI 6-35</v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>шт.</v>
      </c>
      <c r="AJ77" s="1">
        <f t="shared" ca="1" si="27"/>
        <v>44</v>
      </c>
      <c r="AK77" s="1" t="str">
        <f t="shared" ca="1" si="27"/>
        <v/>
      </c>
      <c r="AL77" s="1" t="str">
        <f t="shared" ca="1" si="27"/>
        <v>Вариант А2</v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234" t="s">
        <v>39</v>
      </c>
      <c r="E78" s="253"/>
      <c r="F78" s="181"/>
      <c r="G78" s="258"/>
      <c r="H78" s="253"/>
      <c r="I78" s="170"/>
      <c r="J78" s="172"/>
      <c r="K78" s="174"/>
      <c r="L78" s="178"/>
      <c r="M78" s="179"/>
      <c r="N78" s="179"/>
      <c r="O78" s="180"/>
      <c r="P78" s="178"/>
      <c r="Q78" s="179"/>
      <c r="R78" s="179"/>
      <c r="S78" s="180"/>
      <c r="T78" s="174"/>
      <c r="U78" s="174"/>
      <c r="V78" s="178"/>
      <c r="W78" s="180"/>
      <c r="X78" s="194"/>
      <c r="Y78" s="195"/>
      <c r="Z78" s="195"/>
      <c r="AA78" s="196"/>
      <c r="AB78" s="164"/>
    </row>
    <row r="79" spans="4:43" ht="14.25" customHeight="1" thickBot="1">
      <c r="D79" s="254"/>
      <c r="E79" s="255"/>
      <c r="F79" s="254"/>
      <c r="G79" s="259"/>
      <c r="H79" s="255"/>
      <c r="AA79" s="9"/>
      <c r="AB79" s="164"/>
    </row>
    <row r="80" spans="4:43" ht="15" customHeight="1" thickBot="1">
      <c r="D80" s="254"/>
      <c r="E80" s="255"/>
      <c r="F80" s="254"/>
      <c r="G80" s="259"/>
      <c r="H80" s="255"/>
      <c r="I80" s="26"/>
      <c r="J80" s="90"/>
      <c r="K80" s="27"/>
      <c r="L80" s="44"/>
      <c r="M80" s="45"/>
      <c r="N80" s="44"/>
      <c r="O80" s="261"/>
      <c r="P80" s="262"/>
      <c r="Q80" s="44"/>
      <c r="R80" s="44"/>
      <c r="S80" s="263" t="str">
        <f>$S$33</f>
        <v>2001.РП.10Т-ТКР2.1</v>
      </c>
      <c r="T80" s="264"/>
      <c r="U80" s="264"/>
      <c r="V80" s="264"/>
      <c r="W80" s="264"/>
      <c r="X80" s="264"/>
      <c r="Y80" s="264"/>
      <c r="Z80" s="265"/>
      <c r="AA80" s="272" t="s">
        <v>16</v>
      </c>
      <c r="AB80" s="164"/>
    </row>
    <row r="81" spans="4:43" ht="6" customHeight="1" thickBot="1">
      <c r="D81" s="254"/>
      <c r="E81" s="255"/>
      <c r="F81" s="254"/>
      <c r="G81" s="259"/>
      <c r="H81" s="255"/>
      <c r="I81" s="26"/>
      <c r="J81" s="90"/>
      <c r="K81" s="27"/>
      <c r="L81" s="273"/>
      <c r="M81" s="275"/>
      <c r="N81" s="273"/>
      <c r="O81" s="275"/>
      <c r="P81" s="277"/>
      <c r="Q81" s="273"/>
      <c r="R81" s="273"/>
      <c r="S81" s="266"/>
      <c r="T81" s="267"/>
      <c r="U81" s="267"/>
      <c r="V81" s="267"/>
      <c r="W81" s="267"/>
      <c r="X81" s="267"/>
      <c r="Y81" s="267"/>
      <c r="Z81" s="268"/>
      <c r="AA81" s="272"/>
      <c r="AB81" s="164"/>
    </row>
    <row r="82" spans="4:43" ht="9" customHeight="1" thickBot="1">
      <c r="D82" s="254"/>
      <c r="E82" s="255"/>
      <c r="F82" s="254"/>
      <c r="G82" s="259"/>
      <c r="H82" s="255"/>
      <c r="I82" s="26"/>
      <c r="J82" s="90"/>
      <c r="K82" s="27"/>
      <c r="L82" s="274"/>
      <c r="M82" s="276"/>
      <c r="N82" s="274"/>
      <c r="O82" s="276"/>
      <c r="P82" s="278"/>
      <c r="Q82" s="274"/>
      <c r="R82" s="274"/>
      <c r="S82" s="266"/>
      <c r="T82" s="267"/>
      <c r="U82" s="267"/>
      <c r="V82" s="267"/>
      <c r="W82" s="267"/>
      <c r="X82" s="267"/>
      <c r="Y82" s="267"/>
      <c r="Z82" s="268"/>
      <c r="AA82" s="279">
        <v>2</v>
      </c>
      <c r="AB82" s="164"/>
    </row>
    <row r="83" spans="4:43" ht="15" customHeight="1" thickBot="1">
      <c r="D83" s="256"/>
      <c r="E83" s="257"/>
      <c r="F83" s="256"/>
      <c r="G83" s="260"/>
      <c r="H83" s="257"/>
      <c r="I83" s="29"/>
      <c r="J83" s="91"/>
      <c r="K83" s="30"/>
      <c r="L83" s="46" t="s">
        <v>14</v>
      </c>
      <c r="M83" s="46" t="s">
        <v>15</v>
      </c>
      <c r="N83" s="46" t="s">
        <v>16</v>
      </c>
      <c r="O83" s="272" t="s">
        <v>17</v>
      </c>
      <c r="P83" s="272"/>
      <c r="Q83" s="46" t="s">
        <v>18</v>
      </c>
      <c r="R83" s="46" t="s">
        <v>19</v>
      </c>
      <c r="S83" s="269"/>
      <c r="T83" s="270"/>
      <c r="U83" s="270"/>
      <c r="V83" s="270"/>
      <c r="W83" s="270"/>
      <c r="X83" s="270"/>
      <c r="Y83" s="270"/>
      <c r="Z83" s="271"/>
      <c r="AA83" s="279"/>
      <c r="AB83" s="164"/>
    </row>
    <row r="84" spans="4:43" ht="11.25" customHeight="1" thickBot="1">
      <c r="J84" s="296"/>
      <c r="Y84" s="250" t="s">
        <v>41</v>
      </c>
      <c r="Z84" s="250"/>
      <c r="AA84" s="250"/>
      <c r="AB84" s="164"/>
    </row>
    <row r="85" spans="4:43" ht="23.25" customHeight="1">
      <c r="H85" s="2"/>
      <c r="I85" s="165" t="s">
        <v>0</v>
      </c>
      <c r="J85" s="167" t="s">
        <v>1</v>
      </c>
      <c r="K85" s="158" t="s">
        <v>2</v>
      </c>
      <c r="L85" s="158" t="s">
        <v>3</v>
      </c>
      <c r="M85" s="158"/>
      <c r="N85" s="158"/>
      <c r="O85" s="158"/>
      <c r="P85" s="158" t="s">
        <v>4</v>
      </c>
      <c r="Q85" s="158"/>
      <c r="R85" s="158"/>
      <c r="S85" s="158"/>
      <c r="T85" s="158" t="s">
        <v>5</v>
      </c>
      <c r="U85" s="158" t="s">
        <v>6</v>
      </c>
      <c r="V85" s="158" t="s">
        <v>7</v>
      </c>
      <c r="W85" s="158"/>
      <c r="X85" s="160" t="s">
        <v>8</v>
      </c>
      <c r="Y85" s="160"/>
      <c r="Z85" s="160"/>
      <c r="AA85" s="161"/>
      <c r="AB85" s="164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2"/>
      <c r="I86" s="166"/>
      <c r="J86" s="168"/>
      <c r="K86" s="162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62"/>
      <c r="Y86" s="162"/>
      <c r="Z86" s="162"/>
      <c r="AA86" s="163"/>
      <c r="AB86" s="164"/>
      <c r="AC86" s="1">
        <f ca="1">IF(OFFSET(AC86,40,0,1,1)&lt;&gt;0,OFFSET(AC86,40,0,1,1),AA122)</f>
        <v>25</v>
      </c>
    </row>
    <row r="87" spans="4:43" ht="23.25" customHeight="1">
      <c r="H87" s="2"/>
      <c r="I87" s="3">
        <f t="shared" ref="I87:L106" ca="1" si="33">AD87</f>
        <v>5</v>
      </c>
      <c r="J87" s="295" t="str">
        <f t="shared" ca="1" si="33"/>
        <v>Хомут</v>
      </c>
      <c r="K87" s="4" t="str">
        <f t="shared" ca="1" si="33"/>
        <v xml:space="preserve"> 9х1200мм нейл.  </v>
      </c>
      <c r="L87" s="151" t="str">
        <f t="shared" ca="1" si="33"/>
        <v/>
      </c>
      <c r="M87" s="156"/>
      <c r="N87" s="156"/>
      <c r="O87" s="152"/>
      <c r="P87" s="157" t="str">
        <f t="shared" ref="P87:P107" ca="1" si="34">AH87</f>
        <v/>
      </c>
      <c r="Q87" s="157"/>
      <c r="R87" s="157"/>
      <c r="S87" s="157"/>
      <c r="T87" s="5" t="str">
        <f t="shared" ref="T87:V107" ca="1" si="35">AI87</f>
        <v>шт.</v>
      </c>
      <c r="U87" s="4">
        <f t="shared" ca="1" si="35"/>
        <v>33</v>
      </c>
      <c r="V87" s="151" t="str">
        <f t="shared" ca="1" si="35"/>
        <v/>
      </c>
      <c r="W87" s="152"/>
      <c r="X87" s="280" t="str">
        <f t="shared" ref="X87:X107" ca="1" si="36">AL87</f>
        <v>Вариант А2</v>
      </c>
      <c r="Y87" s="281"/>
      <c r="Z87" s="281"/>
      <c r="AA87" s="282"/>
      <c r="AB87" s="164"/>
      <c r="AC87" s="1">
        <f>AC77+1</f>
        <v>54</v>
      </c>
      <c r="AD87" s="1">
        <f t="shared" ref="AD87:AD107" ca="1" si="37">IF(OFFSET(INDIRECT($AD$2),AC87,0,1,1)&lt;&gt;0,OFFSET(INDIRECT($AD$2),AC87,0,1,1),"")</f>
        <v>5</v>
      </c>
      <c r="AE87" s="1" t="str">
        <f t="shared" ref="AE87:AQ102" ca="1" si="38">IF(OFFSET(INDIRECT($AD$2),$AC87,AE$2,1,1)&lt;&gt;0,OFFSET(INDIRECT($AD$2),$AC87,AE$2,1,1),"")</f>
        <v>Хомут</v>
      </c>
      <c r="AF87" s="1" t="str">
        <f t="shared" ca="1" si="38"/>
        <v xml:space="preserve"> 9х1200мм нейл.  </v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>шт.</v>
      </c>
      <c r="AJ87" s="1">
        <f t="shared" ca="1" si="38"/>
        <v>33</v>
      </c>
      <c r="AK87" s="1" t="str">
        <f t="shared" ca="1" si="38"/>
        <v/>
      </c>
      <c r="AL87" s="1" t="str">
        <f t="shared" ca="1" si="38"/>
        <v>Вариант А2</v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2"/>
      <c r="I88" s="3">
        <f t="shared" ca="1" si="33"/>
        <v>6</v>
      </c>
      <c r="J88" s="6" t="str">
        <f t="shared" ca="1" si="33"/>
        <v>Зажим ответвительный</v>
      </c>
      <c r="K88" s="4" t="str">
        <f t="shared" ca="1" si="33"/>
        <v>Р 619</v>
      </c>
      <c r="L88" s="151" t="str">
        <f t="shared" ca="1" si="33"/>
        <v/>
      </c>
      <c r="M88" s="156"/>
      <c r="N88" s="156"/>
      <c r="O88" s="152"/>
      <c r="P88" s="157" t="str">
        <f t="shared" ca="1" si="34"/>
        <v/>
      </c>
      <c r="Q88" s="157"/>
      <c r="R88" s="157"/>
      <c r="S88" s="157"/>
      <c r="T88" s="5" t="str">
        <f t="shared" ca="1" si="35"/>
        <v>шт.</v>
      </c>
      <c r="U88" s="4">
        <f t="shared" ca="1" si="35"/>
        <v>44</v>
      </c>
      <c r="V88" s="151" t="str">
        <f t="shared" ca="1" si="35"/>
        <v/>
      </c>
      <c r="W88" s="152"/>
      <c r="X88" s="280" t="str">
        <f t="shared" ca="1" si="36"/>
        <v/>
      </c>
      <c r="Y88" s="281"/>
      <c r="Z88" s="281"/>
      <c r="AA88" s="282"/>
      <c r="AB88" s="164"/>
      <c r="AC88" s="1">
        <f>AC87+1</f>
        <v>55</v>
      </c>
      <c r="AD88" s="1">
        <f t="shared" ca="1" si="37"/>
        <v>6</v>
      </c>
      <c r="AE88" s="1" t="str">
        <f t="shared" ca="1" si="38"/>
        <v>Зажим ответвительный</v>
      </c>
      <c r="AF88" s="1" t="str">
        <f t="shared" ca="1" si="38"/>
        <v>Р 619</v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>шт.</v>
      </c>
      <c r="AJ88" s="1">
        <f t="shared" ca="1" si="38"/>
        <v>44</v>
      </c>
      <c r="AK88" s="1" t="str">
        <f t="shared" ca="1" si="38"/>
        <v/>
      </c>
      <c r="AL88" s="1" t="str">
        <f t="shared" ca="1" si="38"/>
        <v/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2"/>
      <c r="I89" s="3">
        <f t="shared" ca="1" si="33"/>
        <v>7</v>
      </c>
      <c r="J89" s="86" t="str">
        <f t="shared" ca="1" si="33"/>
        <v>Анкерный болт с колц.</v>
      </c>
      <c r="K89" s="4" t="str">
        <f t="shared" ca="1" si="33"/>
        <v>12(10)х100(120)</v>
      </c>
      <c r="L89" s="151" t="str">
        <f t="shared" ca="1" si="33"/>
        <v/>
      </c>
      <c r="M89" s="156"/>
      <c r="N89" s="156"/>
      <c r="O89" s="152"/>
      <c r="P89" s="157" t="str">
        <f t="shared" ca="1" si="34"/>
        <v/>
      </c>
      <c r="Q89" s="157"/>
      <c r="R89" s="157"/>
      <c r="S89" s="157"/>
      <c r="T89" s="5" t="str">
        <f t="shared" ca="1" si="35"/>
        <v>шт.</v>
      </c>
      <c r="U89" s="4">
        <f t="shared" ca="1" si="35"/>
        <v>11</v>
      </c>
      <c r="V89" s="151" t="str">
        <f t="shared" ca="1" si="35"/>
        <v/>
      </c>
      <c r="W89" s="152"/>
      <c r="X89" s="280" t="str">
        <f t="shared" ca="1" si="36"/>
        <v>Вариант Б2</v>
      </c>
      <c r="Y89" s="281"/>
      <c r="Z89" s="281"/>
      <c r="AA89" s="282"/>
      <c r="AB89" s="164"/>
      <c r="AC89" s="1">
        <f>AC88+1</f>
        <v>56</v>
      </c>
      <c r="AD89" s="1">
        <f t="shared" ca="1" si="37"/>
        <v>7</v>
      </c>
      <c r="AE89" s="1" t="str">
        <f t="shared" ca="1" si="38"/>
        <v>Анкерный болт с колц.</v>
      </c>
      <c r="AF89" s="1" t="str">
        <f t="shared" ca="1" si="38"/>
        <v>12(10)х100(120)</v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>шт.</v>
      </c>
      <c r="AJ89" s="1">
        <f t="shared" ca="1" si="38"/>
        <v>11</v>
      </c>
      <c r="AK89" s="1" t="str">
        <f t="shared" ca="1" si="38"/>
        <v/>
      </c>
      <c r="AL89" s="1" t="str">
        <f t="shared" ca="1" si="38"/>
        <v>Вариант Б2</v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2"/>
      <c r="I90" s="3" t="str">
        <f t="shared" ca="1" si="33"/>
        <v/>
      </c>
      <c r="J90" s="6" t="str">
        <f t="shared" ca="1" si="33"/>
        <v>Вариант В1</v>
      </c>
      <c r="K90" s="47" t="str">
        <f t="shared" ca="1" si="33"/>
        <v/>
      </c>
      <c r="L90" s="151" t="str">
        <f t="shared" ca="1" si="33"/>
        <v/>
      </c>
      <c r="M90" s="156"/>
      <c r="N90" s="156"/>
      <c r="O90" s="152"/>
      <c r="P90" s="157" t="str">
        <f t="shared" ca="1" si="34"/>
        <v/>
      </c>
      <c r="Q90" s="157"/>
      <c r="R90" s="157"/>
      <c r="S90" s="157"/>
      <c r="T90" s="5" t="str">
        <f t="shared" ca="1" si="35"/>
        <v/>
      </c>
      <c r="U90" s="4" t="str">
        <f t="shared" ca="1" si="35"/>
        <v/>
      </c>
      <c r="V90" s="151" t="str">
        <f t="shared" ca="1" si="35"/>
        <v/>
      </c>
      <c r="W90" s="152"/>
      <c r="X90" s="280" t="str">
        <f t="shared" ca="1" si="36"/>
        <v/>
      </c>
      <c r="Y90" s="281"/>
      <c r="Z90" s="281"/>
      <c r="AA90" s="282"/>
      <c r="AB90" s="164"/>
      <c r="AC90" s="1">
        <f t="shared" ref="AC90:AC107" si="39">AC89+1</f>
        <v>57</v>
      </c>
      <c r="AD90" s="1" t="str">
        <f t="shared" ca="1" si="37"/>
        <v/>
      </c>
      <c r="AE90" s="1" t="str">
        <f t="shared" ca="1" si="38"/>
        <v>Вариант В1</v>
      </c>
      <c r="AF90" s="1" t="str">
        <f t="shared" ca="1" si="38"/>
        <v/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/>
      </c>
      <c r="AJ90" s="1" t="str">
        <f t="shared" ca="1" si="38"/>
        <v/>
      </c>
      <c r="AK90" s="1" t="str">
        <f t="shared" ca="1" si="38"/>
        <v/>
      </c>
      <c r="AL90" s="1" t="str">
        <f t="shared" ca="1" si="38"/>
        <v/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2"/>
      <c r="I91" s="3">
        <f t="shared" ca="1" si="33"/>
        <v>1</v>
      </c>
      <c r="J91" s="6" t="str">
        <f t="shared" ca="1" si="33"/>
        <v>ШУЭ (АСКУЭ) PL03 Корп.552 SPDS</v>
      </c>
      <c r="K91" s="47" t="str">
        <f t="shared" ca="1" si="33"/>
        <v>Шкаф в сборе</v>
      </c>
      <c r="L91" s="151" t="str">
        <f t="shared" ca="1" si="33"/>
        <v/>
      </c>
      <c r="M91" s="156"/>
      <c r="N91" s="156"/>
      <c r="O91" s="152"/>
      <c r="P91" s="157" t="str">
        <f t="shared" ca="1" si="34"/>
        <v/>
      </c>
      <c r="Q91" s="157"/>
      <c r="R91" s="157"/>
      <c r="S91" s="157"/>
      <c r="T91" s="5" t="str">
        <f t="shared" ca="1" si="35"/>
        <v>шт.</v>
      </c>
      <c r="U91" s="4">
        <f t="shared" ca="1" si="35"/>
        <v>1</v>
      </c>
      <c r="V91" s="151" t="str">
        <f t="shared" ca="1" si="35"/>
        <v/>
      </c>
      <c r="W91" s="152"/>
      <c r="X91" s="280" t="str">
        <f t="shared" ca="1" si="36"/>
        <v>Вариант В1</v>
      </c>
      <c r="Y91" s="281"/>
      <c r="Z91" s="281"/>
      <c r="AA91" s="282"/>
      <c r="AB91" s="164"/>
      <c r="AC91" s="1">
        <f t="shared" si="39"/>
        <v>58</v>
      </c>
      <c r="AD91" s="1">
        <f t="shared" ca="1" si="37"/>
        <v>1</v>
      </c>
      <c r="AE91" s="1" t="str">
        <f t="shared" ca="1" si="38"/>
        <v>ШУЭ (АСКУЭ) PL03 Корп.552 SPDS</v>
      </c>
      <c r="AF91" s="1" t="str">
        <f t="shared" ca="1" si="38"/>
        <v>Шкаф в сборе</v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>шт.</v>
      </c>
      <c r="AJ91" s="1">
        <f t="shared" ca="1" si="38"/>
        <v>1</v>
      </c>
      <c r="AK91" s="1" t="str">
        <f t="shared" ca="1" si="38"/>
        <v/>
      </c>
      <c r="AL91" s="1" t="str">
        <f t="shared" ca="1" si="38"/>
        <v>Вариант В1</v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2"/>
      <c r="I92" s="3">
        <f t="shared" ca="1" si="33"/>
        <v>2</v>
      </c>
      <c r="J92" s="6" t="str">
        <f t="shared" ca="1" si="33"/>
        <v>Бирка Треугольник</v>
      </c>
      <c r="K92" s="4" t="str">
        <f t="shared" ca="1" si="33"/>
        <v>У-136</v>
      </c>
      <c r="L92" s="151" t="str">
        <f t="shared" ca="1" si="33"/>
        <v/>
      </c>
      <c r="M92" s="156"/>
      <c r="N92" s="156"/>
      <c r="O92" s="152"/>
      <c r="P92" s="157" t="str">
        <f t="shared" ca="1" si="34"/>
        <v/>
      </c>
      <c r="Q92" s="157"/>
      <c r="R92" s="157"/>
      <c r="S92" s="157"/>
      <c r="T92" s="5" t="str">
        <f t="shared" ca="1" si="35"/>
        <v>шт.</v>
      </c>
      <c r="U92" s="4">
        <f t="shared" ca="1" si="35"/>
        <v>2</v>
      </c>
      <c r="V92" s="151" t="str">
        <f t="shared" ca="1" si="35"/>
        <v/>
      </c>
      <c r="W92" s="152"/>
      <c r="X92" s="280" t="str">
        <f t="shared" ca="1" si="36"/>
        <v>Вариант В1</v>
      </c>
      <c r="Y92" s="281"/>
      <c r="Z92" s="281"/>
      <c r="AA92" s="282"/>
      <c r="AB92" s="164"/>
      <c r="AC92" s="1">
        <f t="shared" si="39"/>
        <v>59</v>
      </c>
      <c r="AD92" s="1">
        <f t="shared" ca="1" si="37"/>
        <v>2</v>
      </c>
      <c r="AE92" s="1" t="str">
        <f t="shared" ca="1" si="38"/>
        <v>Бирка Треугольник</v>
      </c>
      <c r="AF92" s="1" t="str">
        <f t="shared" ca="1" si="38"/>
        <v>У-136</v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>шт.</v>
      </c>
      <c r="AJ92" s="1">
        <f t="shared" ca="1" si="38"/>
        <v>2</v>
      </c>
      <c r="AK92" s="1" t="str">
        <f t="shared" ca="1" si="38"/>
        <v/>
      </c>
      <c r="AL92" s="1" t="str">
        <f t="shared" ca="1" si="38"/>
        <v>Вариант В1</v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2"/>
      <c r="I93" s="3">
        <f t="shared" ca="1" si="33"/>
        <v>3</v>
      </c>
      <c r="J93" s="6" t="str">
        <f t="shared" ca="1" si="33"/>
        <v>Хомут нейлон, белый</v>
      </c>
      <c r="K93" s="4" t="str">
        <f t="shared" ca="1" si="33"/>
        <v>2,5х100</v>
      </c>
      <c r="L93" s="151" t="str">
        <f t="shared" ca="1" si="33"/>
        <v/>
      </c>
      <c r="M93" s="156"/>
      <c r="N93" s="156"/>
      <c r="O93" s="152"/>
      <c r="P93" s="157" t="str">
        <f t="shared" ca="1" si="34"/>
        <v/>
      </c>
      <c r="Q93" s="157"/>
      <c r="R93" s="157"/>
      <c r="S93" s="157"/>
      <c r="T93" s="5" t="str">
        <f t="shared" ca="1" si="35"/>
        <v>шт.</v>
      </c>
      <c r="U93" s="4">
        <f t="shared" ca="1" si="35"/>
        <v>2</v>
      </c>
      <c r="V93" s="151" t="str">
        <f t="shared" ca="1" si="35"/>
        <v/>
      </c>
      <c r="W93" s="152"/>
      <c r="X93" s="280" t="str">
        <f t="shared" ca="1" si="36"/>
        <v>Вариант В1</v>
      </c>
      <c r="Y93" s="281"/>
      <c r="Z93" s="281"/>
      <c r="AA93" s="282"/>
      <c r="AB93" s="164"/>
      <c r="AC93" s="1">
        <f t="shared" si="39"/>
        <v>60</v>
      </c>
      <c r="AD93" s="1">
        <f t="shared" ca="1" si="37"/>
        <v>3</v>
      </c>
      <c r="AE93" s="1" t="str">
        <f t="shared" ca="1" si="38"/>
        <v>Хомут нейлон, белый</v>
      </c>
      <c r="AF93" s="1" t="str">
        <f t="shared" ca="1" si="38"/>
        <v>2,5х100</v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>шт.</v>
      </c>
      <c r="AJ93" s="1">
        <f t="shared" ca="1" si="38"/>
        <v>2</v>
      </c>
      <c r="AK93" s="1" t="str">
        <f t="shared" ca="1" si="38"/>
        <v/>
      </c>
      <c r="AL93" s="1" t="str">
        <f t="shared" ca="1" si="38"/>
        <v>Вариант В1</v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2"/>
      <c r="I94" s="3">
        <f t="shared" ca="1" si="33"/>
        <v>4</v>
      </c>
      <c r="J94" s="6" t="str">
        <f t="shared" ca="1" si="33"/>
        <v xml:space="preserve">Болт </v>
      </c>
      <c r="K94" s="4" t="str">
        <f t="shared" ca="1" si="33"/>
        <v>М6х30</v>
      </c>
      <c r="L94" s="151" t="str">
        <f t="shared" ca="1" si="33"/>
        <v/>
      </c>
      <c r="M94" s="156"/>
      <c r="N94" s="156"/>
      <c r="O94" s="152"/>
      <c r="P94" s="157" t="str">
        <f t="shared" ca="1" si="34"/>
        <v/>
      </c>
      <c r="Q94" s="157"/>
      <c r="R94" s="157"/>
      <c r="S94" s="157"/>
      <c r="T94" s="5" t="str">
        <f t="shared" ca="1" si="35"/>
        <v>шт.</v>
      </c>
      <c r="U94" s="4">
        <f t="shared" ca="1" si="35"/>
        <v>5</v>
      </c>
      <c r="V94" s="151" t="str">
        <f t="shared" ca="1" si="35"/>
        <v/>
      </c>
      <c r="W94" s="152"/>
      <c r="X94" s="280" t="str">
        <f t="shared" ca="1" si="36"/>
        <v>Вариант В1</v>
      </c>
      <c r="Y94" s="281"/>
      <c r="Z94" s="281"/>
      <c r="AA94" s="282"/>
      <c r="AB94" s="164"/>
      <c r="AC94" s="1">
        <f t="shared" si="39"/>
        <v>61</v>
      </c>
      <c r="AD94" s="1">
        <f t="shared" ca="1" si="37"/>
        <v>4</v>
      </c>
      <c r="AE94" s="1" t="str">
        <f t="shared" ca="1" si="38"/>
        <v xml:space="preserve">Болт </v>
      </c>
      <c r="AF94" s="1" t="str">
        <f t="shared" ca="1" si="38"/>
        <v>М6х30</v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>шт.</v>
      </c>
      <c r="AJ94" s="1">
        <f t="shared" ca="1" si="38"/>
        <v>5</v>
      </c>
      <c r="AK94" s="1" t="str">
        <f t="shared" ca="1" si="38"/>
        <v/>
      </c>
      <c r="AL94" s="1" t="str">
        <f t="shared" ca="1" si="38"/>
        <v>Вариант В1</v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2"/>
      <c r="I95" s="3">
        <f t="shared" ca="1" si="33"/>
        <v>5</v>
      </c>
      <c r="J95" s="6" t="str">
        <f t="shared" ca="1" si="33"/>
        <v xml:space="preserve">Гайка </v>
      </c>
      <c r="K95" s="4" t="str">
        <f t="shared" ca="1" si="33"/>
        <v>М6</v>
      </c>
      <c r="L95" s="151" t="str">
        <f t="shared" ca="1" si="33"/>
        <v/>
      </c>
      <c r="M95" s="156"/>
      <c r="N95" s="156"/>
      <c r="O95" s="152"/>
      <c r="P95" s="157" t="str">
        <f t="shared" ca="1" si="34"/>
        <v/>
      </c>
      <c r="Q95" s="157"/>
      <c r="R95" s="157"/>
      <c r="S95" s="157"/>
      <c r="T95" s="5" t="str">
        <f t="shared" ca="1" si="35"/>
        <v>шт.</v>
      </c>
      <c r="U95" s="4">
        <f t="shared" ca="1" si="35"/>
        <v>5</v>
      </c>
      <c r="V95" s="151" t="str">
        <f t="shared" ca="1" si="35"/>
        <v/>
      </c>
      <c r="W95" s="152"/>
      <c r="X95" s="280" t="str">
        <f t="shared" ca="1" si="36"/>
        <v>Вариант В1</v>
      </c>
      <c r="Y95" s="281"/>
      <c r="Z95" s="281"/>
      <c r="AA95" s="282"/>
      <c r="AB95" s="164"/>
      <c r="AC95" s="1">
        <f t="shared" si="39"/>
        <v>62</v>
      </c>
      <c r="AD95" s="1">
        <f t="shared" ca="1" si="37"/>
        <v>5</v>
      </c>
      <c r="AE95" s="1" t="str">
        <f t="shared" ca="1" si="38"/>
        <v xml:space="preserve">Гайка </v>
      </c>
      <c r="AF95" s="1" t="str">
        <f t="shared" ca="1" si="38"/>
        <v>М6</v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>шт.</v>
      </c>
      <c r="AJ95" s="1">
        <f t="shared" ca="1" si="38"/>
        <v>5</v>
      </c>
      <c r="AK95" s="1" t="str">
        <f t="shared" ca="1" si="38"/>
        <v/>
      </c>
      <c r="AL95" s="1" t="str">
        <f t="shared" ca="1" si="38"/>
        <v>Вариант В1</v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2"/>
      <c r="I96" s="3">
        <f t="shared" ca="1" si="33"/>
        <v>6</v>
      </c>
      <c r="J96" s="6" t="str">
        <f t="shared" ca="1" si="33"/>
        <v xml:space="preserve">Шайба плоск. усил. ГОСТ 6958 </v>
      </c>
      <c r="K96" s="47" t="str">
        <f t="shared" ca="1" si="33"/>
        <v>М6</v>
      </c>
      <c r="L96" s="151" t="str">
        <f t="shared" ca="1" si="33"/>
        <v/>
      </c>
      <c r="M96" s="156"/>
      <c r="N96" s="156"/>
      <c r="O96" s="152"/>
      <c r="P96" s="157" t="str">
        <f t="shared" ca="1" si="34"/>
        <v/>
      </c>
      <c r="Q96" s="157"/>
      <c r="R96" s="157"/>
      <c r="S96" s="157"/>
      <c r="T96" s="5" t="str">
        <f t="shared" ca="1" si="35"/>
        <v>шт.</v>
      </c>
      <c r="U96" s="4">
        <f t="shared" ca="1" si="35"/>
        <v>10</v>
      </c>
      <c r="V96" s="151" t="str">
        <f t="shared" ca="1" si="35"/>
        <v/>
      </c>
      <c r="W96" s="152"/>
      <c r="X96" s="280" t="str">
        <f t="shared" ca="1" si="36"/>
        <v>Вариант В1</v>
      </c>
      <c r="Y96" s="281"/>
      <c r="Z96" s="281"/>
      <c r="AA96" s="282"/>
      <c r="AB96" s="164"/>
      <c r="AC96" s="1">
        <f t="shared" si="39"/>
        <v>63</v>
      </c>
      <c r="AD96" s="1">
        <f t="shared" ca="1" si="37"/>
        <v>6</v>
      </c>
      <c r="AE96" s="1" t="str">
        <f t="shared" ca="1" si="38"/>
        <v xml:space="preserve">Шайба плоск. усил. ГОСТ 6958 </v>
      </c>
      <c r="AF96" s="1" t="str">
        <f t="shared" ca="1" si="38"/>
        <v>М6</v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>шт.</v>
      </c>
      <c r="AJ96" s="1">
        <f t="shared" ca="1" si="38"/>
        <v>10</v>
      </c>
      <c r="AK96" s="1" t="str">
        <f t="shared" ca="1" si="38"/>
        <v/>
      </c>
      <c r="AL96" s="1" t="str">
        <f t="shared" ca="1" si="38"/>
        <v>Вариант В1</v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2"/>
      <c r="I97" s="3">
        <f t="shared" ca="1" si="33"/>
        <v>7</v>
      </c>
      <c r="J97" s="6" t="str">
        <f t="shared" ca="1" si="33"/>
        <v xml:space="preserve">Шайба пружинная гроверная </v>
      </c>
      <c r="K97" s="4" t="str">
        <f t="shared" ca="1" si="33"/>
        <v>М6</v>
      </c>
      <c r="L97" s="151" t="str">
        <f t="shared" ca="1" si="33"/>
        <v/>
      </c>
      <c r="M97" s="156"/>
      <c r="N97" s="156"/>
      <c r="O97" s="152"/>
      <c r="P97" s="157" t="str">
        <f t="shared" ca="1" si="34"/>
        <v/>
      </c>
      <c r="Q97" s="157"/>
      <c r="R97" s="157"/>
      <c r="S97" s="157"/>
      <c r="T97" s="5" t="str">
        <f t="shared" ca="1" si="35"/>
        <v>шт.</v>
      </c>
      <c r="U97" s="4">
        <f t="shared" ca="1" si="35"/>
        <v>5</v>
      </c>
      <c r="V97" s="151" t="str">
        <f t="shared" ca="1" si="35"/>
        <v/>
      </c>
      <c r="W97" s="152"/>
      <c r="X97" s="280" t="str">
        <f t="shared" ca="1" si="36"/>
        <v>Вариант В1</v>
      </c>
      <c r="Y97" s="281"/>
      <c r="Z97" s="281"/>
      <c r="AA97" s="282"/>
      <c r="AB97" s="164"/>
      <c r="AC97" s="1">
        <f t="shared" si="39"/>
        <v>64</v>
      </c>
      <c r="AD97" s="1">
        <f t="shared" ca="1" si="37"/>
        <v>7</v>
      </c>
      <c r="AE97" s="1" t="str">
        <f t="shared" ca="1" si="38"/>
        <v xml:space="preserve">Шайба пружинная гроверная </v>
      </c>
      <c r="AF97" s="1" t="str">
        <f t="shared" ca="1" si="38"/>
        <v>М6</v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>шт.</v>
      </c>
      <c r="AJ97" s="1">
        <f t="shared" ca="1" si="38"/>
        <v>5</v>
      </c>
      <c r="AK97" s="1" t="str">
        <f t="shared" ca="1" si="38"/>
        <v/>
      </c>
      <c r="AL97" s="1" t="str">
        <f t="shared" ca="1" si="38"/>
        <v>Вариант В1</v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2"/>
      <c r="I98" s="3">
        <f t="shared" ca="1" si="33"/>
        <v>8</v>
      </c>
      <c r="J98" s="6" t="str">
        <f t="shared" ca="1" si="33"/>
        <v>Болт ГОСТ 7798-70</v>
      </c>
      <c r="K98" s="4" t="str">
        <f t="shared" ca="1" si="33"/>
        <v>М8х30</v>
      </c>
      <c r="L98" s="151" t="str">
        <f t="shared" ca="1" si="33"/>
        <v/>
      </c>
      <c r="M98" s="156"/>
      <c r="N98" s="156"/>
      <c r="O98" s="152"/>
      <c r="P98" s="157" t="str">
        <f t="shared" ca="1" si="34"/>
        <v/>
      </c>
      <c r="Q98" s="157"/>
      <c r="R98" s="157"/>
      <c r="S98" s="157"/>
      <c r="T98" s="5" t="str">
        <f t="shared" ca="1" si="35"/>
        <v>шт.</v>
      </c>
      <c r="U98" s="4">
        <f t="shared" ca="1" si="35"/>
        <v>6</v>
      </c>
      <c r="V98" s="151" t="str">
        <f t="shared" ca="1" si="35"/>
        <v/>
      </c>
      <c r="W98" s="152"/>
      <c r="X98" s="280" t="str">
        <f t="shared" ca="1" si="36"/>
        <v>Вариант В1</v>
      </c>
      <c r="Y98" s="281"/>
      <c r="Z98" s="281"/>
      <c r="AA98" s="282"/>
      <c r="AB98" s="164"/>
      <c r="AC98" s="1">
        <f t="shared" si="39"/>
        <v>65</v>
      </c>
      <c r="AD98" s="1">
        <f t="shared" ca="1" si="37"/>
        <v>8</v>
      </c>
      <c r="AE98" s="1" t="str">
        <f t="shared" ca="1" si="38"/>
        <v>Болт ГОСТ 7798-70</v>
      </c>
      <c r="AF98" s="1" t="str">
        <f t="shared" ca="1" si="38"/>
        <v>М8х30</v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>шт.</v>
      </c>
      <c r="AJ98" s="1">
        <f t="shared" ca="1" si="38"/>
        <v>6</v>
      </c>
      <c r="AK98" s="1" t="str">
        <f t="shared" ca="1" si="38"/>
        <v/>
      </c>
      <c r="AL98" s="1" t="str">
        <f t="shared" ca="1" si="38"/>
        <v>Вариант В1</v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2"/>
      <c r="I99" s="3">
        <f t="shared" ca="1" si="33"/>
        <v>9</v>
      </c>
      <c r="J99" s="6" t="str">
        <f t="shared" ca="1" si="33"/>
        <v>Гайка ГОСТ 5915-70</v>
      </c>
      <c r="K99" s="4" t="str">
        <f t="shared" ca="1" si="33"/>
        <v>М8</v>
      </c>
      <c r="L99" s="151" t="str">
        <f t="shared" ca="1" si="33"/>
        <v/>
      </c>
      <c r="M99" s="156"/>
      <c r="N99" s="156"/>
      <c r="O99" s="152"/>
      <c r="P99" s="157" t="str">
        <f t="shared" ca="1" si="34"/>
        <v/>
      </c>
      <c r="Q99" s="157"/>
      <c r="R99" s="157"/>
      <c r="S99" s="157"/>
      <c r="T99" s="5" t="str">
        <f t="shared" ca="1" si="35"/>
        <v>шт.</v>
      </c>
      <c r="U99" s="4">
        <f t="shared" ca="1" si="35"/>
        <v>6</v>
      </c>
      <c r="V99" s="151" t="str">
        <f t="shared" ca="1" si="35"/>
        <v/>
      </c>
      <c r="W99" s="152"/>
      <c r="X99" s="280" t="str">
        <f t="shared" ca="1" si="36"/>
        <v>Вариант В1</v>
      </c>
      <c r="Y99" s="281"/>
      <c r="Z99" s="281"/>
      <c r="AA99" s="282"/>
      <c r="AB99" s="164"/>
      <c r="AC99" s="1">
        <f t="shared" si="39"/>
        <v>66</v>
      </c>
      <c r="AD99" s="1">
        <f t="shared" ca="1" si="37"/>
        <v>9</v>
      </c>
      <c r="AE99" s="1" t="str">
        <f t="shared" ca="1" si="38"/>
        <v>Гайка ГОСТ 5915-70</v>
      </c>
      <c r="AF99" s="1" t="str">
        <f t="shared" ca="1" si="38"/>
        <v>М8</v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>шт.</v>
      </c>
      <c r="AJ99" s="1">
        <f t="shared" ca="1" si="38"/>
        <v>6</v>
      </c>
      <c r="AK99" s="1" t="str">
        <f t="shared" ca="1" si="38"/>
        <v/>
      </c>
      <c r="AL99" s="1" t="str">
        <f t="shared" ca="1" si="38"/>
        <v>Вариант В1</v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2"/>
      <c r="I100" s="3">
        <f t="shared" ca="1" si="33"/>
        <v>10</v>
      </c>
      <c r="J100" s="6" t="str">
        <f t="shared" ca="1" si="33"/>
        <v xml:space="preserve">Шайба плоск. усил. ГОСТ 6958 </v>
      </c>
      <c r="K100" s="4" t="str">
        <f t="shared" ca="1" si="33"/>
        <v>М8</v>
      </c>
      <c r="L100" s="151" t="str">
        <f t="shared" ca="1" si="33"/>
        <v/>
      </c>
      <c r="M100" s="156"/>
      <c r="N100" s="156"/>
      <c r="O100" s="152"/>
      <c r="P100" s="157" t="str">
        <f t="shared" ca="1" si="34"/>
        <v/>
      </c>
      <c r="Q100" s="157"/>
      <c r="R100" s="157"/>
      <c r="S100" s="157"/>
      <c r="T100" s="5" t="str">
        <f t="shared" ca="1" si="35"/>
        <v>шт.</v>
      </c>
      <c r="U100" s="4">
        <f t="shared" ca="1" si="35"/>
        <v>12</v>
      </c>
      <c r="V100" s="151" t="str">
        <f t="shared" ca="1" si="35"/>
        <v/>
      </c>
      <c r="W100" s="152"/>
      <c r="X100" s="280" t="str">
        <f t="shared" ca="1" si="36"/>
        <v>Вариант В1</v>
      </c>
      <c r="Y100" s="281"/>
      <c r="Z100" s="281"/>
      <c r="AA100" s="282"/>
      <c r="AB100" s="164"/>
      <c r="AC100" s="1">
        <f t="shared" si="39"/>
        <v>67</v>
      </c>
      <c r="AD100" s="1">
        <f t="shared" ca="1" si="37"/>
        <v>10</v>
      </c>
      <c r="AE100" s="1" t="str">
        <f t="shared" ca="1" si="38"/>
        <v xml:space="preserve">Шайба плоск. усил. ГОСТ 6958 </v>
      </c>
      <c r="AF100" s="1" t="str">
        <f t="shared" ca="1" si="38"/>
        <v>М8</v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>шт.</v>
      </c>
      <c r="AJ100" s="1">
        <f t="shared" ca="1" si="38"/>
        <v>12</v>
      </c>
      <c r="AK100" s="1" t="str">
        <f t="shared" ca="1" si="38"/>
        <v/>
      </c>
      <c r="AL100" s="1" t="str">
        <f t="shared" ca="1" si="38"/>
        <v>Вариант В1</v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2"/>
      <c r="I101" s="3">
        <f t="shared" ca="1" si="33"/>
        <v>11</v>
      </c>
      <c r="J101" s="6" t="str">
        <f t="shared" ca="1" si="33"/>
        <v>Шайба пружинн. гровер ГОСТ 6402-70</v>
      </c>
      <c r="K101" s="4" t="str">
        <f t="shared" ca="1" si="33"/>
        <v>М8</v>
      </c>
      <c r="L101" s="151" t="str">
        <f t="shared" ca="1" si="33"/>
        <v/>
      </c>
      <c r="M101" s="156"/>
      <c r="N101" s="156"/>
      <c r="O101" s="152"/>
      <c r="P101" s="157" t="str">
        <f t="shared" ca="1" si="34"/>
        <v/>
      </c>
      <c r="Q101" s="157"/>
      <c r="R101" s="157"/>
      <c r="S101" s="157"/>
      <c r="T101" s="5" t="str">
        <f t="shared" ca="1" si="35"/>
        <v>шт.</v>
      </c>
      <c r="U101" s="4">
        <f t="shared" ca="1" si="35"/>
        <v>6</v>
      </c>
      <c r="V101" s="151" t="str">
        <f t="shared" ca="1" si="35"/>
        <v/>
      </c>
      <c r="W101" s="152"/>
      <c r="X101" s="280" t="str">
        <f t="shared" ca="1" si="36"/>
        <v>Вариант В1</v>
      </c>
      <c r="Y101" s="281"/>
      <c r="Z101" s="281"/>
      <c r="AA101" s="282"/>
      <c r="AB101" s="164"/>
      <c r="AC101" s="1">
        <f t="shared" si="39"/>
        <v>68</v>
      </c>
      <c r="AD101" s="1">
        <f t="shared" ca="1" si="37"/>
        <v>11</v>
      </c>
      <c r="AE101" s="1" t="str">
        <f t="shared" ca="1" si="38"/>
        <v>Шайба пружинн. гровер ГОСТ 6402-70</v>
      </c>
      <c r="AF101" s="1" t="str">
        <f t="shared" ca="1" si="38"/>
        <v>М8</v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>шт.</v>
      </c>
      <c r="AJ101" s="1">
        <f t="shared" ca="1" si="38"/>
        <v>6</v>
      </c>
      <c r="AK101" s="1" t="str">
        <f t="shared" ca="1" si="38"/>
        <v/>
      </c>
      <c r="AL101" s="1" t="str">
        <f t="shared" ca="1" si="38"/>
        <v>Вариант В1</v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2"/>
      <c r="I102" s="3">
        <f t="shared" ca="1" si="33"/>
        <v>12</v>
      </c>
      <c r="J102" s="6" t="str">
        <f t="shared" ca="1" si="33"/>
        <v>Провод желт.-зел.ТУ 3550</v>
      </c>
      <c r="K102" s="4" t="str">
        <f t="shared" ca="1" si="33"/>
        <v>ПВ1 1х6</v>
      </c>
      <c r="L102" s="151" t="str">
        <f t="shared" ca="1" si="33"/>
        <v/>
      </c>
      <c r="M102" s="156"/>
      <c r="N102" s="156"/>
      <c r="O102" s="152"/>
      <c r="P102" s="157" t="str">
        <f t="shared" ca="1" si="34"/>
        <v/>
      </c>
      <c r="Q102" s="157"/>
      <c r="R102" s="157"/>
      <c r="S102" s="157"/>
      <c r="T102" s="5" t="str">
        <f t="shared" ca="1" si="35"/>
        <v>м.</v>
      </c>
      <c r="U102" s="4">
        <f t="shared" ca="1" si="35"/>
        <v>5</v>
      </c>
      <c r="V102" s="151" t="str">
        <f t="shared" ca="1" si="35"/>
        <v/>
      </c>
      <c r="W102" s="152"/>
      <c r="X102" s="280" t="str">
        <f t="shared" ca="1" si="36"/>
        <v>Вариант В1</v>
      </c>
      <c r="Y102" s="281"/>
      <c r="Z102" s="281"/>
      <c r="AA102" s="282"/>
      <c r="AB102" s="164"/>
      <c r="AC102" s="1">
        <f t="shared" si="39"/>
        <v>69</v>
      </c>
      <c r="AD102" s="1">
        <f t="shared" ca="1" si="37"/>
        <v>12</v>
      </c>
      <c r="AE102" s="1" t="str">
        <f t="shared" ca="1" si="38"/>
        <v>Провод желт.-зел.ТУ 3550</v>
      </c>
      <c r="AF102" s="1" t="str">
        <f t="shared" ca="1" si="38"/>
        <v>ПВ1 1х6</v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>м.</v>
      </c>
      <c r="AJ102" s="1">
        <f t="shared" ca="1" si="38"/>
        <v>5</v>
      </c>
      <c r="AK102" s="1" t="str">
        <f t="shared" ca="1" si="38"/>
        <v/>
      </c>
      <c r="AL102" s="1" t="str">
        <f t="shared" ca="1" si="38"/>
        <v>Вариант В1</v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2"/>
      <c r="I103" s="3">
        <f t="shared" ca="1" si="33"/>
        <v>13</v>
      </c>
      <c r="J103" s="86" t="str">
        <f t="shared" ca="1" si="33"/>
        <v xml:space="preserve">Провод </v>
      </c>
      <c r="K103" s="4" t="str">
        <f t="shared" ca="1" si="33"/>
        <v>ПВ-1 1х2,5</v>
      </c>
      <c r="L103" s="151" t="str">
        <f t="shared" ca="1" si="33"/>
        <v/>
      </c>
      <c r="M103" s="156"/>
      <c r="N103" s="156"/>
      <c r="O103" s="152"/>
      <c r="P103" s="157" t="str">
        <f t="shared" ca="1" si="34"/>
        <v/>
      </c>
      <c r="Q103" s="157"/>
      <c r="R103" s="157"/>
      <c r="S103" s="157"/>
      <c r="T103" s="5" t="str">
        <f t="shared" ca="1" si="35"/>
        <v>м.</v>
      </c>
      <c r="U103" s="4">
        <f t="shared" ca="1" si="35"/>
        <v>3</v>
      </c>
      <c r="V103" s="151" t="str">
        <f t="shared" ca="1" si="35"/>
        <v/>
      </c>
      <c r="W103" s="152"/>
      <c r="X103" s="280" t="str">
        <f t="shared" ca="1" si="36"/>
        <v>Вариант В1</v>
      </c>
      <c r="Y103" s="281"/>
      <c r="Z103" s="281"/>
      <c r="AA103" s="282"/>
      <c r="AB103" s="164"/>
      <c r="AC103" s="1">
        <f t="shared" si="39"/>
        <v>70</v>
      </c>
      <c r="AD103" s="1">
        <f t="shared" ca="1" si="37"/>
        <v>13</v>
      </c>
      <c r="AE103" s="1" t="str">
        <f t="shared" ref="AE103:AQ117" ca="1" si="40">IF(OFFSET(INDIRECT($AD$2),$AC103,AE$2,1,1)&lt;&gt;0,OFFSET(INDIRECT($AD$2),$AC103,AE$2,1,1),"")</f>
        <v xml:space="preserve">Провод </v>
      </c>
      <c r="AF103" s="1" t="str">
        <f t="shared" ca="1" si="40"/>
        <v>ПВ-1 1х2,5</v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>м.</v>
      </c>
      <c r="AJ103" s="1">
        <f t="shared" ca="1" si="40"/>
        <v>3</v>
      </c>
      <c r="AK103" s="1" t="str">
        <f t="shared" ca="1" si="40"/>
        <v/>
      </c>
      <c r="AL103" s="1" t="str">
        <f t="shared" ca="1" si="40"/>
        <v>Вариант В1</v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2"/>
      <c r="I104" s="3">
        <f t="shared" ca="1" si="33"/>
        <v>14</v>
      </c>
      <c r="J104" s="6" t="str">
        <f t="shared" ca="1" si="33"/>
        <v xml:space="preserve">Кабель </v>
      </c>
      <c r="K104" s="47" t="str">
        <f t="shared" ca="1" si="33"/>
        <v>КВВГнг 10х2,5</v>
      </c>
      <c r="L104" s="151" t="str">
        <f t="shared" ca="1" si="33"/>
        <v/>
      </c>
      <c r="M104" s="156"/>
      <c r="N104" s="156"/>
      <c r="O104" s="152"/>
      <c r="P104" s="157" t="str">
        <f t="shared" ca="1" si="34"/>
        <v/>
      </c>
      <c r="Q104" s="157"/>
      <c r="R104" s="157"/>
      <c r="S104" s="157"/>
      <c r="T104" s="5" t="str">
        <f t="shared" ca="1" si="35"/>
        <v>м.</v>
      </c>
      <c r="U104" s="4">
        <f t="shared" ca="1" si="35"/>
        <v>6</v>
      </c>
      <c r="V104" s="151" t="str">
        <f t="shared" ca="1" si="35"/>
        <v/>
      </c>
      <c r="W104" s="152"/>
      <c r="X104" s="280" t="str">
        <f t="shared" ca="1" si="36"/>
        <v>Вариант В1</v>
      </c>
      <c r="Y104" s="281"/>
      <c r="Z104" s="281"/>
      <c r="AA104" s="282"/>
      <c r="AB104" s="164"/>
      <c r="AC104" s="1">
        <f t="shared" si="39"/>
        <v>71</v>
      </c>
      <c r="AD104" s="1">
        <f t="shared" ca="1" si="37"/>
        <v>14</v>
      </c>
      <c r="AE104" s="1" t="str">
        <f t="shared" ca="1" si="40"/>
        <v xml:space="preserve">Кабель </v>
      </c>
      <c r="AF104" s="1" t="str">
        <f t="shared" ca="1" si="40"/>
        <v>КВВГнг 10х2,5</v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>м.</v>
      </c>
      <c r="AJ104" s="1">
        <f t="shared" ca="1" si="40"/>
        <v>6</v>
      </c>
      <c r="AK104" s="1" t="str">
        <f t="shared" ca="1" si="40"/>
        <v/>
      </c>
      <c r="AL104" s="1" t="str">
        <f t="shared" ca="1" si="40"/>
        <v>Вариант В1</v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2"/>
      <c r="I105" s="3">
        <f t="shared" ca="1" si="33"/>
        <v>15</v>
      </c>
      <c r="J105" s="6" t="str">
        <f t="shared" ca="1" si="33"/>
        <v xml:space="preserve">Наконечник </v>
      </c>
      <c r="K105" s="4" t="str">
        <f t="shared" ca="1" si="33"/>
        <v>НКИ 2.5-6</v>
      </c>
      <c r="L105" s="151" t="str">
        <f t="shared" ca="1" si="33"/>
        <v/>
      </c>
      <c r="M105" s="156"/>
      <c r="N105" s="156"/>
      <c r="O105" s="152"/>
      <c r="P105" s="157" t="str">
        <f t="shared" ca="1" si="34"/>
        <v/>
      </c>
      <c r="Q105" s="157"/>
      <c r="R105" s="157"/>
      <c r="S105" s="157"/>
      <c r="T105" s="5" t="str">
        <f t="shared" ca="1" si="35"/>
        <v>шт.</v>
      </c>
      <c r="U105" s="4">
        <f t="shared" ca="1" si="35"/>
        <v>4</v>
      </c>
      <c r="V105" s="151" t="str">
        <f t="shared" ca="1" si="35"/>
        <v/>
      </c>
      <c r="W105" s="152"/>
      <c r="X105" s="280" t="str">
        <f t="shared" ca="1" si="36"/>
        <v>Вариант В1</v>
      </c>
      <c r="Y105" s="281"/>
      <c r="Z105" s="281"/>
      <c r="AA105" s="282"/>
      <c r="AB105" s="164"/>
      <c r="AC105" s="1">
        <f t="shared" si="39"/>
        <v>72</v>
      </c>
      <c r="AD105" s="1">
        <f t="shared" ca="1" si="37"/>
        <v>15</v>
      </c>
      <c r="AE105" s="1" t="str">
        <f t="shared" ca="1" si="40"/>
        <v xml:space="preserve">Наконечник </v>
      </c>
      <c r="AF105" s="1" t="str">
        <f t="shared" ca="1" si="40"/>
        <v>НКИ 2.5-6</v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>шт.</v>
      </c>
      <c r="AJ105" s="1">
        <f t="shared" ca="1" si="40"/>
        <v>4</v>
      </c>
      <c r="AK105" s="1" t="str">
        <f t="shared" ca="1" si="40"/>
        <v/>
      </c>
      <c r="AL105" s="1" t="str">
        <f t="shared" ca="1" si="40"/>
        <v>Вариант В1</v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2"/>
      <c r="I106" s="3">
        <f t="shared" ca="1" si="33"/>
        <v>16</v>
      </c>
      <c r="J106" s="6" t="str">
        <f t="shared" ca="1" si="33"/>
        <v xml:space="preserve">Наконечник </v>
      </c>
      <c r="K106" s="4" t="str">
        <f t="shared" ca="1" si="33"/>
        <v>НКИ 5,5-6</v>
      </c>
      <c r="L106" s="151" t="str">
        <f t="shared" ca="1" si="33"/>
        <v/>
      </c>
      <c r="M106" s="156"/>
      <c r="N106" s="156"/>
      <c r="O106" s="152"/>
      <c r="P106" s="157" t="str">
        <f t="shared" ca="1" si="34"/>
        <v/>
      </c>
      <c r="Q106" s="157"/>
      <c r="R106" s="157"/>
      <c r="S106" s="157"/>
      <c r="T106" s="5" t="str">
        <f t="shared" ca="1" si="35"/>
        <v>шт.</v>
      </c>
      <c r="U106" s="4">
        <f t="shared" ca="1" si="35"/>
        <v>2</v>
      </c>
      <c r="V106" s="151" t="str">
        <f t="shared" ca="1" si="35"/>
        <v/>
      </c>
      <c r="W106" s="152"/>
      <c r="X106" s="280" t="str">
        <f t="shared" ca="1" si="36"/>
        <v>Вариант В1</v>
      </c>
      <c r="Y106" s="281"/>
      <c r="Z106" s="281"/>
      <c r="AA106" s="282"/>
      <c r="AB106" s="164"/>
      <c r="AC106" s="1">
        <f t="shared" si="39"/>
        <v>73</v>
      </c>
      <c r="AD106" s="1">
        <f t="shared" ca="1" si="37"/>
        <v>16</v>
      </c>
      <c r="AE106" s="1" t="str">
        <f t="shared" ca="1" si="40"/>
        <v xml:space="preserve">Наконечник </v>
      </c>
      <c r="AF106" s="1" t="str">
        <f t="shared" ca="1" si="40"/>
        <v>НКИ 5,5-6</v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>шт.</v>
      </c>
      <c r="AJ106" s="1">
        <f t="shared" ca="1" si="40"/>
        <v>2</v>
      </c>
      <c r="AK106" s="1" t="str">
        <f t="shared" ca="1" si="40"/>
        <v/>
      </c>
      <c r="AL106" s="1" t="str">
        <f t="shared" ca="1" si="40"/>
        <v>Вариант В1</v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2"/>
      <c r="I107" s="169">
        <f ca="1">AD107</f>
        <v>17</v>
      </c>
      <c r="J107" s="171" t="str">
        <f t="shared" ref="J107:L112" ca="1" si="41">AE107</f>
        <v>Болт ГОСТ 7798-70</v>
      </c>
      <c r="K107" s="173" t="str">
        <f t="shared" ca="1" si="41"/>
        <v>М4х25</v>
      </c>
      <c r="L107" s="175" t="str">
        <f t="shared" ca="1" si="41"/>
        <v/>
      </c>
      <c r="M107" s="176"/>
      <c r="N107" s="176"/>
      <c r="O107" s="177"/>
      <c r="P107" s="175" t="str">
        <f t="shared" ca="1" si="34"/>
        <v/>
      </c>
      <c r="Q107" s="176"/>
      <c r="R107" s="176"/>
      <c r="S107" s="177"/>
      <c r="T107" s="173" t="str">
        <f t="shared" ca="1" si="35"/>
        <v>шт.</v>
      </c>
      <c r="U107" s="173">
        <f t="shared" ca="1" si="35"/>
        <v>3</v>
      </c>
      <c r="V107" s="175" t="str">
        <f t="shared" ca="1" si="35"/>
        <v/>
      </c>
      <c r="W107" s="177"/>
      <c r="X107" s="283" t="str">
        <f t="shared" ca="1" si="36"/>
        <v>Вариант В1</v>
      </c>
      <c r="Y107" s="284"/>
      <c r="Z107" s="284"/>
      <c r="AA107" s="285"/>
      <c r="AB107" s="164"/>
      <c r="AC107" s="1">
        <f t="shared" si="39"/>
        <v>74</v>
      </c>
      <c r="AD107" s="1">
        <f t="shared" ca="1" si="37"/>
        <v>17</v>
      </c>
      <c r="AE107" s="1" t="str">
        <f t="shared" ca="1" si="40"/>
        <v>Болт ГОСТ 7798-70</v>
      </c>
      <c r="AF107" s="1" t="str">
        <f t="shared" ca="1" si="40"/>
        <v>М4х25</v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>шт.</v>
      </c>
      <c r="AJ107" s="1">
        <f t="shared" ca="1" si="40"/>
        <v>3</v>
      </c>
      <c r="AK107" s="1" t="str">
        <f t="shared" ca="1" si="40"/>
        <v/>
      </c>
      <c r="AL107" s="1" t="str">
        <f t="shared" ca="1" si="40"/>
        <v>Вариант В1</v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234" t="s">
        <v>35</v>
      </c>
      <c r="E108" s="235"/>
      <c r="F108" s="181"/>
      <c r="G108" s="231"/>
      <c r="H108" s="186"/>
      <c r="I108" s="170"/>
      <c r="J108" s="172">
        <f t="shared" si="41"/>
        <v>0</v>
      </c>
      <c r="K108" s="174">
        <f t="shared" si="41"/>
        <v>0</v>
      </c>
      <c r="L108" s="178"/>
      <c r="M108" s="179"/>
      <c r="N108" s="179"/>
      <c r="O108" s="180"/>
      <c r="P108" s="178"/>
      <c r="Q108" s="179"/>
      <c r="R108" s="179"/>
      <c r="S108" s="180"/>
      <c r="T108" s="174"/>
      <c r="U108" s="174"/>
      <c r="V108" s="178"/>
      <c r="W108" s="180"/>
      <c r="X108" s="286"/>
      <c r="Y108" s="287"/>
      <c r="Z108" s="287"/>
      <c r="AA108" s="288"/>
      <c r="AB108" s="164"/>
    </row>
    <row r="109" spans="4:43" ht="23.25" customHeight="1">
      <c r="D109" s="207"/>
      <c r="E109" s="208"/>
      <c r="F109" s="203"/>
      <c r="G109" s="164"/>
      <c r="H109" s="206"/>
      <c r="I109" s="3">
        <f ca="1">AD109</f>
        <v>18</v>
      </c>
      <c r="J109" s="6" t="str">
        <f t="shared" ca="1" si="41"/>
        <v>Гайка ГОСТ 5927-70</v>
      </c>
      <c r="K109" s="4" t="str">
        <f t="shared" ca="1" si="41"/>
        <v>М4</v>
      </c>
      <c r="L109" s="151" t="str">
        <f ca="1">AG109</f>
        <v/>
      </c>
      <c r="M109" s="156"/>
      <c r="N109" s="156"/>
      <c r="O109" s="152"/>
      <c r="P109" s="157" t="str">
        <f ca="1">AH109</f>
        <v/>
      </c>
      <c r="Q109" s="157"/>
      <c r="R109" s="157"/>
      <c r="S109" s="157"/>
      <c r="T109" s="5" t="str">
        <f t="shared" ref="T109:V111" ca="1" si="42">AI109</f>
        <v>шт.</v>
      </c>
      <c r="U109" s="4">
        <f t="shared" ca="1" si="42"/>
        <v>3</v>
      </c>
      <c r="V109" s="151" t="str">
        <f t="shared" ca="1" si="42"/>
        <v/>
      </c>
      <c r="W109" s="152"/>
      <c r="X109" s="280" t="str">
        <f ca="1">AL109</f>
        <v>Вариант В1</v>
      </c>
      <c r="Y109" s="281"/>
      <c r="Z109" s="281"/>
      <c r="AA109" s="282"/>
      <c r="AB109" s="164"/>
      <c r="AC109" s="1">
        <f>AC107+1</f>
        <v>75</v>
      </c>
      <c r="AD109" s="1">
        <f ca="1">IF(OFFSET(INDIRECT($AD$2),AC109,0,1,1)&lt;&gt;0,OFFSET(INDIRECT($AD$2),AC109,0,1,1),"")</f>
        <v>18</v>
      </c>
      <c r="AE109" s="1" t="str">
        <f t="shared" ca="1" si="40"/>
        <v>Гайка ГОСТ 5927-70</v>
      </c>
      <c r="AF109" s="1" t="str">
        <f t="shared" ca="1" si="40"/>
        <v>М4</v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>шт.</v>
      </c>
      <c r="AJ109" s="1">
        <f t="shared" ca="1" si="40"/>
        <v>3</v>
      </c>
      <c r="AK109" s="1" t="str">
        <f t="shared" ca="1" si="40"/>
        <v/>
      </c>
      <c r="AL109" s="1" t="str">
        <f t="shared" ca="1" si="40"/>
        <v>Вариант В1</v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207"/>
      <c r="E110" s="208"/>
      <c r="F110" s="203"/>
      <c r="G110" s="164"/>
      <c r="H110" s="206"/>
      <c r="I110" s="3">
        <f ca="1">AD110</f>
        <v>19</v>
      </c>
      <c r="J110" s="6" t="str">
        <f t="shared" ca="1" si="41"/>
        <v>Шайба пружинн. гровер ГОСТ 6402-70</v>
      </c>
      <c r="K110" s="4" t="str">
        <f t="shared" ca="1" si="41"/>
        <v>М4</v>
      </c>
      <c r="L110" s="151" t="str">
        <f ca="1">AG110</f>
        <v/>
      </c>
      <c r="M110" s="156"/>
      <c r="N110" s="156"/>
      <c r="O110" s="152"/>
      <c r="P110" s="157" t="str">
        <f ca="1">AH110</f>
        <v/>
      </c>
      <c r="Q110" s="157"/>
      <c r="R110" s="157"/>
      <c r="S110" s="157"/>
      <c r="T110" s="5" t="str">
        <f t="shared" ca="1" si="42"/>
        <v>шт.</v>
      </c>
      <c r="U110" s="4">
        <f t="shared" ca="1" si="42"/>
        <v>3</v>
      </c>
      <c r="V110" s="151" t="str">
        <f t="shared" ca="1" si="42"/>
        <v/>
      </c>
      <c r="W110" s="152"/>
      <c r="X110" s="280" t="str">
        <f ca="1">AL110</f>
        <v>Вариант В1</v>
      </c>
      <c r="Y110" s="281"/>
      <c r="Z110" s="281"/>
      <c r="AA110" s="282"/>
      <c r="AB110" s="164"/>
      <c r="AC110" s="1">
        <f>AC109+1</f>
        <v>76</v>
      </c>
      <c r="AD110" s="1">
        <f ca="1">IF(OFFSET(INDIRECT($AD$2),AC110,0,1,1)&lt;&gt;0,OFFSET(INDIRECT($AD$2),AC110,0,1,1),"")</f>
        <v>19</v>
      </c>
      <c r="AE110" s="1" t="str">
        <f t="shared" ca="1" si="40"/>
        <v>Шайба пружинн. гровер ГОСТ 6402-70</v>
      </c>
      <c r="AF110" s="1" t="str">
        <f t="shared" ca="1" si="40"/>
        <v>М4</v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>шт.</v>
      </c>
      <c r="AJ110" s="1">
        <f t="shared" ca="1" si="40"/>
        <v>3</v>
      </c>
      <c r="AK110" s="1" t="str">
        <f t="shared" ca="1" si="40"/>
        <v/>
      </c>
      <c r="AL110" s="1" t="str">
        <f t="shared" ca="1" si="40"/>
        <v>Вариант В1</v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207"/>
      <c r="E111" s="208"/>
      <c r="F111" s="203"/>
      <c r="G111" s="164"/>
      <c r="H111" s="206"/>
      <c r="I111" s="169">
        <f ca="1">AD111</f>
        <v>20</v>
      </c>
      <c r="J111" s="171" t="str">
        <f t="shared" ca="1" si="41"/>
        <v xml:space="preserve">Шайба плоск. усил. ГОСТ 6958 </v>
      </c>
      <c r="K111" s="251" t="str">
        <f t="shared" ca="1" si="41"/>
        <v>М4</v>
      </c>
      <c r="L111" s="175" t="str">
        <f ca="1">AG111</f>
        <v/>
      </c>
      <c r="M111" s="176"/>
      <c r="N111" s="176"/>
      <c r="O111" s="177"/>
      <c r="P111" s="175" t="str">
        <f ca="1">AH111</f>
        <v/>
      </c>
      <c r="Q111" s="176"/>
      <c r="R111" s="176"/>
      <c r="S111" s="177"/>
      <c r="T111" s="173" t="str">
        <f t="shared" ca="1" si="42"/>
        <v>шт.</v>
      </c>
      <c r="U111" s="173">
        <f t="shared" ca="1" si="42"/>
        <v>6</v>
      </c>
      <c r="V111" s="175" t="str">
        <f t="shared" ca="1" si="42"/>
        <v/>
      </c>
      <c r="W111" s="177"/>
      <c r="X111" s="283" t="str">
        <f ca="1">AL111</f>
        <v>Вариант В1</v>
      </c>
      <c r="Y111" s="284"/>
      <c r="Z111" s="284"/>
      <c r="AA111" s="285"/>
      <c r="AB111" s="164"/>
      <c r="AC111" s="1">
        <f>AC110+1</f>
        <v>77</v>
      </c>
      <c r="AD111" s="1">
        <f ca="1">IF(OFFSET(INDIRECT($AD$2),AC111,0,1,1)&lt;&gt;0,OFFSET(INDIRECT($AD$2),AC111,0,1,1),"")</f>
        <v>20</v>
      </c>
      <c r="AE111" s="1" t="str">
        <f t="shared" ca="1" si="40"/>
        <v xml:space="preserve">Шайба плоск. усил. ГОСТ 6958 </v>
      </c>
      <c r="AF111" s="1" t="str">
        <f t="shared" ca="1" si="40"/>
        <v>М4</v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>шт.</v>
      </c>
      <c r="AJ111" s="1">
        <f t="shared" ca="1" si="40"/>
        <v>6</v>
      </c>
      <c r="AK111" s="1" t="str">
        <f t="shared" ca="1" si="40"/>
        <v/>
      </c>
      <c r="AL111" s="1" t="str">
        <f t="shared" ca="1" si="40"/>
        <v>Вариант В1</v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209"/>
      <c r="E112" s="210"/>
      <c r="F112" s="183"/>
      <c r="G112" s="211"/>
      <c r="H112" s="188"/>
      <c r="I112" s="170"/>
      <c r="J112" s="172">
        <f t="shared" si="41"/>
        <v>0</v>
      </c>
      <c r="K112" s="252">
        <f t="shared" si="41"/>
        <v>0</v>
      </c>
      <c r="L112" s="178"/>
      <c r="M112" s="179"/>
      <c r="N112" s="179"/>
      <c r="O112" s="180"/>
      <c r="P112" s="178"/>
      <c r="Q112" s="179"/>
      <c r="R112" s="179"/>
      <c r="S112" s="180"/>
      <c r="T112" s="174"/>
      <c r="U112" s="174"/>
      <c r="V112" s="178"/>
      <c r="W112" s="180"/>
      <c r="X112" s="286"/>
      <c r="Y112" s="287"/>
      <c r="Z112" s="287"/>
      <c r="AA112" s="288"/>
      <c r="AB112" s="164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234" t="s">
        <v>36</v>
      </c>
      <c r="E113" s="235"/>
      <c r="F113" s="181"/>
      <c r="G113" s="231"/>
      <c r="H113" s="186"/>
      <c r="I113" s="42">
        <f t="shared" ref="I113:L117" ca="1" si="43">AD113</f>
        <v>21</v>
      </c>
      <c r="J113" s="297" t="str">
        <f t="shared" ca="1" si="43"/>
        <v xml:space="preserve">Наконечник </v>
      </c>
      <c r="K113" s="43" t="str">
        <f t="shared" ca="1" si="43"/>
        <v>НКИ(н) 2,5-4</v>
      </c>
      <c r="L113" s="151" t="str">
        <f t="shared" ca="1" si="43"/>
        <v/>
      </c>
      <c r="M113" s="156"/>
      <c r="N113" s="156"/>
      <c r="O113" s="152"/>
      <c r="P113" s="151" t="str">
        <f ca="1">AH113</f>
        <v/>
      </c>
      <c r="Q113" s="156"/>
      <c r="R113" s="156"/>
      <c r="S113" s="152"/>
      <c r="T113" s="43" t="str">
        <f t="shared" ref="T113:V117" ca="1" si="44">AI113</f>
        <v>шт.</v>
      </c>
      <c r="U113" s="43">
        <f t="shared" ca="1" si="44"/>
        <v>3</v>
      </c>
      <c r="V113" s="151" t="str">
        <f t="shared" ca="1" si="44"/>
        <v/>
      </c>
      <c r="W113" s="152"/>
      <c r="X113" s="280" t="str">
        <f ca="1">AL113</f>
        <v>Вариант В1</v>
      </c>
      <c r="Y113" s="281"/>
      <c r="Z113" s="281"/>
      <c r="AA113" s="282"/>
      <c r="AB113" s="164"/>
      <c r="AC113" s="1">
        <f>AC111+1</f>
        <v>78</v>
      </c>
      <c r="AD113" s="1">
        <f ca="1">IF(OFFSET(INDIRECT($AD$2),AC113,0,1,1)&lt;&gt;0,OFFSET(INDIRECT($AD$2),AC113,0,1,1),"")</f>
        <v>21</v>
      </c>
      <c r="AE113" s="1" t="str">
        <f t="shared" ref="AE113:AN113" ca="1" si="45">IF(OFFSET(INDIRECT($AD$2),$AC113,AE$2,1,1)&lt;&gt;0,OFFSET(INDIRECT($AD$2),$AC113,AE$2,1,1),"")</f>
        <v xml:space="preserve">Наконечник </v>
      </c>
      <c r="AF113" s="1" t="str">
        <f t="shared" ca="1" si="45"/>
        <v>НКИ(н) 2,5-4</v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>шт.</v>
      </c>
      <c r="AJ113" s="1">
        <f t="shared" ca="1" si="45"/>
        <v>3</v>
      </c>
      <c r="AK113" s="1" t="str">
        <f t="shared" ca="1" si="45"/>
        <v/>
      </c>
      <c r="AL113" s="1" t="str">
        <f t="shared" ca="1" si="45"/>
        <v>Вариант В1</v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207"/>
      <c r="E114" s="208"/>
      <c r="F114" s="203"/>
      <c r="G114" s="164"/>
      <c r="H114" s="206"/>
      <c r="I114" s="42">
        <f t="shared" ca="1" si="43"/>
        <v>22</v>
      </c>
      <c r="J114" s="88" t="str">
        <f t="shared" ca="1" si="43"/>
        <v>Труба гофр. ПНД с зондом черная</v>
      </c>
      <c r="K114" s="87" t="str">
        <f t="shared" ca="1" si="43"/>
        <v>d 25мм</v>
      </c>
      <c r="L114" s="151" t="str">
        <f t="shared" ca="1" si="43"/>
        <v/>
      </c>
      <c r="M114" s="156"/>
      <c r="N114" s="156"/>
      <c r="O114" s="152"/>
      <c r="P114" s="151" t="str">
        <f ca="1">AH114</f>
        <v/>
      </c>
      <c r="Q114" s="156"/>
      <c r="R114" s="156"/>
      <c r="S114" s="152"/>
      <c r="T114" s="43" t="str">
        <f t="shared" ca="1" si="44"/>
        <v>м.</v>
      </c>
      <c r="U114" s="43">
        <f t="shared" ca="1" si="44"/>
        <v>6</v>
      </c>
      <c r="V114" s="151" t="str">
        <f t="shared" ca="1" si="44"/>
        <v/>
      </c>
      <c r="W114" s="152"/>
      <c r="X114" s="280" t="str">
        <f ca="1">AL114</f>
        <v>Вариант В1</v>
      </c>
      <c r="Y114" s="281"/>
      <c r="Z114" s="281"/>
      <c r="AA114" s="282"/>
      <c r="AB114" s="164"/>
      <c r="AC114" s="1">
        <f>AC113+1</f>
        <v>79</v>
      </c>
      <c r="AD114" s="1">
        <f ca="1">IF(OFFSET(INDIRECT($AD$2),AC114,0,1,1)&lt;&gt;0,OFFSET(INDIRECT($AD$2),AC114,0,1,1),"")</f>
        <v>22</v>
      </c>
      <c r="AE114" s="1" t="str">
        <f t="shared" ca="1" si="40"/>
        <v>Труба гофр. ПНД с зондом черная</v>
      </c>
      <c r="AF114" s="1" t="str">
        <f t="shared" ca="1" si="40"/>
        <v>d 25мм</v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>м.</v>
      </c>
      <c r="AJ114" s="1">
        <f t="shared" ca="1" si="40"/>
        <v>6</v>
      </c>
      <c r="AK114" s="1" t="str">
        <f t="shared" ca="1" si="40"/>
        <v/>
      </c>
      <c r="AL114" s="1" t="str">
        <f t="shared" ca="1" si="40"/>
        <v>Вариант В1</v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207"/>
      <c r="E115" s="208"/>
      <c r="F115" s="203"/>
      <c r="G115" s="164"/>
      <c r="H115" s="206"/>
      <c r="I115" s="3">
        <f t="shared" ca="1" si="43"/>
        <v>23</v>
      </c>
      <c r="J115" s="6" t="str">
        <f t="shared" ca="1" si="43"/>
        <v xml:space="preserve">Скоба металл. двухлапковая  </v>
      </c>
      <c r="K115" s="4" t="str">
        <f t="shared" ca="1" si="43"/>
        <v>d25-26мм</v>
      </c>
      <c r="L115" s="151" t="str">
        <f t="shared" ca="1" si="43"/>
        <v/>
      </c>
      <c r="M115" s="156"/>
      <c r="N115" s="156"/>
      <c r="O115" s="152"/>
      <c r="P115" s="157" t="str">
        <f ca="1">AH115</f>
        <v/>
      </c>
      <c r="Q115" s="157"/>
      <c r="R115" s="157"/>
      <c r="S115" s="157"/>
      <c r="T115" s="5" t="str">
        <f t="shared" ca="1" si="44"/>
        <v>шт.</v>
      </c>
      <c r="U115" s="4">
        <f t="shared" ca="1" si="44"/>
        <v>6</v>
      </c>
      <c r="V115" s="151" t="str">
        <f t="shared" ca="1" si="44"/>
        <v/>
      </c>
      <c r="W115" s="152"/>
      <c r="X115" s="280" t="str">
        <f ca="1">AL115</f>
        <v>Вариант В1</v>
      </c>
      <c r="Y115" s="281"/>
      <c r="Z115" s="281"/>
      <c r="AA115" s="282"/>
      <c r="AB115" s="164"/>
      <c r="AC115" s="1">
        <f>AC114+1</f>
        <v>80</v>
      </c>
      <c r="AD115" s="1">
        <f ca="1">IF(OFFSET(INDIRECT($AD$2),AC115,0,1,1)&lt;&gt;0,OFFSET(INDIRECT($AD$2),AC115,0,1,1),"")</f>
        <v>23</v>
      </c>
      <c r="AE115" s="1" t="str">
        <f t="shared" ca="1" si="40"/>
        <v xml:space="preserve">Скоба металл. двухлапковая  </v>
      </c>
      <c r="AF115" s="1" t="str">
        <f t="shared" ca="1" si="40"/>
        <v>d25-26мм</v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>шт.</v>
      </c>
      <c r="AJ115" s="1">
        <f t="shared" ca="1" si="40"/>
        <v>6</v>
      </c>
      <c r="AK115" s="1" t="str">
        <f t="shared" ca="1" si="40"/>
        <v/>
      </c>
      <c r="AL115" s="1" t="str">
        <f t="shared" ca="1" si="40"/>
        <v>Вариант В1</v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207"/>
      <c r="E116" s="208"/>
      <c r="F116" s="203"/>
      <c r="G116" s="164"/>
      <c r="H116" s="206"/>
      <c r="I116" s="3">
        <f t="shared" ca="1" si="43"/>
        <v>24</v>
      </c>
      <c r="J116" s="295" t="str">
        <f t="shared" ca="1" si="43"/>
        <v>Саморез пр. шайб. сверл DIN 7504 К</v>
      </c>
      <c r="K116" s="4" t="str">
        <f t="shared" ca="1" si="43"/>
        <v>4,2х19</v>
      </c>
      <c r="L116" s="151" t="str">
        <f t="shared" ca="1" si="43"/>
        <v/>
      </c>
      <c r="M116" s="156"/>
      <c r="N116" s="156"/>
      <c r="O116" s="152"/>
      <c r="P116" s="157" t="str">
        <f ca="1">AH116</f>
        <v/>
      </c>
      <c r="Q116" s="157"/>
      <c r="R116" s="157"/>
      <c r="S116" s="157"/>
      <c r="T116" s="5" t="str">
        <f t="shared" ca="1" si="44"/>
        <v>шт.</v>
      </c>
      <c r="U116" s="4">
        <f t="shared" ca="1" si="44"/>
        <v>12</v>
      </c>
      <c r="V116" s="151" t="str">
        <f t="shared" ca="1" si="44"/>
        <v/>
      </c>
      <c r="W116" s="152"/>
      <c r="X116" s="280" t="str">
        <f ca="1">AL116</f>
        <v>Вариант В1</v>
      </c>
      <c r="Y116" s="281"/>
      <c r="Z116" s="281"/>
      <c r="AA116" s="282"/>
      <c r="AB116" s="164"/>
      <c r="AC116" s="1">
        <f>AC115+1</f>
        <v>81</v>
      </c>
      <c r="AD116" s="1">
        <f ca="1">IF(OFFSET(INDIRECT($AD$2),AC116,0,1,1)&lt;&gt;0,OFFSET(INDIRECT($AD$2),AC116,0,1,1),"")</f>
        <v>24</v>
      </c>
      <c r="AE116" s="1" t="str">
        <f t="shared" ca="1" si="40"/>
        <v>Саморез пр. шайб. сверл DIN 7504 К</v>
      </c>
      <c r="AF116" s="1" t="str">
        <f t="shared" ca="1" si="40"/>
        <v>4,2х19</v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>шт.</v>
      </c>
      <c r="AJ116" s="1">
        <f t="shared" ca="1" si="40"/>
        <v>12</v>
      </c>
      <c r="AK116" s="1" t="str">
        <f t="shared" ca="1" si="40"/>
        <v/>
      </c>
      <c r="AL116" s="1" t="str">
        <f t="shared" ca="1" si="40"/>
        <v>Вариант В1</v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209"/>
      <c r="E117" s="210"/>
      <c r="F117" s="183"/>
      <c r="G117" s="211"/>
      <c r="H117" s="188"/>
      <c r="I117" s="169">
        <f t="shared" ca="1" si="43"/>
        <v>25</v>
      </c>
      <c r="J117" s="171" t="str">
        <f t="shared" ca="1" si="43"/>
        <v>Саморез пр. шайб. сверл DIN 7504 К</v>
      </c>
      <c r="K117" s="173" t="str">
        <f t="shared" ca="1" si="43"/>
        <v>4,2х35</v>
      </c>
      <c r="L117" s="175" t="str">
        <f t="shared" ca="1" si="43"/>
        <v/>
      </c>
      <c r="M117" s="176"/>
      <c r="N117" s="176"/>
      <c r="O117" s="177"/>
      <c r="P117" s="175" t="str">
        <f ca="1">AH117</f>
        <v/>
      </c>
      <c r="Q117" s="176"/>
      <c r="R117" s="176"/>
      <c r="S117" s="177"/>
      <c r="T117" s="173" t="str">
        <f t="shared" ca="1" si="44"/>
        <v>шт.</v>
      </c>
      <c r="U117" s="173">
        <f t="shared" ca="1" si="44"/>
        <v>4</v>
      </c>
      <c r="V117" s="175" t="str">
        <f t="shared" ca="1" si="44"/>
        <v/>
      </c>
      <c r="W117" s="177"/>
      <c r="X117" s="283" t="str">
        <f ca="1">AL117</f>
        <v>Вариант В1</v>
      </c>
      <c r="Y117" s="284"/>
      <c r="Z117" s="284"/>
      <c r="AA117" s="285"/>
      <c r="AB117" s="164"/>
      <c r="AC117" s="1">
        <f>AC116+1</f>
        <v>82</v>
      </c>
      <c r="AD117" s="1">
        <f ca="1">IF(OFFSET(INDIRECT($AD$2),AC117,0,1,1)&lt;&gt;0,OFFSET(INDIRECT($AD$2),AC117,0,1,1),"")</f>
        <v>25</v>
      </c>
      <c r="AE117" s="1" t="str">
        <f t="shared" ca="1" si="40"/>
        <v>Саморез пр. шайб. сверл DIN 7504 К</v>
      </c>
      <c r="AF117" s="1" t="str">
        <f t="shared" ca="1" si="40"/>
        <v>4,2х35</v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>шт.</v>
      </c>
      <c r="AJ117" s="1">
        <f t="shared" ca="1" si="40"/>
        <v>4</v>
      </c>
      <c r="AK117" s="1" t="str">
        <f t="shared" ca="1" si="40"/>
        <v/>
      </c>
      <c r="AL117" s="1" t="str">
        <f t="shared" ca="1" si="40"/>
        <v>Вариант В1</v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234" t="s">
        <v>39</v>
      </c>
      <c r="E118" s="253"/>
      <c r="F118" s="181"/>
      <c r="G118" s="258"/>
      <c r="H118" s="253"/>
      <c r="I118" s="170"/>
      <c r="J118" s="172"/>
      <c r="K118" s="174"/>
      <c r="L118" s="178"/>
      <c r="M118" s="179"/>
      <c r="N118" s="179"/>
      <c r="O118" s="180"/>
      <c r="P118" s="178"/>
      <c r="Q118" s="179"/>
      <c r="R118" s="179"/>
      <c r="S118" s="180"/>
      <c r="T118" s="174"/>
      <c r="U118" s="174"/>
      <c r="V118" s="178"/>
      <c r="W118" s="180"/>
      <c r="X118" s="286"/>
      <c r="Y118" s="287"/>
      <c r="Z118" s="287"/>
      <c r="AA118" s="288"/>
      <c r="AB118" s="164"/>
    </row>
    <row r="119" spans="4:43" ht="14.25" customHeight="1" thickBot="1">
      <c r="D119" s="254"/>
      <c r="E119" s="255"/>
      <c r="F119" s="254"/>
      <c r="G119" s="259"/>
      <c r="H119" s="255"/>
      <c r="AA119" s="9"/>
      <c r="AB119" s="164"/>
    </row>
    <row r="120" spans="4:43" ht="15" customHeight="1" thickBot="1">
      <c r="D120" s="254"/>
      <c r="E120" s="255"/>
      <c r="F120" s="254"/>
      <c r="G120" s="259"/>
      <c r="H120" s="255"/>
      <c r="I120" s="26"/>
      <c r="J120" s="90"/>
      <c r="K120" s="27"/>
      <c r="L120" s="44"/>
      <c r="M120" s="45"/>
      <c r="N120" s="44"/>
      <c r="O120" s="261"/>
      <c r="P120" s="262"/>
      <c r="Q120" s="44"/>
      <c r="R120" s="44"/>
      <c r="S120" s="263" t="str">
        <f>$S$33</f>
        <v>2001.РП.10Т-ТКР2.1</v>
      </c>
      <c r="T120" s="264"/>
      <c r="U120" s="264"/>
      <c r="V120" s="264"/>
      <c r="W120" s="264"/>
      <c r="X120" s="264"/>
      <c r="Y120" s="264"/>
      <c r="Z120" s="265"/>
      <c r="AA120" s="272" t="s">
        <v>16</v>
      </c>
      <c r="AB120" s="164"/>
    </row>
    <row r="121" spans="4:43" ht="6" customHeight="1" thickBot="1">
      <c r="D121" s="254"/>
      <c r="E121" s="255"/>
      <c r="F121" s="254"/>
      <c r="G121" s="259"/>
      <c r="H121" s="255"/>
      <c r="I121" s="26"/>
      <c r="J121" s="90"/>
      <c r="K121" s="27"/>
      <c r="L121" s="273"/>
      <c r="M121" s="275"/>
      <c r="N121" s="273"/>
      <c r="O121" s="275"/>
      <c r="P121" s="277"/>
      <c r="Q121" s="273"/>
      <c r="R121" s="273"/>
      <c r="S121" s="266"/>
      <c r="T121" s="267"/>
      <c r="U121" s="267"/>
      <c r="V121" s="267"/>
      <c r="W121" s="267"/>
      <c r="X121" s="267"/>
      <c r="Y121" s="267"/>
      <c r="Z121" s="268"/>
      <c r="AA121" s="272"/>
      <c r="AB121" s="164"/>
    </row>
    <row r="122" spans="4:43" ht="9" customHeight="1" thickBot="1">
      <c r="D122" s="254"/>
      <c r="E122" s="255"/>
      <c r="F122" s="254"/>
      <c r="G122" s="259"/>
      <c r="H122" s="255"/>
      <c r="I122" s="26"/>
      <c r="J122" s="90"/>
      <c r="K122" s="27"/>
      <c r="L122" s="274"/>
      <c r="M122" s="276"/>
      <c r="N122" s="274"/>
      <c r="O122" s="276"/>
      <c r="P122" s="278"/>
      <c r="Q122" s="274"/>
      <c r="R122" s="274"/>
      <c r="S122" s="266"/>
      <c r="T122" s="267"/>
      <c r="U122" s="267"/>
      <c r="V122" s="267"/>
      <c r="W122" s="267"/>
      <c r="X122" s="267"/>
      <c r="Y122" s="267"/>
      <c r="Z122" s="268"/>
      <c r="AA122" s="279">
        <f>AA82+1</f>
        <v>3</v>
      </c>
      <c r="AB122" s="164"/>
    </row>
    <row r="123" spans="4:43" ht="15" customHeight="1" thickBot="1">
      <c r="D123" s="256"/>
      <c r="E123" s="257"/>
      <c r="F123" s="256"/>
      <c r="G123" s="260"/>
      <c r="H123" s="257"/>
      <c r="I123" s="29"/>
      <c r="J123" s="91"/>
      <c r="K123" s="30"/>
      <c r="L123" s="46" t="s">
        <v>14</v>
      </c>
      <c r="M123" s="46" t="s">
        <v>15</v>
      </c>
      <c r="N123" s="46" t="s">
        <v>16</v>
      </c>
      <c r="O123" s="272" t="s">
        <v>17</v>
      </c>
      <c r="P123" s="272"/>
      <c r="Q123" s="46" t="s">
        <v>18</v>
      </c>
      <c r="R123" s="46" t="s">
        <v>19</v>
      </c>
      <c r="S123" s="269"/>
      <c r="T123" s="270"/>
      <c r="U123" s="270"/>
      <c r="V123" s="270"/>
      <c r="W123" s="270"/>
      <c r="X123" s="270"/>
      <c r="Y123" s="270"/>
      <c r="Z123" s="271"/>
      <c r="AA123" s="279"/>
      <c r="AB123" s="164"/>
    </row>
    <row r="124" spans="4:43" ht="11.25" customHeight="1" thickBot="1">
      <c r="Y124" s="250" t="s">
        <v>41</v>
      </c>
      <c r="Z124" s="250"/>
      <c r="AA124" s="250"/>
      <c r="AB124" s="164"/>
    </row>
    <row r="125" spans="4:43" ht="23.25" customHeight="1">
      <c r="H125" s="2"/>
      <c r="I125" s="165" t="s">
        <v>0</v>
      </c>
      <c r="J125" s="167" t="s">
        <v>1</v>
      </c>
      <c r="K125" s="158" t="s">
        <v>2</v>
      </c>
      <c r="L125" s="158" t="s">
        <v>3</v>
      </c>
      <c r="M125" s="158"/>
      <c r="N125" s="158"/>
      <c r="O125" s="158"/>
      <c r="P125" s="158" t="s">
        <v>43</v>
      </c>
      <c r="Q125" s="158"/>
      <c r="R125" s="158"/>
      <c r="S125" s="158"/>
      <c r="T125" s="158" t="s">
        <v>5</v>
      </c>
      <c r="U125" s="158" t="s">
        <v>6</v>
      </c>
      <c r="V125" s="158" t="s">
        <v>7</v>
      </c>
      <c r="W125" s="158"/>
      <c r="X125" s="160" t="s">
        <v>8</v>
      </c>
      <c r="Y125" s="160"/>
      <c r="Z125" s="160"/>
      <c r="AA125" s="161"/>
      <c r="AB125" s="164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2"/>
      <c r="I126" s="166"/>
      <c r="J126" s="168"/>
      <c r="K126" s="162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62"/>
      <c r="Y126" s="162"/>
      <c r="Z126" s="162"/>
      <c r="AA126" s="163"/>
      <c r="AB126" s="164"/>
      <c r="AC126" s="1">
        <f ca="1">IF(OFFSET(AC126,40,0,1,1)&lt;&gt;0,OFFSET(AC126,40,0,1,1),AA162)</f>
        <v>25</v>
      </c>
    </row>
    <row r="127" spans="4:43" ht="23.25" customHeight="1">
      <c r="H127" s="2"/>
      <c r="I127" s="3">
        <f t="shared" ref="I127:L146" ca="1" si="47">AD127</f>
        <v>26</v>
      </c>
      <c r="J127" s="6" t="str">
        <f t="shared" ca="1" si="47"/>
        <v xml:space="preserve">Трансф. тока </v>
      </c>
      <c r="K127" s="4" t="str">
        <f t="shared" ca="1" si="47"/>
        <v>ТОП-0,66 У3 200/ 5 0,5S</v>
      </c>
      <c r="L127" s="151" t="str">
        <f t="shared" ca="1" si="47"/>
        <v/>
      </c>
      <c r="M127" s="156"/>
      <c r="N127" s="156"/>
      <c r="O127" s="152"/>
      <c r="P127" s="157" t="str">
        <f t="shared" ref="P127:P147" ca="1" si="48">AH127</f>
        <v/>
      </c>
      <c r="Q127" s="157"/>
      <c r="R127" s="157"/>
      <c r="S127" s="157"/>
      <c r="T127" s="5" t="str">
        <f t="shared" ref="T127:V147" ca="1" si="49">AI127</f>
        <v>шт.</v>
      </c>
      <c r="U127" s="4">
        <f t="shared" ca="1" si="49"/>
        <v>3</v>
      </c>
      <c r="V127" s="151" t="str">
        <f t="shared" ca="1" si="49"/>
        <v/>
      </c>
      <c r="W127" s="152"/>
      <c r="X127" s="153" t="str">
        <f t="shared" ref="X127:X147" ca="1" si="50">AL127</f>
        <v>Вариант В1</v>
      </c>
      <c r="Y127" s="154"/>
      <c r="Z127" s="154"/>
      <c r="AA127" s="155"/>
      <c r="AB127" s="164"/>
      <c r="AC127" s="1">
        <f>AC117+1</f>
        <v>83</v>
      </c>
      <c r="AD127" s="1">
        <f t="shared" ref="AD127:AD147" ca="1" si="51">IF(OFFSET(INDIRECT($AD$2),AC127,0,1,1)&lt;&gt;0,OFFSET(INDIRECT($AD$2),AC127,0,1,1),"")</f>
        <v>26</v>
      </c>
      <c r="AE127" s="1" t="str">
        <f t="shared" ref="AE127:AQ142" ca="1" si="52">IF(OFFSET(INDIRECT($AD$2),$AC127,AE$2,1,1)&lt;&gt;0,OFFSET(INDIRECT($AD$2),$AC127,AE$2,1,1),"")</f>
        <v xml:space="preserve">Трансф. тока </v>
      </c>
      <c r="AF127" s="1" t="str">
        <f t="shared" ca="1" si="52"/>
        <v>ТОП-0,66 У3 200/ 5 0,5S</v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>шт.</v>
      </c>
      <c r="AJ127" s="1">
        <f t="shared" ca="1" si="52"/>
        <v>3</v>
      </c>
      <c r="AK127" s="1" t="str">
        <f t="shared" ca="1" si="52"/>
        <v/>
      </c>
      <c r="AL127" s="1" t="str">
        <f t="shared" ca="1" si="52"/>
        <v>Вариант В1</v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2"/>
      <c r="I128" s="3" t="str">
        <f t="shared" ca="1" si="47"/>
        <v/>
      </c>
      <c r="J128" s="6" t="str">
        <f t="shared" ca="1" si="47"/>
        <v>Вариант В2</v>
      </c>
      <c r="K128" s="4" t="str">
        <f t="shared" ca="1" si="47"/>
        <v/>
      </c>
      <c r="L128" s="151" t="str">
        <f t="shared" ca="1" si="47"/>
        <v/>
      </c>
      <c r="M128" s="156"/>
      <c r="N128" s="156"/>
      <c r="O128" s="152"/>
      <c r="P128" s="157" t="str">
        <f t="shared" ca="1" si="48"/>
        <v/>
      </c>
      <c r="Q128" s="157"/>
      <c r="R128" s="157"/>
      <c r="S128" s="157"/>
      <c r="T128" s="5" t="str">
        <f t="shared" ca="1" si="49"/>
        <v/>
      </c>
      <c r="U128" s="4" t="str">
        <f t="shared" ca="1" si="49"/>
        <v/>
      </c>
      <c r="V128" s="151" t="str">
        <f t="shared" ca="1" si="49"/>
        <v/>
      </c>
      <c r="W128" s="152"/>
      <c r="X128" s="153" t="str">
        <f t="shared" ca="1" si="50"/>
        <v/>
      </c>
      <c r="Y128" s="154"/>
      <c r="Z128" s="154"/>
      <c r="AA128" s="155"/>
      <c r="AB128" s="164"/>
      <c r="AC128" s="1">
        <f>AC127+1</f>
        <v>84</v>
      </c>
      <c r="AD128" s="1" t="str">
        <f t="shared" ca="1" si="51"/>
        <v/>
      </c>
      <c r="AE128" s="1" t="str">
        <f t="shared" ca="1" si="52"/>
        <v>Вариант В2</v>
      </c>
      <c r="AF128" s="1" t="str">
        <f t="shared" ca="1" si="52"/>
        <v/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/>
      </c>
      <c r="AJ128" s="1" t="str">
        <f t="shared" ca="1" si="52"/>
        <v/>
      </c>
      <c r="AK128" s="1" t="str">
        <f t="shared" ca="1" si="52"/>
        <v/>
      </c>
      <c r="AL128" s="1" t="str">
        <f t="shared" ca="1" si="52"/>
        <v/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2"/>
      <c r="I129" s="3">
        <f t="shared" ca="1" si="47"/>
        <v>1</v>
      </c>
      <c r="J129" s="6" t="str">
        <f t="shared" ca="1" si="47"/>
        <v>ШУЭ-Т-10 -GSM Корп.432</v>
      </c>
      <c r="K129" s="4" t="str">
        <f t="shared" ca="1" si="47"/>
        <v>Шкаф в сборе</v>
      </c>
      <c r="L129" s="151" t="str">
        <f t="shared" ca="1" si="47"/>
        <v/>
      </c>
      <c r="M129" s="156"/>
      <c r="N129" s="156"/>
      <c r="O129" s="152"/>
      <c r="P129" s="157" t="str">
        <f t="shared" ca="1" si="48"/>
        <v/>
      </c>
      <c r="Q129" s="157"/>
      <c r="R129" s="157"/>
      <c r="S129" s="157"/>
      <c r="T129" s="5" t="str">
        <f t="shared" ca="1" si="49"/>
        <v>шт.</v>
      </c>
      <c r="U129" s="4">
        <f t="shared" ca="1" si="49"/>
        <v>4</v>
      </c>
      <c r="V129" s="151" t="str">
        <f t="shared" ca="1" si="49"/>
        <v/>
      </c>
      <c r="W129" s="152"/>
      <c r="X129" s="153" t="str">
        <f t="shared" ca="1" si="50"/>
        <v>Вариант В2</v>
      </c>
      <c r="Y129" s="154"/>
      <c r="Z129" s="154"/>
      <c r="AA129" s="155"/>
      <c r="AB129" s="164"/>
      <c r="AC129" s="1">
        <f>AC128+1</f>
        <v>85</v>
      </c>
      <c r="AD129" s="1">
        <f t="shared" ca="1" si="51"/>
        <v>1</v>
      </c>
      <c r="AE129" s="1" t="str">
        <f t="shared" ca="1" si="52"/>
        <v>ШУЭ-Т-10 -GSM Корп.432</v>
      </c>
      <c r="AF129" s="1" t="str">
        <f t="shared" ca="1" si="52"/>
        <v>Шкаф в сборе</v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>шт.</v>
      </c>
      <c r="AJ129" s="1">
        <f t="shared" ca="1" si="52"/>
        <v>4</v>
      </c>
      <c r="AK129" s="1" t="str">
        <f t="shared" ca="1" si="52"/>
        <v/>
      </c>
      <c r="AL129" s="1" t="str">
        <f t="shared" ca="1" si="52"/>
        <v>Вариант В2</v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2"/>
      <c r="I130" s="3">
        <f t="shared" ca="1" si="47"/>
        <v>2</v>
      </c>
      <c r="J130" s="6" t="str">
        <f t="shared" ca="1" si="47"/>
        <v>Бирка Треугольник</v>
      </c>
      <c r="K130" s="47" t="str">
        <f t="shared" ca="1" si="47"/>
        <v>У-136</v>
      </c>
      <c r="L130" s="151" t="str">
        <f t="shared" ca="1" si="47"/>
        <v/>
      </c>
      <c r="M130" s="156"/>
      <c r="N130" s="156"/>
      <c r="O130" s="152"/>
      <c r="P130" s="157" t="str">
        <f t="shared" ca="1" si="48"/>
        <v/>
      </c>
      <c r="Q130" s="157"/>
      <c r="R130" s="157"/>
      <c r="S130" s="157"/>
      <c r="T130" s="5" t="str">
        <f t="shared" ca="1" si="49"/>
        <v>шт.</v>
      </c>
      <c r="U130" s="4">
        <f t="shared" ca="1" si="49"/>
        <v>8</v>
      </c>
      <c r="V130" s="151" t="str">
        <f t="shared" ca="1" si="49"/>
        <v/>
      </c>
      <c r="W130" s="152"/>
      <c r="X130" s="153" t="str">
        <f t="shared" ca="1" si="50"/>
        <v>Вариант В2</v>
      </c>
      <c r="Y130" s="154"/>
      <c r="Z130" s="154"/>
      <c r="AA130" s="155"/>
      <c r="AB130" s="164"/>
      <c r="AC130" s="1">
        <f t="shared" ref="AC130:AC147" si="53">AC129+1</f>
        <v>86</v>
      </c>
      <c r="AD130" s="1">
        <f t="shared" ca="1" si="51"/>
        <v>2</v>
      </c>
      <c r="AE130" s="1" t="str">
        <f t="shared" ca="1" si="52"/>
        <v>Бирка Треугольник</v>
      </c>
      <c r="AF130" s="1" t="str">
        <f t="shared" ca="1" si="52"/>
        <v>У-136</v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>шт.</v>
      </c>
      <c r="AJ130" s="1">
        <f t="shared" ca="1" si="52"/>
        <v>8</v>
      </c>
      <c r="AK130" s="1" t="str">
        <f t="shared" ca="1" si="52"/>
        <v/>
      </c>
      <c r="AL130" s="1" t="str">
        <f t="shared" ca="1" si="52"/>
        <v>Вариант В2</v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2"/>
      <c r="I131" s="3">
        <f t="shared" ca="1" si="47"/>
        <v>3</v>
      </c>
      <c r="J131" s="6" t="str">
        <f t="shared" ca="1" si="47"/>
        <v>Хомут нейлон, белый</v>
      </c>
      <c r="K131" s="4" t="str">
        <f t="shared" ca="1" si="47"/>
        <v>2,5х100</v>
      </c>
      <c r="L131" s="151" t="str">
        <f t="shared" ca="1" si="47"/>
        <v/>
      </c>
      <c r="M131" s="156"/>
      <c r="N131" s="156"/>
      <c r="O131" s="152"/>
      <c r="P131" s="157" t="str">
        <f t="shared" ca="1" si="48"/>
        <v/>
      </c>
      <c r="Q131" s="157"/>
      <c r="R131" s="157"/>
      <c r="S131" s="157"/>
      <c r="T131" s="5" t="str">
        <f t="shared" ca="1" si="49"/>
        <v>шт.</v>
      </c>
      <c r="U131" s="4">
        <f t="shared" ca="1" si="49"/>
        <v>8</v>
      </c>
      <c r="V131" s="151" t="str">
        <f t="shared" ca="1" si="49"/>
        <v/>
      </c>
      <c r="W131" s="152"/>
      <c r="X131" s="153" t="str">
        <f t="shared" ca="1" si="50"/>
        <v>Вариант В2</v>
      </c>
      <c r="Y131" s="154"/>
      <c r="Z131" s="154"/>
      <c r="AA131" s="155"/>
      <c r="AB131" s="164"/>
      <c r="AC131" s="1">
        <f t="shared" si="53"/>
        <v>87</v>
      </c>
      <c r="AD131" s="1">
        <f t="shared" ca="1" si="51"/>
        <v>3</v>
      </c>
      <c r="AE131" s="1" t="str">
        <f t="shared" ca="1" si="52"/>
        <v>Хомут нейлон, белый</v>
      </c>
      <c r="AF131" s="1" t="str">
        <f t="shared" ca="1" si="52"/>
        <v>2,5х100</v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>шт.</v>
      </c>
      <c r="AJ131" s="1">
        <f t="shared" ca="1" si="52"/>
        <v>8</v>
      </c>
      <c r="AK131" s="1" t="str">
        <f t="shared" ca="1" si="52"/>
        <v/>
      </c>
      <c r="AL131" s="1" t="str">
        <f t="shared" ca="1" si="52"/>
        <v>Вариант В2</v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2"/>
      <c r="I132" s="3">
        <f t="shared" ca="1" si="47"/>
        <v>4</v>
      </c>
      <c r="J132" s="86" t="str">
        <f t="shared" ca="1" si="47"/>
        <v xml:space="preserve">Болт </v>
      </c>
      <c r="K132" s="47" t="str">
        <f t="shared" ca="1" si="47"/>
        <v>М6х30</v>
      </c>
      <c r="L132" s="151" t="str">
        <f t="shared" ca="1" si="47"/>
        <v/>
      </c>
      <c r="M132" s="156"/>
      <c r="N132" s="156"/>
      <c r="O132" s="152"/>
      <c r="P132" s="157" t="str">
        <f t="shared" ca="1" si="48"/>
        <v/>
      </c>
      <c r="Q132" s="157"/>
      <c r="R132" s="157"/>
      <c r="S132" s="157"/>
      <c r="T132" s="5" t="str">
        <f t="shared" ca="1" si="49"/>
        <v>шт.</v>
      </c>
      <c r="U132" s="4">
        <f t="shared" ca="1" si="49"/>
        <v>20</v>
      </c>
      <c r="V132" s="151" t="str">
        <f t="shared" ca="1" si="49"/>
        <v/>
      </c>
      <c r="W132" s="152"/>
      <c r="X132" s="153" t="str">
        <f t="shared" ca="1" si="50"/>
        <v>Вариант В2</v>
      </c>
      <c r="Y132" s="154"/>
      <c r="Z132" s="154"/>
      <c r="AA132" s="155"/>
      <c r="AB132" s="164"/>
      <c r="AC132" s="1">
        <f t="shared" si="53"/>
        <v>88</v>
      </c>
      <c r="AD132" s="1">
        <f t="shared" ca="1" si="51"/>
        <v>4</v>
      </c>
      <c r="AE132" s="1" t="str">
        <f t="shared" ca="1" si="52"/>
        <v xml:space="preserve">Болт </v>
      </c>
      <c r="AF132" s="1" t="str">
        <f t="shared" ca="1" si="52"/>
        <v>М6х30</v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>шт.</v>
      </c>
      <c r="AJ132" s="1">
        <f t="shared" ca="1" si="52"/>
        <v>20</v>
      </c>
      <c r="AK132" s="1" t="str">
        <f t="shared" ca="1" si="52"/>
        <v/>
      </c>
      <c r="AL132" s="1" t="str">
        <f t="shared" ca="1" si="52"/>
        <v>Вариант В2</v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2"/>
      <c r="I133" s="3">
        <f t="shared" ca="1" si="47"/>
        <v>5</v>
      </c>
      <c r="J133" s="6" t="str">
        <f t="shared" ca="1" si="47"/>
        <v xml:space="preserve">Гайка </v>
      </c>
      <c r="K133" s="47" t="str">
        <f t="shared" ca="1" si="47"/>
        <v>М6</v>
      </c>
      <c r="L133" s="151" t="str">
        <f t="shared" ca="1" si="47"/>
        <v/>
      </c>
      <c r="M133" s="156"/>
      <c r="N133" s="156"/>
      <c r="O133" s="152"/>
      <c r="P133" s="157" t="str">
        <f t="shared" ca="1" si="48"/>
        <v/>
      </c>
      <c r="Q133" s="157"/>
      <c r="R133" s="157"/>
      <c r="S133" s="157"/>
      <c r="T133" s="5" t="str">
        <f t="shared" ca="1" si="49"/>
        <v>шт.</v>
      </c>
      <c r="U133" s="4">
        <f t="shared" ca="1" si="49"/>
        <v>20</v>
      </c>
      <c r="V133" s="151" t="str">
        <f t="shared" ca="1" si="49"/>
        <v/>
      </c>
      <c r="W133" s="152"/>
      <c r="X133" s="153" t="str">
        <f t="shared" ca="1" si="50"/>
        <v>Вариант В2</v>
      </c>
      <c r="Y133" s="154"/>
      <c r="Z133" s="154"/>
      <c r="AA133" s="155"/>
      <c r="AB133" s="164"/>
      <c r="AC133" s="1">
        <f t="shared" si="53"/>
        <v>89</v>
      </c>
      <c r="AD133" s="1">
        <f t="shared" ca="1" si="51"/>
        <v>5</v>
      </c>
      <c r="AE133" s="1" t="str">
        <f t="shared" ca="1" si="52"/>
        <v xml:space="preserve">Гайка </v>
      </c>
      <c r="AF133" s="1" t="str">
        <f t="shared" ca="1" si="52"/>
        <v>М6</v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>шт.</v>
      </c>
      <c r="AJ133" s="1">
        <f t="shared" ca="1" si="52"/>
        <v>20</v>
      </c>
      <c r="AK133" s="1" t="str">
        <f t="shared" ca="1" si="52"/>
        <v/>
      </c>
      <c r="AL133" s="1" t="str">
        <f t="shared" ca="1" si="52"/>
        <v>Вариант В2</v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2"/>
      <c r="I134" s="3">
        <f t="shared" ca="1" si="47"/>
        <v>6</v>
      </c>
      <c r="J134" s="6" t="str">
        <f t="shared" ca="1" si="47"/>
        <v xml:space="preserve">Шайба плоск. усил. ГОСТ 6958 </v>
      </c>
      <c r="K134" s="4" t="str">
        <f t="shared" ca="1" si="47"/>
        <v>М6</v>
      </c>
      <c r="L134" s="151" t="str">
        <f t="shared" ca="1" si="47"/>
        <v/>
      </c>
      <c r="M134" s="156"/>
      <c r="N134" s="156"/>
      <c r="O134" s="152"/>
      <c r="P134" s="157" t="str">
        <f t="shared" ca="1" si="48"/>
        <v/>
      </c>
      <c r="Q134" s="157"/>
      <c r="R134" s="157"/>
      <c r="S134" s="157"/>
      <c r="T134" s="5" t="str">
        <f t="shared" ca="1" si="49"/>
        <v>шт.</v>
      </c>
      <c r="U134" s="4">
        <f t="shared" ca="1" si="49"/>
        <v>40</v>
      </c>
      <c r="V134" s="151" t="str">
        <f t="shared" ca="1" si="49"/>
        <v/>
      </c>
      <c r="W134" s="152"/>
      <c r="X134" s="153" t="str">
        <f t="shared" ca="1" si="50"/>
        <v>Вариант В2</v>
      </c>
      <c r="Y134" s="154"/>
      <c r="Z134" s="154"/>
      <c r="AA134" s="155"/>
      <c r="AB134" s="164"/>
      <c r="AC134" s="1">
        <f t="shared" si="53"/>
        <v>90</v>
      </c>
      <c r="AD134" s="1">
        <f t="shared" ca="1" si="51"/>
        <v>6</v>
      </c>
      <c r="AE134" s="1" t="str">
        <f t="shared" ca="1" si="52"/>
        <v xml:space="preserve">Шайба плоск. усил. ГОСТ 6958 </v>
      </c>
      <c r="AF134" s="1" t="str">
        <f t="shared" ca="1" si="52"/>
        <v>М6</v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>шт.</v>
      </c>
      <c r="AJ134" s="1">
        <f t="shared" ca="1" si="52"/>
        <v>40</v>
      </c>
      <c r="AK134" s="1" t="str">
        <f t="shared" ca="1" si="52"/>
        <v/>
      </c>
      <c r="AL134" s="1" t="str">
        <f t="shared" ca="1" si="52"/>
        <v>Вариант В2</v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2"/>
      <c r="I135" s="3">
        <f t="shared" ca="1" si="47"/>
        <v>7</v>
      </c>
      <c r="J135" s="6" t="str">
        <f t="shared" ca="1" si="47"/>
        <v xml:space="preserve">Шайба пружинная гроверная </v>
      </c>
      <c r="K135" s="4" t="str">
        <f t="shared" ca="1" si="47"/>
        <v>М6</v>
      </c>
      <c r="L135" s="151" t="str">
        <f t="shared" ca="1" si="47"/>
        <v/>
      </c>
      <c r="M135" s="156"/>
      <c r="N135" s="156"/>
      <c r="O135" s="152"/>
      <c r="P135" s="157" t="str">
        <f t="shared" ca="1" si="48"/>
        <v/>
      </c>
      <c r="Q135" s="157"/>
      <c r="R135" s="157"/>
      <c r="S135" s="157"/>
      <c r="T135" s="5" t="str">
        <f t="shared" ca="1" si="49"/>
        <v>шт.</v>
      </c>
      <c r="U135" s="4">
        <f t="shared" ca="1" si="49"/>
        <v>20</v>
      </c>
      <c r="V135" s="151" t="str">
        <f t="shared" ca="1" si="49"/>
        <v/>
      </c>
      <c r="W135" s="152"/>
      <c r="X135" s="153" t="str">
        <f t="shared" ca="1" si="50"/>
        <v>Вариант В2</v>
      </c>
      <c r="Y135" s="154"/>
      <c r="Z135" s="154"/>
      <c r="AA135" s="155"/>
      <c r="AB135" s="164"/>
      <c r="AC135" s="1">
        <f t="shared" si="53"/>
        <v>91</v>
      </c>
      <c r="AD135" s="1">
        <f t="shared" ca="1" si="51"/>
        <v>7</v>
      </c>
      <c r="AE135" s="1" t="str">
        <f t="shared" ca="1" si="52"/>
        <v xml:space="preserve">Шайба пружинная гроверная </v>
      </c>
      <c r="AF135" s="1" t="str">
        <f t="shared" ca="1" si="52"/>
        <v>М6</v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>шт.</v>
      </c>
      <c r="AJ135" s="1">
        <f t="shared" ca="1" si="52"/>
        <v>20</v>
      </c>
      <c r="AK135" s="1" t="str">
        <f t="shared" ca="1" si="52"/>
        <v/>
      </c>
      <c r="AL135" s="1" t="str">
        <f t="shared" ca="1" si="52"/>
        <v>Вариант В2</v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2"/>
      <c r="I136" s="3">
        <f t="shared" ca="1" si="47"/>
        <v>8</v>
      </c>
      <c r="J136" s="6" t="str">
        <f t="shared" ca="1" si="47"/>
        <v>Болт ГОСТ 7798-70</v>
      </c>
      <c r="K136" s="4" t="str">
        <f t="shared" ca="1" si="47"/>
        <v>М8х30</v>
      </c>
      <c r="L136" s="151" t="str">
        <f t="shared" ca="1" si="47"/>
        <v/>
      </c>
      <c r="M136" s="156"/>
      <c r="N136" s="156"/>
      <c r="O136" s="152"/>
      <c r="P136" s="157" t="str">
        <f t="shared" ca="1" si="48"/>
        <v/>
      </c>
      <c r="Q136" s="157"/>
      <c r="R136" s="157"/>
      <c r="S136" s="157"/>
      <c r="T136" s="5" t="str">
        <f t="shared" ca="1" si="49"/>
        <v>шт.</v>
      </c>
      <c r="U136" s="4">
        <f t="shared" ca="1" si="49"/>
        <v>24</v>
      </c>
      <c r="V136" s="151" t="str">
        <f t="shared" ca="1" si="49"/>
        <v/>
      </c>
      <c r="W136" s="152"/>
      <c r="X136" s="153" t="str">
        <f t="shared" ca="1" si="50"/>
        <v>Вариант В2</v>
      </c>
      <c r="Y136" s="154"/>
      <c r="Z136" s="154"/>
      <c r="AA136" s="155"/>
      <c r="AB136" s="164"/>
      <c r="AC136" s="1">
        <f t="shared" si="53"/>
        <v>92</v>
      </c>
      <c r="AD136" s="1">
        <f t="shared" ca="1" si="51"/>
        <v>8</v>
      </c>
      <c r="AE136" s="1" t="str">
        <f t="shared" ca="1" si="52"/>
        <v>Болт ГОСТ 7798-70</v>
      </c>
      <c r="AF136" s="1" t="str">
        <f t="shared" ca="1" si="52"/>
        <v>М8х30</v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>шт.</v>
      </c>
      <c r="AJ136" s="1">
        <f t="shared" ca="1" si="52"/>
        <v>24</v>
      </c>
      <c r="AK136" s="1" t="str">
        <f t="shared" ca="1" si="52"/>
        <v/>
      </c>
      <c r="AL136" s="1" t="str">
        <f t="shared" ca="1" si="52"/>
        <v>Вариант В2</v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2"/>
      <c r="I137" s="3">
        <f t="shared" ca="1" si="47"/>
        <v>9</v>
      </c>
      <c r="J137" s="6" t="str">
        <f t="shared" ca="1" si="47"/>
        <v>Гайка ГОСТ 5915-70</v>
      </c>
      <c r="K137" s="4" t="str">
        <f t="shared" ca="1" si="47"/>
        <v>М8</v>
      </c>
      <c r="L137" s="151" t="str">
        <f t="shared" ca="1" si="47"/>
        <v/>
      </c>
      <c r="M137" s="156"/>
      <c r="N137" s="156"/>
      <c r="O137" s="152"/>
      <c r="P137" s="157" t="str">
        <f t="shared" ca="1" si="48"/>
        <v/>
      </c>
      <c r="Q137" s="157"/>
      <c r="R137" s="157"/>
      <c r="S137" s="157"/>
      <c r="T137" s="5" t="str">
        <f t="shared" ca="1" si="49"/>
        <v>шт.</v>
      </c>
      <c r="U137" s="4">
        <f t="shared" ca="1" si="49"/>
        <v>24</v>
      </c>
      <c r="V137" s="151" t="str">
        <f t="shared" ca="1" si="49"/>
        <v/>
      </c>
      <c r="W137" s="152"/>
      <c r="X137" s="153" t="str">
        <f t="shared" ca="1" si="50"/>
        <v>Вариант В2</v>
      </c>
      <c r="Y137" s="154"/>
      <c r="Z137" s="154"/>
      <c r="AA137" s="155"/>
      <c r="AB137" s="164"/>
      <c r="AC137" s="1">
        <f t="shared" si="53"/>
        <v>93</v>
      </c>
      <c r="AD137" s="1">
        <f t="shared" ca="1" si="51"/>
        <v>9</v>
      </c>
      <c r="AE137" s="1" t="str">
        <f t="shared" ca="1" si="52"/>
        <v>Гайка ГОСТ 5915-70</v>
      </c>
      <c r="AF137" s="1" t="str">
        <f t="shared" ca="1" si="52"/>
        <v>М8</v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>шт.</v>
      </c>
      <c r="AJ137" s="1">
        <f t="shared" ca="1" si="52"/>
        <v>24</v>
      </c>
      <c r="AK137" s="1" t="str">
        <f t="shared" ca="1" si="52"/>
        <v/>
      </c>
      <c r="AL137" s="1" t="str">
        <f t="shared" ca="1" si="52"/>
        <v>Вариант В2</v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2"/>
      <c r="I138" s="3">
        <f t="shared" ca="1" si="47"/>
        <v>10</v>
      </c>
      <c r="J138" s="6" t="str">
        <f t="shared" ca="1" si="47"/>
        <v xml:space="preserve">Шайба плоск. усил. ГОСТ 6958 </v>
      </c>
      <c r="K138" s="4" t="str">
        <f t="shared" ca="1" si="47"/>
        <v>М8</v>
      </c>
      <c r="L138" s="151" t="str">
        <f t="shared" ca="1" si="47"/>
        <v/>
      </c>
      <c r="M138" s="156"/>
      <c r="N138" s="156"/>
      <c r="O138" s="152"/>
      <c r="P138" s="157" t="str">
        <f t="shared" ca="1" si="48"/>
        <v/>
      </c>
      <c r="Q138" s="157"/>
      <c r="R138" s="157"/>
      <c r="S138" s="157"/>
      <c r="T138" s="5" t="str">
        <f t="shared" ca="1" si="49"/>
        <v>шт.</v>
      </c>
      <c r="U138" s="4">
        <f t="shared" ca="1" si="49"/>
        <v>48</v>
      </c>
      <c r="V138" s="151" t="str">
        <f t="shared" ca="1" si="49"/>
        <v/>
      </c>
      <c r="W138" s="152"/>
      <c r="X138" s="153" t="str">
        <f t="shared" ca="1" si="50"/>
        <v>Вариант В2</v>
      </c>
      <c r="Y138" s="154"/>
      <c r="Z138" s="154"/>
      <c r="AA138" s="155"/>
      <c r="AB138" s="164"/>
      <c r="AC138" s="1">
        <f t="shared" si="53"/>
        <v>94</v>
      </c>
      <c r="AD138" s="1">
        <f t="shared" ca="1" si="51"/>
        <v>10</v>
      </c>
      <c r="AE138" s="1" t="str">
        <f t="shared" ca="1" si="52"/>
        <v xml:space="preserve">Шайба плоск. усил. ГОСТ 6958 </v>
      </c>
      <c r="AF138" s="1" t="str">
        <f t="shared" ca="1" si="52"/>
        <v>М8</v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>шт.</v>
      </c>
      <c r="AJ138" s="1">
        <f t="shared" ca="1" si="52"/>
        <v>48</v>
      </c>
      <c r="AK138" s="1" t="str">
        <f t="shared" ca="1" si="52"/>
        <v/>
      </c>
      <c r="AL138" s="1" t="str">
        <f t="shared" ca="1" si="52"/>
        <v>Вариант В2</v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2"/>
      <c r="I139" s="3">
        <f t="shared" ca="1" si="47"/>
        <v>11</v>
      </c>
      <c r="J139" s="6" t="str">
        <f t="shared" ca="1" si="47"/>
        <v>Шайба пружинн. гровер ГОСТ 6402-70</v>
      </c>
      <c r="K139" s="4" t="str">
        <f t="shared" ca="1" si="47"/>
        <v>М8</v>
      </c>
      <c r="L139" s="151" t="str">
        <f t="shared" ca="1" si="47"/>
        <v/>
      </c>
      <c r="M139" s="156"/>
      <c r="N139" s="156"/>
      <c r="O139" s="152"/>
      <c r="P139" s="157" t="str">
        <f t="shared" ca="1" si="48"/>
        <v/>
      </c>
      <c r="Q139" s="157"/>
      <c r="R139" s="157"/>
      <c r="S139" s="157"/>
      <c r="T139" s="5" t="str">
        <f t="shared" ca="1" si="49"/>
        <v>шт.</v>
      </c>
      <c r="U139" s="4">
        <f t="shared" ca="1" si="49"/>
        <v>24</v>
      </c>
      <c r="V139" s="151" t="str">
        <f t="shared" ca="1" si="49"/>
        <v/>
      </c>
      <c r="W139" s="152"/>
      <c r="X139" s="153" t="str">
        <f t="shared" ca="1" si="50"/>
        <v>Вариант В2</v>
      </c>
      <c r="Y139" s="154"/>
      <c r="Z139" s="154"/>
      <c r="AA139" s="155"/>
      <c r="AB139" s="164"/>
      <c r="AC139" s="1">
        <f t="shared" si="53"/>
        <v>95</v>
      </c>
      <c r="AD139" s="1">
        <f t="shared" ca="1" si="51"/>
        <v>11</v>
      </c>
      <c r="AE139" s="1" t="str">
        <f t="shared" ca="1" si="52"/>
        <v>Шайба пружинн. гровер ГОСТ 6402-70</v>
      </c>
      <c r="AF139" s="1" t="str">
        <f t="shared" ca="1" si="52"/>
        <v>М8</v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>шт.</v>
      </c>
      <c r="AJ139" s="1">
        <f t="shared" ca="1" si="52"/>
        <v>24</v>
      </c>
      <c r="AK139" s="1" t="str">
        <f t="shared" ca="1" si="52"/>
        <v/>
      </c>
      <c r="AL139" s="1" t="str">
        <f t="shared" ca="1" si="52"/>
        <v>Вариант В2</v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2"/>
      <c r="I140" s="3">
        <f t="shared" ca="1" si="47"/>
        <v>12</v>
      </c>
      <c r="J140" s="295" t="str">
        <f t="shared" ca="1" si="47"/>
        <v>Провод желт.-зел.ТУ 3550</v>
      </c>
      <c r="K140" s="4" t="str">
        <f t="shared" ca="1" si="47"/>
        <v>ПВ1 1х6</v>
      </c>
      <c r="L140" s="151" t="str">
        <f t="shared" ca="1" si="47"/>
        <v/>
      </c>
      <c r="M140" s="156"/>
      <c r="N140" s="156"/>
      <c r="O140" s="152"/>
      <c r="P140" s="157" t="str">
        <f t="shared" ca="1" si="48"/>
        <v/>
      </c>
      <c r="Q140" s="157"/>
      <c r="R140" s="157"/>
      <c r="S140" s="157"/>
      <c r="T140" s="5" t="str">
        <f t="shared" ca="1" si="49"/>
        <v>м.</v>
      </c>
      <c r="U140" s="4">
        <f t="shared" ca="1" si="49"/>
        <v>20</v>
      </c>
      <c r="V140" s="151" t="str">
        <f t="shared" ca="1" si="49"/>
        <v/>
      </c>
      <c r="W140" s="152"/>
      <c r="X140" s="153" t="str">
        <f t="shared" ca="1" si="50"/>
        <v>Вариант В2</v>
      </c>
      <c r="Y140" s="154"/>
      <c r="Z140" s="154"/>
      <c r="AA140" s="155"/>
      <c r="AB140" s="164"/>
      <c r="AC140" s="1">
        <f t="shared" si="53"/>
        <v>96</v>
      </c>
      <c r="AD140" s="1">
        <f t="shared" ca="1" si="51"/>
        <v>12</v>
      </c>
      <c r="AE140" s="1" t="str">
        <f t="shared" ca="1" si="52"/>
        <v>Провод желт.-зел.ТУ 3550</v>
      </c>
      <c r="AF140" s="1" t="str">
        <f t="shared" ca="1" si="52"/>
        <v>ПВ1 1х6</v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>м.</v>
      </c>
      <c r="AJ140" s="1">
        <f t="shared" ca="1" si="52"/>
        <v>20</v>
      </c>
      <c r="AK140" s="1" t="str">
        <f t="shared" ca="1" si="52"/>
        <v/>
      </c>
      <c r="AL140" s="1" t="str">
        <f t="shared" ca="1" si="52"/>
        <v>Вариант В2</v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2"/>
      <c r="I141" s="3">
        <f t="shared" ca="1" si="47"/>
        <v>13</v>
      </c>
      <c r="J141" s="6" t="str">
        <f t="shared" ca="1" si="47"/>
        <v xml:space="preserve">Провод </v>
      </c>
      <c r="K141" s="4" t="str">
        <f t="shared" ca="1" si="47"/>
        <v>ПВ-1 1х2,5</v>
      </c>
      <c r="L141" s="151" t="str">
        <f t="shared" ca="1" si="47"/>
        <v/>
      </c>
      <c r="M141" s="156"/>
      <c r="N141" s="156"/>
      <c r="O141" s="152"/>
      <c r="P141" s="157" t="str">
        <f t="shared" ca="1" si="48"/>
        <v/>
      </c>
      <c r="Q141" s="157"/>
      <c r="R141" s="157"/>
      <c r="S141" s="157"/>
      <c r="T141" s="5" t="str">
        <f t="shared" ca="1" si="49"/>
        <v>м.</v>
      </c>
      <c r="U141" s="4">
        <f t="shared" ca="1" si="49"/>
        <v>12</v>
      </c>
      <c r="V141" s="151" t="str">
        <f t="shared" ca="1" si="49"/>
        <v/>
      </c>
      <c r="W141" s="152"/>
      <c r="X141" s="153" t="str">
        <f t="shared" ca="1" si="50"/>
        <v>Вариант В2</v>
      </c>
      <c r="Y141" s="154"/>
      <c r="Z141" s="154"/>
      <c r="AA141" s="155"/>
      <c r="AB141" s="164"/>
      <c r="AC141" s="1">
        <f t="shared" si="53"/>
        <v>97</v>
      </c>
      <c r="AD141" s="1">
        <f t="shared" ca="1" si="51"/>
        <v>13</v>
      </c>
      <c r="AE141" s="1" t="str">
        <f t="shared" ca="1" si="52"/>
        <v xml:space="preserve">Провод </v>
      </c>
      <c r="AF141" s="1" t="str">
        <f t="shared" ca="1" si="52"/>
        <v>ПВ-1 1х2,5</v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>м.</v>
      </c>
      <c r="AJ141" s="1">
        <f t="shared" ca="1" si="52"/>
        <v>12</v>
      </c>
      <c r="AK141" s="1" t="str">
        <f t="shared" ca="1" si="52"/>
        <v/>
      </c>
      <c r="AL141" s="1" t="str">
        <f t="shared" ca="1" si="52"/>
        <v>Вариант В2</v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2"/>
      <c r="I142" s="3">
        <f t="shared" ca="1" si="47"/>
        <v>14</v>
      </c>
      <c r="J142" s="6" t="str">
        <f t="shared" ca="1" si="47"/>
        <v xml:space="preserve">Кабель </v>
      </c>
      <c r="K142" s="4" t="str">
        <f t="shared" ca="1" si="47"/>
        <v>КВВГнг 10х2,5</v>
      </c>
      <c r="L142" s="151" t="str">
        <f t="shared" ca="1" si="47"/>
        <v/>
      </c>
      <c r="M142" s="156"/>
      <c r="N142" s="156"/>
      <c r="O142" s="152"/>
      <c r="P142" s="157" t="str">
        <f t="shared" ca="1" si="48"/>
        <v/>
      </c>
      <c r="Q142" s="157"/>
      <c r="R142" s="157"/>
      <c r="S142" s="157"/>
      <c r="T142" s="5" t="str">
        <f t="shared" ca="1" si="49"/>
        <v>м.</v>
      </c>
      <c r="U142" s="4">
        <f t="shared" ca="1" si="49"/>
        <v>24</v>
      </c>
      <c r="V142" s="151" t="str">
        <f t="shared" ca="1" si="49"/>
        <v/>
      </c>
      <c r="W142" s="152"/>
      <c r="X142" s="153" t="str">
        <f t="shared" ca="1" si="50"/>
        <v>Вариант В2</v>
      </c>
      <c r="Y142" s="154"/>
      <c r="Z142" s="154"/>
      <c r="AA142" s="155"/>
      <c r="AB142" s="164"/>
      <c r="AC142" s="1">
        <f t="shared" si="53"/>
        <v>98</v>
      </c>
      <c r="AD142" s="1">
        <f t="shared" ca="1" si="51"/>
        <v>14</v>
      </c>
      <c r="AE142" s="1" t="str">
        <f t="shared" ca="1" si="52"/>
        <v xml:space="preserve">Кабель </v>
      </c>
      <c r="AF142" s="1" t="str">
        <f t="shared" ca="1" si="52"/>
        <v>КВВГнг 10х2,5</v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>м.</v>
      </c>
      <c r="AJ142" s="1">
        <f t="shared" ca="1" si="52"/>
        <v>24</v>
      </c>
      <c r="AK142" s="1" t="str">
        <f t="shared" ca="1" si="52"/>
        <v/>
      </c>
      <c r="AL142" s="1" t="str">
        <f t="shared" ca="1" si="52"/>
        <v>Вариант В2</v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2"/>
      <c r="I143" s="3">
        <f t="shared" ca="1" si="47"/>
        <v>15</v>
      </c>
      <c r="J143" s="6" t="str">
        <f t="shared" ca="1" si="47"/>
        <v xml:space="preserve">Наконечник </v>
      </c>
      <c r="K143" s="4" t="str">
        <f t="shared" ca="1" si="47"/>
        <v>НКИ 2.5-6</v>
      </c>
      <c r="L143" s="151" t="str">
        <f t="shared" ca="1" si="47"/>
        <v/>
      </c>
      <c r="M143" s="156"/>
      <c r="N143" s="156"/>
      <c r="O143" s="152"/>
      <c r="P143" s="157" t="str">
        <f t="shared" ca="1" si="48"/>
        <v/>
      </c>
      <c r="Q143" s="157"/>
      <c r="R143" s="157"/>
      <c r="S143" s="157"/>
      <c r="T143" s="5" t="str">
        <f t="shared" ca="1" si="49"/>
        <v>шт.</v>
      </c>
      <c r="U143" s="4">
        <f t="shared" ca="1" si="49"/>
        <v>16</v>
      </c>
      <c r="V143" s="151" t="str">
        <f t="shared" ca="1" si="49"/>
        <v/>
      </c>
      <c r="W143" s="152"/>
      <c r="X143" s="153" t="str">
        <f t="shared" ca="1" si="50"/>
        <v>Вариант В2</v>
      </c>
      <c r="Y143" s="154"/>
      <c r="Z143" s="154"/>
      <c r="AA143" s="155"/>
      <c r="AB143" s="164"/>
      <c r="AC143" s="1">
        <f t="shared" si="53"/>
        <v>99</v>
      </c>
      <c r="AD143" s="1">
        <f t="shared" ca="1" si="51"/>
        <v>15</v>
      </c>
      <c r="AE143" s="1" t="str">
        <f t="shared" ref="AE143:AQ157" ca="1" si="54">IF(OFFSET(INDIRECT($AD$2),$AC143,AE$2,1,1)&lt;&gt;0,OFFSET(INDIRECT($AD$2),$AC143,AE$2,1,1),"")</f>
        <v xml:space="preserve">Наконечник </v>
      </c>
      <c r="AF143" s="1" t="str">
        <f t="shared" ca="1" si="54"/>
        <v>НКИ 2.5-6</v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>шт.</v>
      </c>
      <c r="AJ143" s="1">
        <f t="shared" ca="1" si="54"/>
        <v>16</v>
      </c>
      <c r="AK143" s="1" t="str">
        <f t="shared" ca="1" si="54"/>
        <v/>
      </c>
      <c r="AL143" s="1" t="str">
        <f t="shared" ca="1" si="54"/>
        <v>Вариант В2</v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2"/>
      <c r="I144" s="3">
        <f t="shared" ca="1" si="47"/>
        <v>16</v>
      </c>
      <c r="J144" s="294" t="str">
        <f t="shared" ca="1" si="47"/>
        <v xml:space="preserve">Наконечник </v>
      </c>
      <c r="K144" s="4" t="str">
        <f t="shared" ca="1" si="47"/>
        <v>НКИ 5,5-6</v>
      </c>
      <c r="L144" s="151" t="str">
        <f t="shared" ca="1" si="47"/>
        <v/>
      </c>
      <c r="M144" s="156"/>
      <c r="N144" s="156"/>
      <c r="O144" s="152"/>
      <c r="P144" s="157" t="str">
        <f t="shared" ca="1" si="48"/>
        <v/>
      </c>
      <c r="Q144" s="157"/>
      <c r="R144" s="157"/>
      <c r="S144" s="157"/>
      <c r="T144" s="5" t="str">
        <f t="shared" ca="1" si="49"/>
        <v>шт.</v>
      </c>
      <c r="U144" s="4">
        <f t="shared" ca="1" si="49"/>
        <v>8</v>
      </c>
      <c r="V144" s="151" t="str">
        <f t="shared" ca="1" si="49"/>
        <v/>
      </c>
      <c r="W144" s="152"/>
      <c r="X144" s="153" t="str">
        <f t="shared" ca="1" si="50"/>
        <v>Вариант В2</v>
      </c>
      <c r="Y144" s="154"/>
      <c r="Z144" s="154"/>
      <c r="AA144" s="155"/>
      <c r="AB144" s="164"/>
      <c r="AC144" s="1">
        <f t="shared" si="53"/>
        <v>100</v>
      </c>
      <c r="AD144" s="1">
        <f t="shared" ca="1" si="51"/>
        <v>16</v>
      </c>
      <c r="AE144" s="1" t="str">
        <f t="shared" ca="1" si="54"/>
        <v xml:space="preserve">Наконечник </v>
      </c>
      <c r="AF144" s="1" t="str">
        <f t="shared" ca="1" si="54"/>
        <v>НКИ 5,5-6</v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>шт.</v>
      </c>
      <c r="AJ144" s="1">
        <f t="shared" ca="1" si="54"/>
        <v>8</v>
      </c>
      <c r="AK144" s="1" t="str">
        <f t="shared" ca="1" si="54"/>
        <v/>
      </c>
      <c r="AL144" s="1" t="str">
        <f t="shared" ca="1" si="54"/>
        <v>Вариант В2</v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2"/>
      <c r="I145" s="3">
        <f t="shared" ca="1" si="47"/>
        <v>17</v>
      </c>
      <c r="J145" s="295" t="str">
        <f t="shared" ca="1" si="47"/>
        <v>Болт ГОСТ 7798-70</v>
      </c>
      <c r="K145" s="4" t="str">
        <f t="shared" ca="1" si="47"/>
        <v>М4х25</v>
      </c>
      <c r="L145" s="151" t="str">
        <f t="shared" ca="1" si="47"/>
        <v/>
      </c>
      <c r="M145" s="156"/>
      <c r="N145" s="156"/>
      <c r="O145" s="152"/>
      <c r="P145" s="157" t="str">
        <f t="shared" ca="1" si="48"/>
        <v/>
      </c>
      <c r="Q145" s="157"/>
      <c r="R145" s="157"/>
      <c r="S145" s="157"/>
      <c r="T145" s="5" t="str">
        <f t="shared" ca="1" si="49"/>
        <v>шт.</v>
      </c>
      <c r="U145" s="4">
        <f t="shared" ca="1" si="49"/>
        <v>12</v>
      </c>
      <c r="V145" s="151" t="str">
        <f t="shared" ca="1" si="49"/>
        <v/>
      </c>
      <c r="W145" s="152"/>
      <c r="X145" s="153" t="str">
        <f t="shared" ca="1" si="50"/>
        <v>Вариант В2</v>
      </c>
      <c r="Y145" s="154"/>
      <c r="Z145" s="154"/>
      <c r="AA145" s="155"/>
      <c r="AB145" s="164"/>
      <c r="AC145" s="1">
        <f t="shared" si="53"/>
        <v>101</v>
      </c>
      <c r="AD145" s="1">
        <f t="shared" ca="1" si="51"/>
        <v>17</v>
      </c>
      <c r="AE145" s="1" t="str">
        <f t="shared" ca="1" si="54"/>
        <v>Болт ГОСТ 7798-70</v>
      </c>
      <c r="AF145" s="1" t="str">
        <f t="shared" ca="1" si="54"/>
        <v>М4х25</v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>шт.</v>
      </c>
      <c r="AJ145" s="1">
        <f t="shared" ca="1" si="54"/>
        <v>12</v>
      </c>
      <c r="AK145" s="1" t="str">
        <f t="shared" ca="1" si="54"/>
        <v/>
      </c>
      <c r="AL145" s="1" t="str">
        <f t="shared" ca="1" si="54"/>
        <v>Вариант В2</v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2"/>
      <c r="I146" s="3">
        <f t="shared" ca="1" si="47"/>
        <v>18</v>
      </c>
      <c r="J146" s="86" t="str">
        <f t="shared" ca="1" si="47"/>
        <v>Гайка ГОСТ 5927-70</v>
      </c>
      <c r="K146" s="4" t="str">
        <f t="shared" ca="1" si="47"/>
        <v>М4</v>
      </c>
      <c r="L146" s="151" t="str">
        <f t="shared" ca="1" si="47"/>
        <v/>
      </c>
      <c r="M146" s="156"/>
      <c r="N146" s="156"/>
      <c r="O146" s="152"/>
      <c r="P146" s="157" t="str">
        <f t="shared" ca="1" si="48"/>
        <v/>
      </c>
      <c r="Q146" s="157"/>
      <c r="R146" s="157"/>
      <c r="S146" s="157"/>
      <c r="T146" s="5" t="str">
        <f t="shared" ca="1" si="49"/>
        <v>шт.</v>
      </c>
      <c r="U146" s="4">
        <f t="shared" ca="1" si="49"/>
        <v>12</v>
      </c>
      <c r="V146" s="151" t="str">
        <f t="shared" ca="1" si="49"/>
        <v/>
      </c>
      <c r="W146" s="152"/>
      <c r="X146" s="153" t="str">
        <f t="shared" ca="1" si="50"/>
        <v>Вариант В2</v>
      </c>
      <c r="Y146" s="154"/>
      <c r="Z146" s="154"/>
      <c r="AA146" s="155"/>
      <c r="AB146" s="164"/>
      <c r="AC146" s="1">
        <f t="shared" si="53"/>
        <v>102</v>
      </c>
      <c r="AD146" s="1">
        <f t="shared" ca="1" si="51"/>
        <v>18</v>
      </c>
      <c r="AE146" s="1" t="str">
        <f t="shared" ca="1" si="54"/>
        <v>Гайка ГОСТ 5927-70</v>
      </c>
      <c r="AF146" s="1" t="str">
        <f t="shared" ca="1" si="54"/>
        <v>М4</v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>шт.</v>
      </c>
      <c r="AJ146" s="1">
        <f t="shared" ca="1" si="54"/>
        <v>12</v>
      </c>
      <c r="AK146" s="1" t="str">
        <f t="shared" ca="1" si="54"/>
        <v/>
      </c>
      <c r="AL146" s="1" t="str">
        <f t="shared" ca="1" si="54"/>
        <v>Вариант В2</v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2"/>
      <c r="I147" s="169">
        <f ca="1">AD147</f>
        <v>19</v>
      </c>
      <c r="J147" s="171" t="str">
        <f t="shared" ref="J147:L152" ca="1" si="55">AE147</f>
        <v>Шайба пружинн. гровер ГОСТ 6402-70</v>
      </c>
      <c r="K147" s="251" t="str">
        <f t="shared" ca="1" si="55"/>
        <v>М4</v>
      </c>
      <c r="L147" s="175" t="str">
        <f t="shared" ca="1" si="55"/>
        <v/>
      </c>
      <c r="M147" s="176"/>
      <c r="N147" s="176"/>
      <c r="O147" s="177"/>
      <c r="P147" s="175" t="str">
        <f t="shared" ca="1" si="48"/>
        <v/>
      </c>
      <c r="Q147" s="176"/>
      <c r="R147" s="176"/>
      <c r="S147" s="177"/>
      <c r="T147" s="173" t="str">
        <f t="shared" ca="1" si="49"/>
        <v>шт.</v>
      </c>
      <c r="U147" s="173">
        <f t="shared" ca="1" si="49"/>
        <v>12</v>
      </c>
      <c r="V147" s="175" t="str">
        <f t="shared" ca="1" si="49"/>
        <v/>
      </c>
      <c r="W147" s="177"/>
      <c r="X147" s="191" t="str">
        <f t="shared" ca="1" si="50"/>
        <v>Вариант В2</v>
      </c>
      <c r="Y147" s="192"/>
      <c r="Z147" s="192"/>
      <c r="AA147" s="193"/>
      <c r="AB147" s="164"/>
      <c r="AC147" s="1">
        <f t="shared" si="53"/>
        <v>103</v>
      </c>
      <c r="AD147" s="1">
        <f t="shared" ca="1" si="51"/>
        <v>19</v>
      </c>
      <c r="AE147" s="1" t="str">
        <f t="shared" ca="1" si="54"/>
        <v>Шайба пружинн. гровер ГОСТ 6402-70</v>
      </c>
      <c r="AF147" s="1" t="str">
        <f t="shared" ca="1" si="54"/>
        <v>М4</v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>шт.</v>
      </c>
      <c r="AJ147" s="1">
        <f t="shared" ca="1" si="54"/>
        <v>12</v>
      </c>
      <c r="AK147" s="1" t="str">
        <f t="shared" ca="1" si="54"/>
        <v/>
      </c>
      <c r="AL147" s="1" t="str">
        <f t="shared" ca="1" si="54"/>
        <v>Вариант В2</v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234" t="s">
        <v>35</v>
      </c>
      <c r="E148" s="235"/>
      <c r="F148" s="181"/>
      <c r="G148" s="231"/>
      <c r="H148" s="186"/>
      <c r="I148" s="170"/>
      <c r="J148" s="172">
        <f t="shared" si="55"/>
        <v>0</v>
      </c>
      <c r="K148" s="252">
        <f t="shared" si="55"/>
        <v>0</v>
      </c>
      <c r="L148" s="178"/>
      <c r="M148" s="179"/>
      <c r="N148" s="179"/>
      <c r="O148" s="180"/>
      <c r="P148" s="178"/>
      <c r="Q148" s="179"/>
      <c r="R148" s="179"/>
      <c r="S148" s="180"/>
      <c r="T148" s="174"/>
      <c r="U148" s="174"/>
      <c r="V148" s="178"/>
      <c r="W148" s="180"/>
      <c r="X148" s="194"/>
      <c r="Y148" s="195"/>
      <c r="Z148" s="195"/>
      <c r="AA148" s="196"/>
      <c r="AB148" s="164"/>
    </row>
    <row r="149" spans="4:43" ht="23.25" customHeight="1">
      <c r="D149" s="207"/>
      <c r="E149" s="208"/>
      <c r="F149" s="203"/>
      <c r="G149" s="164"/>
      <c r="H149" s="206"/>
      <c r="I149" s="3">
        <f ca="1">AD149</f>
        <v>20</v>
      </c>
      <c r="J149" s="6" t="str">
        <f t="shared" ca="1" si="55"/>
        <v xml:space="preserve">Шайба плоск. усил. ГОСТ 6958 </v>
      </c>
      <c r="K149" s="4" t="str">
        <f t="shared" ca="1" si="55"/>
        <v>М4</v>
      </c>
      <c r="L149" s="151" t="str">
        <f ca="1">AG149</f>
        <v/>
      </c>
      <c r="M149" s="156"/>
      <c r="N149" s="156"/>
      <c r="O149" s="152"/>
      <c r="P149" s="157" t="str">
        <f ca="1">AH149</f>
        <v/>
      </c>
      <c r="Q149" s="157"/>
      <c r="R149" s="157"/>
      <c r="S149" s="157"/>
      <c r="T149" s="5" t="str">
        <f t="shared" ref="T149:V151" ca="1" si="56">AI149</f>
        <v>шт.</v>
      </c>
      <c r="U149" s="4">
        <f t="shared" ca="1" si="56"/>
        <v>24</v>
      </c>
      <c r="V149" s="151" t="str">
        <f t="shared" ca="1" si="56"/>
        <v/>
      </c>
      <c r="W149" s="152"/>
      <c r="X149" s="153" t="str">
        <f ca="1">AL149</f>
        <v>Вариант В2</v>
      </c>
      <c r="Y149" s="154"/>
      <c r="Z149" s="154"/>
      <c r="AA149" s="155"/>
      <c r="AB149" s="164"/>
      <c r="AC149" s="1">
        <f>AC147+1</f>
        <v>104</v>
      </c>
      <c r="AD149" s="1">
        <f ca="1">IF(OFFSET(INDIRECT($AD$2),AC149,0,1,1)&lt;&gt;0,OFFSET(INDIRECT($AD$2),AC149,0,1,1),"")</f>
        <v>20</v>
      </c>
      <c r="AE149" s="1" t="str">
        <f t="shared" ca="1" si="54"/>
        <v xml:space="preserve">Шайба плоск. усил. ГОСТ 6958 </v>
      </c>
      <c r="AF149" s="1" t="str">
        <f t="shared" ca="1" si="54"/>
        <v>М4</v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>шт.</v>
      </c>
      <c r="AJ149" s="1">
        <f t="shared" ca="1" si="54"/>
        <v>24</v>
      </c>
      <c r="AK149" s="1" t="str">
        <f t="shared" ca="1" si="54"/>
        <v/>
      </c>
      <c r="AL149" s="1" t="str">
        <f t="shared" ca="1" si="54"/>
        <v>Вариант В2</v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207"/>
      <c r="E150" s="208"/>
      <c r="F150" s="203"/>
      <c r="G150" s="164"/>
      <c r="H150" s="206"/>
      <c r="I150" s="3">
        <f ca="1">AD150</f>
        <v>21</v>
      </c>
      <c r="J150" s="6" t="str">
        <f t="shared" ca="1" si="55"/>
        <v xml:space="preserve">Наконечник </v>
      </c>
      <c r="K150" s="4" t="str">
        <f t="shared" ca="1" si="55"/>
        <v>НКИ(н) 2,5-4</v>
      </c>
      <c r="L150" s="151" t="str">
        <f ca="1">AG150</f>
        <v/>
      </c>
      <c r="M150" s="156"/>
      <c r="N150" s="156"/>
      <c r="O150" s="152"/>
      <c r="P150" s="157" t="str">
        <f ca="1">AH150</f>
        <v/>
      </c>
      <c r="Q150" s="157"/>
      <c r="R150" s="157"/>
      <c r="S150" s="157"/>
      <c r="T150" s="5" t="str">
        <f t="shared" ca="1" si="56"/>
        <v>шт.</v>
      </c>
      <c r="U150" s="4">
        <f t="shared" ca="1" si="56"/>
        <v>12</v>
      </c>
      <c r="V150" s="151" t="str">
        <f t="shared" ca="1" si="56"/>
        <v/>
      </c>
      <c r="W150" s="152"/>
      <c r="X150" s="153" t="str">
        <f ca="1">AL150</f>
        <v>Вариант В2</v>
      </c>
      <c r="Y150" s="154"/>
      <c r="Z150" s="154"/>
      <c r="AA150" s="155"/>
      <c r="AB150" s="164"/>
      <c r="AC150" s="1">
        <f>AC149+1</f>
        <v>105</v>
      </c>
      <c r="AD150" s="1">
        <f ca="1">IF(OFFSET(INDIRECT($AD$2),AC150,0,1,1)&lt;&gt;0,OFFSET(INDIRECT($AD$2),AC150,0,1,1),"")</f>
        <v>21</v>
      </c>
      <c r="AE150" s="1" t="str">
        <f t="shared" ca="1" si="54"/>
        <v xml:space="preserve">Наконечник </v>
      </c>
      <c r="AF150" s="1" t="str">
        <f t="shared" ca="1" si="54"/>
        <v>НКИ(н) 2,5-4</v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>шт.</v>
      </c>
      <c r="AJ150" s="1">
        <f t="shared" ca="1" si="54"/>
        <v>12</v>
      </c>
      <c r="AK150" s="1" t="str">
        <f t="shared" ca="1" si="54"/>
        <v/>
      </c>
      <c r="AL150" s="1" t="str">
        <f t="shared" ca="1" si="54"/>
        <v>Вариант В2</v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207"/>
      <c r="E151" s="208"/>
      <c r="F151" s="203"/>
      <c r="G151" s="164"/>
      <c r="H151" s="206"/>
      <c r="I151" s="169">
        <f ca="1">AD151</f>
        <v>22</v>
      </c>
      <c r="J151" s="171" t="str">
        <f t="shared" ca="1" si="55"/>
        <v>Труба гофр. ПНД с зондом черная</v>
      </c>
      <c r="K151" s="173" t="str">
        <f t="shared" ca="1" si="55"/>
        <v>d 25мм</v>
      </c>
      <c r="L151" s="175" t="str">
        <f ca="1">AG151</f>
        <v/>
      </c>
      <c r="M151" s="176"/>
      <c r="N151" s="176"/>
      <c r="O151" s="177"/>
      <c r="P151" s="175" t="str">
        <f ca="1">AH151</f>
        <v/>
      </c>
      <c r="Q151" s="176"/>
      <c r="R151" s="176"/>
      <c r="S151" s="177"/>
      <c r="T151" s="173" t="str">
        <f t="shared" ca="1" si="56"/>
        <v>м.</v>
      </c>
      <c r="U151" s="173">
        <f t="shared" ca="1" si="56"/>
        <v>24</v>
      </c>
      <c r="V151" s="175" t="str">
        <f t="shared" ca="1" si="56"/>
        <v/>
      </c>
      <c r="W151" s="177"/>
      <c r="X151" s="191" t="str">
        <f ca="1">AL151</f>
        <v>Вариант В2</v>
      </c>
      <c r="Y151" s="192"/>
      <c r="Z151" s="192"/>
      <c r="AA151" s="193"/>
      <c r="AB151" s="164"/>
      <c r="AC151" s="1">
        <f>AC150+1</f>
        <v>106</v>
      </c>
      <c r="AD151" s="1">
        <f ca="1">IF(OFFSET(INDIRECT($AD$2),AC151,0,1,1)&lt;&gt;0,OFFSET(INDIRECT($AD$2),AC151,0,1,1),"")</f>
        <v>22</v>
      </c>
      <c r="AE151" s="1" t="str">
        <f t="shared" ca="1" si="54"/>
        <v>Труба гофр. ПНД с зондом черная</v>
      </c>
      <c r="AF151" s="1" t="str">
        <f t="shared" ca="1" si="54"/>
        <v>d 25мм</v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>м.</v>
      </c>
      <c r="AJ151" s="1">
        <f t="shared" ca="1" si="54"/>
        <v>24</v>
      </c>
      <c r="AK151" s="1" t="str">
        <f t="shared" ca="1" si="54"/>
        <v/>
      </c>
      <c r="AL151" s="1" t="str">
        <f t="shared" ca="1" si="54"/>
        <v>Вариант В2</v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209"/>
      <c r="E152" s="210"/>
      <c r="F152" s="183"/>
      <c r="G152" s="211"/>
      <c r="H152" s="188"/>
      <c r="I152" s="170"/>
      <c r="J152" s="172">
        <f t="shared" si="55"/>
        <v>0</v>
      </c>
      <c r="K152" s="174">
        <f t="shared" si="55"/>
        <v>0</v>
      </c>
      <c r="L152" s="178"/>
      <c r="M152" s="179"/>
      <c r="N152" s="179"/>
      <c r="O152" s="180"/>
      <c r="P152" s="178"/>
      <c r="Q152" s="179"/>
      <c r="R152" s="179"/>
      <c r="S152" s="180"/>
      <c r="T152" s="174"/>
      <c r="U152" s="174"/>
      <c r="V152" s="178"/>
      <c r="W152" s="180"/>
      <c r="X152" s="194"/>
      <c r="Y152" s="195"/>
      <c r="Z152" s="195"/>
      <c r="AA152" s="196"/>
      <c r="AB152" s="164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234" t="s">
        <v>36</v>
      </c>
      <c r="E153" s="235"/>
      <c r="F153" s="181"/>
      <c r="G153" s="231"/>
      <c r="H153" s="186"/>
      <c r="I153" s="42">
        <f t="shared" ref="I153:L157" ca="1" si="57">AD153</f>
        <v>23</v>
      </c>
      <c r="J153" s="88" t="str">
        <f t="shared" ca="1" si="57"/>
        <v xml:space="preserve">Скоба металл. двухлапковая  </v>
      </c>
      <c r="K153" s="43" t="str">
        <f t="shared" ca="1" si="57"/>
        <v>d25-26мм</v>
      </c>
      <c r="L153" s="151" t="str">
        <f t="shared" ca="1" si="57"/>
        <v/>
      </c>
      <c r="M153" s="156"/>
      <c r="N153" s="156"/>
      <c r="O153" s="152"/>
      <c r="P153" s="151" t="str">
        <f ca="1">AH153</f>
        <v/>
      </c>
      <c r="Q153" s="156"/>
      <c r="R153" s="156"/>
      <c r="S153" s="152"/>
      <c r="T153" s="43" t="str">
        <f t="shared" ref="T153:V157" ca="1" si="58">AI153</f>
        <v>шт.</v>
      </c>
      <c r="U153" s="43">
        <f t="shared" ca="1" si="58"/>
        <v>24</v>
      </c>
      <c r="V153" s="151" t="str">
        <f t="shared" ca="1" si="58"/>
        <v/>
      </c>
      <c r="W153" s="152"/>
      <c r="X153" s="153" t="str">
        <f ca="1">AL153</f>
        <v>Вариант В2</v>
      </c>
      <c r="Y153" s="154"/>
      <c r="Z153" s="154"/>
      <c r="AA153" s="155"/>
      <c r="AB153" s="164"/>
      <c r="AC153" s="1">
        <f>AC151+1</f>
        <v>107</v>
      </c>
      <c r="AD153" s="1">
        <f ca="1">IF(OFFSET(INDIRECT($AD$2),AC153,0,1,1)&lt;&gt;0,OFFSET(INDIRECT($AD$2),AC153,0,1,1),"")</f>
        <v>23</v>
      </c>
      <c r="AE153" s="1" t="str">
        <f t="shared" ref="AE153:AN153" ca="1" si="59">IF(OFFSET(INDIRECT($AD$2),$AC153,AE$2,1,1)&lt;&gt;0,OFFSET(INDIRECT($AD$2),$AC153,AE$2,1,1),"")</f>
        <v xml:space="preserve">Скоба металл. двухлапковая  </v>
      </c>
      <c r="AF153" s="1" t="str">
        <f t="shared" ca="1" si="59"/>
        <v>d25-26мм</v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>шт.</v>
      </c>
      <c r="AJ153" s="1">
        <f t="shared" ca="1" si="59"/>
        <v>24</v>
      </c>
      <c r="AK153" s="1" t="str">
        <f t="shared" ca="1" si="59"/>
        <v/>
      </c>
      <c r="AL153" s="1" t="str">
        <f t="shared" ca="1" si="59"/>
        <v>Вариант В2</v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207"/>
      <c r="E154" s="208"/>
      <c r="F154" s="203"/>
      <c r="G154" s="164"/>
      <c r="H154" s="206"/>
      <c r="I154" s="42">
        <f t="shared" ca="1" si="57"/>
        <v>24</v>
      </c>
      <c r="J154" s="88" t="str">
        <f t="shared" ca="1" si="57"/>
        <v>Саморез пр. шайб. сверл DIN 7504 К</v>
      </c>
      <c r="K154" s="43" t="str">
        <f t="shared" ca="1" si="57"/>
        <v>4,2х19</v>
      </c>
      <c r="L154" s="151" t="str">
        <f t="shared" ca="1" si="57"/>
        <v/>
      </c>
      <c r="M154" s="156"/>
      <c r="N154" s="156"/>
      <c r="O154" s="152"/>
      <c r="P154" s="151" t="str">
        <f ca="1">AH154</f>
        <v/>
      </c>
      <c r="Q154" s="156"/>
      <c r="R154" s="156"/>
      <c r="S154" s="152"/>
      <c r="T154" s="43" t="str">
        <f t="shared" ca="1" si="58"/>
        <v>шт.</v>
      </c>
      <c r="U154" s="43">
        <f t="shared" ca="1" si="58"/>
        <v>48</v>
      </c>
      <c r="V154" s="151" t="str">
        <f t="shared" ca="1" si="58"/>
        <v/>
      </c>
      <c r="W154" s="152"/>
      <c r="X154" s="153" t="str">
        <f ca="1">AL154</f>
        <v>Вариант В2</v>
      </c>
      <c r="Y154" s="154"/>
      <c r="Z154" s="154"/>
      <c r="AA154" s="155"/>
      <c r="AB154" s="164"/>
      <c r="AC154" s="1">
        <f>AC153+1</f>
        <v>108</v>
      </c>
      <c r="AD154" s="1">
        <f ca="1">IF(OFFSET(INDIRECT($AD$2),AC154,0,1,1)&lt;&gt;0,OFFSET(INDIRECT($AD$2),AC154,0,1,1),"")</f>
        <v>24</v>
      </c>
      <c r="AE154" s="1" t="str">
        <f t="shared" ca="1" si="54"/>
        <v>Саморез пр. шайб. сверл DIN 7504 К</v>
      </c>
      <c r="AF154" s="1" t="str">
        <f t="shared" ca="1" si="54"/>
        <v>4,2х19</v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>шт.</v>
      </c>
      <c r="AJ154" s="1">
        <f t="shared" ca="1" si="54"/>
        <v>48</v>
      </c>
      <c r="AK154" s="1" t="str">
        <f t="shared" ca="1" si="54"/>
        <v/>
      </c>
      <c r="AL154" s="1" t="str">
        <f t="shared" ca="1" si="54"/>
        <v>Вариант В2</v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207"/>
      <c r="E155" s="208"/>
      <c r="F155" s="203"/>
      <c r="G155" s="164"/>
      <c r="H155" s="206"/>
      <c r="I155" s="3">
        <f t="shared" ca="1" si="57"/>
        <v>25</v>
      </c>
      <c r="J155" s="6" t="str">
        <f t="shared" ca="1" si="57"/>
        <v>Саморез пр. шайб. сверл DIN 7504 К</v>
      </c>
      <c r="K155" s="4" t="str">
        <f t="shared" ca="1" si="57"/>
        <v>4,2х35</v>
      </c>
      <c r="L155" s="151" t="str">
        <f t="shared" ca="1" si="57"/>
        <v/>
      </c>
      <c r="M155" s="156"/>
      <c r="N155" s="156"/>
      <c r="O155" s="152"/>
      <c r="P155" s="157" t="str">
        <f ca="1">AH155</f>
        <v/>
      </c>
      <c r="Q155" s="157"/>
      <c r="R155" s="157"/>
      <c r="S155" s="157"/>
      <c r="T155" s="5" t="str">
        <f t="shared" ca="1" si="58"/>
        <v>шт.</v>
      </c>
      <c r="U155" s="4">
        <f t="shared" ca="1" si="58"/>
        <v>16</v>
      </c>
      <c r="V155" s="151" t="str">
        <f t="shared" ca="1" si="58"/>
        <v/>
      </c>
      <c r="W155" s="152"/>
      <c r="X155" s="153" t="str">
        <f ca="1">AL155</f>
        <v>Вариант В2</v>
      </c>
      <c r="Y155" s="154"/>
      <c r="Z155" s="154"/>
      <c r="AA155" s="155"/>
      <c r="AB155" s="164"/>
      <c r="AC155" s="1">
        <f>AC154+1</f>
        <v>109</v>
      </c>
      <c r="AD155" s="1">
        <f ca="1">IF(OFFSET(INDIRECT($AD$2),AC155,0,1,1)&lt;&gt;0,OFFSET(INDIRECT($AD$2),AC155,0,1,1),"")</f>
        <v>25</v>
      </c>
      <c r="AE155" s="1" t="str">
        <f t="shared" ca="1" si="54"/>
        <v>Саморез пр. шайб. сверл DIN 7504 К</v>
      </c>
      <c r="AF155" s="1" t="str">
        <f t="shared" ca="1" si="54"/>
        <v>4,2х35</v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>шт.</v>
      </c>
      <c r="AJ155" s="1">
        <f t="shared" ca="1" si="54"/>
        <v>16</v>
      </c>
      <c r="AK155" s="1" t="str">
        <f t="shared" ca="1" si="54"/>
        <v/>
      </c>
      <c r="AL155" s="1" t="str">
        <f t="shared" ca="1" si="54"/>
        <v>Вариант В2</v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207"/>
      <c r="E156" s="208"/>
      <c r="F156" s="203"/>
      <c r="G156" s="164"/>
      <c r="H156" s="206"/>
      <c r="I156" s="3">
        <f t="shared" ca="1" si="57"/>
        <v>26</v>
      </c>
      <c r="J156" s="6" t="str">
        <f t="shared" ca="1" si="57"/>
        <v xml:space="preserve">Трансф. тока </v>
      </c>
      <c r="K156" s="4" t="str">
        <f t="shared" ca="1" si="57"/>
        <v>ТОП-0,66 У3 150/ 5 0,5S</v>
      </c>
      <c r="L156" s="151" t="str">
        <f t="shared" ca="1" si="57"/>
        <v/>
      </c>
      <c r="M156" s="156"/>
      <c r="N156" s="156"/>
      <c r="O156" s="152"/>
      <c r="P156" s="157" t="str">
        <f ca="1">AH156</f>
        <v/>
      </c>
      <c r="Q156" s="157"/>
      <c r="R156" s="157"/>
      <c r="S156" s="157"/>
      <c r="T156" s="5" t="str">
        <f t="shared" ca="1" si="58"/>
        <v>шт.</v>
      </c>
      <c r="U156" s="4">
        <f t="shared" ca="1" si="58"/>
        <v>3</v>
      </c>
      <c r="V156" s="151" t="str">
        <f t="shared" ca="1" si="58"/>
        <v/>
      </c>
      <c r="W156" s="152"/>
      <c r="X156" s="153" t="str">
        <f ca="1">AL156</f>
        <v>Вариант В2</v>
      </c>
      <c r="Y156" s="154"/>
      <c r="Z156" s="154"/>
      <c r="AA156" s="155"/>
      <c r="AB156" s="164"/>
      <c r="AC156" s="1">
        <f>AC155+1</f>
        <v>110</v>
      </c>
      <c r="AD156" s="1">
        <f ca="1">IF(OFFSET(INDIRECT($AD$2),AC156,0,1,1)&lt;&gt;0,OFFSET(INDIRECT($AD$2),AC156,0,1,1),"")</f>
        <v>26</v>
      </c>
      <c r="AE156" s="1" t="str">
        <f t="shared" ca="1" si="54"/>
        <v xml:space="preserve">Трансф. тока </v>
      </c>
      <c r="AF156" s="1" t="str">
        <f t="shared" ca="1" si="54"/>
        <v>ТОП-0,66 У3 150/ 5 0,5S</v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>шт.</v>
      </c>
      <c r="AJ156" s="1">
        <f t="shared" ca="1" si="54"/>
        <v>3</v>
      </c>
      <c r="AK156" s="1" t="str">
        <f t="shared" ca="1" si="54"/>
        <v/>
      </c>
      <c r="AL156" s="1" t="str">
        <f t="shared" ca="1" si="54"/>
        <v>Вариант В2</v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209"/>
      <c r="E157" s="210"/>
      <c r="F157" s="183"/>
      <c r="G157" s="211"/>
      <c r="H157" s="188"/>
      <c r="I157" s="169">
        <f t="shared" ca="1" si="57"/>
        <v>26</v>
      </c>
      <c r="J157" s="171" t="str">
        <f t="shared" ca="1" si="57"/>
        <v xml:space="preserve">Трансф. тока </v>
      </c>
      <c r="K157" s="173" t="str">
        <f t="shared" ca="1" si="57"/>
        <v>ТОП-0,66 У3 500/ 5 0,5S</v>
      </c>
      <c r="L157" s="175" t="str">
        <f t="shared" ca="1" si="57"/>
        <v/>
      </c>
      <c r="M157" s="176"/>
      <c r="N157" s="176"/>
      <c r="O157" s="177"/>
      <c r="P157" s="175" t="str">
        <f ca="1">AH157</f>
        <v/>
      </c>
      <c r="Q157" s="176"/>
      <c r="R157" s="176"/>
      <c r="S157" s="177"/>
      <c r="T157" s="173" t="str">
        <f t="shared" ca="1" si="58"/>
        <v>шт.</v>
      </c>
      <c r="U157" s="173">
        <f t="shared" ca="1" si="58"/>
        <v>3</v>
      </c>
      <c r="V157" s="175" t="str">
        <f t="shared" ca="1" si="58"/>
        <v/>
      </c>
      <c r="W157" s="177"/>
      <c r="X157" s="191" t="str">
        <f ca="1">AL157</f>
        <v>Вариант В2</v>
      </c>
      <c r="Y157" s="192"/>
      <c r="Z157" s="192"/>
      <c r="AA157" s="193"/>
      <c r="AB157" s="164"/>
      <c r="AC157" s="1">
        <f>AC156+1</f>
        <v>111</v>
      </c>
      <c r="AD157" s="1">
        <f ca="1">IF(OFFSET(INDIRECT($AD$2),AC157,0,1,1)&lt;&gt;0,OFFSET(INDIRECT($AD$2),AC157,0,1,1),"")</f>
        <v>26</v>
      </c>
      <c r="AE157" s="1" t="str">
        <f t="shared" ca="1" si="54"/>
        <v xml:space="preserve">Трансф. тока </v>
      </c>
      <c r="AF157" s="1" t="str">
        <f t="shared" ca="1" si="54"/>
        <v>ТОП-0,66 У3 500/ 5 0,5S</v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>шт.</v>
      </c>
      <c r="AJ157" s="1">
        <f t="shared" ca="1" si="54"/>
        <v>3</v>
      </c>
      <c r="AK157" s="1" t="str">
        <f t="shared" ca="1" si="54"/>
        <v/>
      </c>
      <c r="AL157" s="1" t="str">
        <f t="shared" ca="1" si="54"/>
        <v>Вариант В2</v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234" t="s">
        <v>39</v>
      </c>
      <c r="E158" s="253"/>
      <c r="F158" s="181"/>
      <c r="G158" s="258"/>
      <c r="H158" s="253"/>
      <c r="I158" s="170"/>
      <c r="J158" s="172"/>
      <c r="K158" s="174"/>
      <c r="L158" s="178"/>
      <c r="M158" s="179"/>
      <c r="N158" s="179"/>
      <c r="O158" s="180"/>
      <c r="P158" s="178"/>
      <c r="Q158" s="179"/>
      <c r="R158" s="179"/>
      <c r="S158" s="180"/>
      <c r="T158" s="174"/>
      <c r="U158" s="174"/>
      <c r="V158" s="178"/>
      <c r="W158" s="180"/>
      <c r="X158" s="194"/>
      <c r="Y158" s="195"/>
      <c r="Z158" s="195"/>
      <c r="AA158" s="196"/>
      <c r="AB158" s="164"/>
    </row>
    <row r="159" spans="4:43" ht="14.25" customHeight="1" thickBot="1">
      <c r="D159" s="254"/>
      <c r="E159" s="255"/>
      <c r="F159" s="254"/>
      <c r="G159" s="259"/>
      <c r="H159" s="255"/>
      <c r="J159" s="296"/>
      <c r="AA159" s="9"/>
      <c r="AB159" s="164"/>
    </row>
    <row r="160" spans="4:43" ht="15" customHeight="1" thickBot="1">
      <c r="D160" s="254"/>
      <c r="E160" s="255"/>
      <c r="F160" s="254"/>
      <c r="G160" s="259"/>
      <c r="H160" s="255"/>
      <c r="I160" s="26"/>
      <c r="J160" s="90"/>
      <c r="K160" s="27"/>
      <c r="L160" s="44"/>
      <c r="M160" s="45"/>
      <c r="N160" s="44"/>
      <c r="O160" s="261"/>
      <c r="P160" s="262"/>
      <c r="Q160" s="44"/>
      <c r="R160" s="44"/>
      <c r="S160" s="263" t="str">
        <f>$S$33</f>
        <v>2001.РП.10Т-ТКР2.1</v>
      </c>
      <c r="T160" s="264"/>
      <c r="U160" s="264"/>
      <c r="V160" s="264"/>
      <c r="W160" s="264"/>
      <c r="X160" s="264"/>
      <c r="Y160" s="264"/>
      <c r="Z160" s="265"/>
      <c r="AA160" s="272" t="s">
        <v>16</v>
      </c>
      <c r="AB160" s="164"/>
    </row>
    <row r="161" spans="4:43" ht="6" customHeight="1" thickBot="1">
      <c r="D161" s="254"/>
      <c r="E161" s="255"/>
      <c r="F161" s="254"/>
      <c r="G161" s="259"/>
      <c r="H161" s="255"/>
      <c r="I161" s="26"/>
      <c r="J161" s="90"/>
      <c r="K161" s="27"/>
      <c r="L161" s="273"/>
      <c r="M161" s="275"/>
      <c r="N161" s="273"/>
      <c r="O161" s="275"/>
      <c r="P161" s="277"/>
      <c r="Q161" s="273"/>
      <c r="R161" s="273"/>
      <c r="S161" s="266"/>
      <c r="T161" s="267"/>
      <c r="U161" s="267"/>
      <c r="V161" s="267"/>
      <c r="W161" s="267"/>
      <c r="X161" s="267"/>
      <c r="Y161" s="267"/>
      <c r="Z161" s="268"/>
      <c r="AA161" s="272"/>
      <c r="AB161" s="164"/>
    </row>
    <row r="162" spans="4:43" ht="9" customHeight="1" thickBot="1">
      <c r="D162" s="254"/>
      <c r="E162" s="255"/>
      <c r="F162" s="254"/>
      <c r="G162" s="259"/>
      <c r="H162" s="255"/>
      <c r="I162" s="26"/>
      <c r="J162" s="90"/>
      <c r="K162" s="27"/>
      <c r="L162" s="274"/>
      <c r="M162" s="276"/>
      <c r="N162" s="274"/>
      <c r="O162" s="276"/>
      <c r="P162" s="278"/>
      <c r="Q162" s="274"/>
      <c r="R162" s="274"/>
      <c r="S162" s="266"/>
      <c r="T162" s="267"/>
      <c r="U162" s="267"/>
      <c r="V162" s="267"/>
      <c r="W162" s="267"/>
      <c r="X162" s="267"/>
      <c r="Y162" s="267"/>
      <c r="Z162" s="268"/>
      <c r="AA162" s="279">
        <f>AA122+1</f>
        <v>4</v>
      </c>
      <c r="AB162" s="164"/>
    </row>
    <row r="163" spans="4:43" ht="15" customHeight="1" thickBot="1">
      <c r="D163" s="256"/>
      <c r="E163" s="257"/>
      <c r="F163" s="256"/>
      <c r="G163" s="260"/>
      <c r="H163" s="257"/>
      <c r="I163" s="29"/>
      <c r="J163" s="91"/>
      <c r="K163" s="30"/>
      <c r="L163" s="46" t="s">
        <v>14</v>
      </c>
      <c r="M163" s="46" t="s">
        <v>15</v>
      </c>
      <c r="N163" s="46" t="s">
        <v>16</v>
      </c>
      <c r="O163" s="272" t="s">
        <v>17</v>
      </c>
      <c r="P163" s="272"/>
      <c r="Q163" s="46" t="s">
        <v>18</v>
      </c>
      <c r="R163" s="46" t="s">
        <v>19</v>
      </c>
      <c r="S163" s="269"/>
      <c r="T163" s="270"/>
      <c r="U163" s="270"/>
      <c r="V163" s="270"/>
      <c r="W163" s="270"/>
      <c r="X163" s="270"/>
      <c r="Y163" s="270"/>
      <c r="Z163" s="271"/>
      <c r="AA163" s="279"/>
      <c r="AB163" s="164"/>
    </row>
    <row r="164" spans="4:43" ht="11.25" customHeight="1" thickBot="1">
      <c r="Y164" s="250" t="s">
        <v>41</v>
      </c>
      <c r="Z164" s="250"/>
      <c r="AA164" s="250"/>
      <c r="AB164" s="164"/>
    </row>
    <row r="165" spans="4:43" ht="23.25" customHeight="1">
      <c r="H165" s="2"/>
      <c r="I165" s="165" t="s">
        <v>0</v>
      </c>
      <c r="J165" s="167" t="s">
        <v>1</v>
      </c>
      <c r="K165" s="158" t="s">
        <v>2</v>
      </c>
      <c r="L165" s="158" t="s">
        <v>3</v>
      </c>
      <c r="M165" s="158"/>
      <c r="N165" s="158"/>
      <c r="O165" s="158"/>
      <c r="P165" s="158" t="s">
        <v>43</v>
      </c>
      <c r="Q165" s="158"/>
      <c r="R165" s="158"/>
      <c r="S165" s="158"/>
      <c r="T165" s="158" t="s">
        <v>5</v>
      </c>
      <c r="U165" s="158" t="s">
        <v>6</v>
      </c>
      <c r="V165" s="158" t="s">
        <v>7</v>
      </c>
      <c r="W165" s="158"/>
      <c r="X165" s="160" t="s">
        <v>8</v>
      </c>
      <c r="Y165" s="160"/>
      <c r="Z165" s="160"/>
      <c r="AA165" s="161"/>
      <c r="AB165" s="164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2"/>
      <c r="I166" s="166"/>
      <c r="J166" s="168"/>
      <c r="K166" s="162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62"/>
      <c r="Y166" s="162"/>
      <c r="Z166" s="162"/>
      <c r="AA166" s="163"/>
      <c r="AB166" s="164"/>
      <c r="AC166" s="1">
        <f ca="1">IF(OFFSET(AC166,40,0,1,1)&lt;&gt;0,OFFSET(AC166,40,0,1,1),AA202)</f>
        <v>25</v>
      </c>
    </row>
    <row r="167" spans="4:43" ht="23.25" customHeight="1">
      <c r="H167" s="2"/>
      <c r="I167" s="3">
        <f t="shared" ref="I167:L186" ca="1" si="61">AD167</f>
        <v>26</v>
      </c>
      <c r="J167" s="6" t="str">
        <f t="shared" ca="1" si="61"/>
        <v xml:space="preserve">Трансф. тока </v>
      </c>
      <c r="K167" s="4" t="str">
        <f t="shared" ca="1" si="61"/>
        <v>ТОП-0,66 У3 75/ 5 0,5S</v>
      </c>
      <c r="L167" s="151" t="str">
        <f t="shared" ca="1" si="61"/>
        <v/>
      </c>
      <c r="M167" s="156"/>
      <c r="N167" s="156"/>
      <c r="O167" s="152"/>
      <c r="P167" s="157" t="str">
        <f t="shared" ref="P167:P187" ca="1" si="62">AH167</f>
        <v/>
      </c>
      <c r="Q167" s="157"/>
      <c r="R167" s="157"/>
      <c r="S167" s="157"/>
      <c r="T167" s="5" t="str">
        <f t="shared" ref="T167:V187" ca="1" si="63">AI167</f>
        <v>шт.</v>
      </c>
      <c r="U167" s="4">
        <f t="shared" ca="1" si="63"/>
        <v>3</v>
      </c>
      <c r="V167" s="151" t="str">
        <f t="shared" ca="1" si="63"/>
        <v/>
      </c>
      <c r="W167" s="152"/>
      <c r="X167" s="153" t="str">
        <f t="shared" ref="X167:X187" ca="1" si="64">AL167</f>
        <v>Вариант В2</v>
      </c>
      <c r="Y167" s="154"/>
      <c r="Z167" s="154"/>
      <c r="AA167" s="155"/>
      <c r="AB167" s="164"/>
      <c r="AC167" s="1">
        <f>AC157+1</f>
        <v>112</v>
      </c>
      <c r="AD167" s="1">
        <f t="shared" ref="AD167:AD187" ca="1" si="65">IF(OFFSET(INDIRECT($AD$2),AC167,0,1,1)&lt;&gt;0,OFFSET(INDIRECT($AD$2),AC167,0,1,1),"")</f>
        <v>26</v>
      </c>
      <c r="AE167" s="1" t="str">
        <f t="shared" ref="AE167:AQ182" ca="1" si="66">IF(OFFSET(INDIRECT($AD$2),$AC167,AE$2,1,1)&lt;&gt;0,OFFSET(INDIRECT($AD$2),$AC167,AE$2,1,1),"")</f>
        <v xml:space="preserve">Трансф. тока </v>
      </c>
      <c r="AF167" s="1" t="str">
        <f t="shared" ca="1" si="66"/>
        <v>ТОП-0,66 У3 75/ 5 0,5S</v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>шт.</v>
      </c>
      <c r="AJ167" s="1">
        <f t="shared" ca="1" si="66"/>
        <v>3</v>
      </c>
      <c r="AK167" s="1" t="str">
        <f t="shared" ca="1" si="66"/>
        <v/>
      </c>
      <c r="AL167" s="1" t="str">
        <f t="shared" ca="1" si="66"/>
        <v>Вариант В2</v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2"/>
      <c r="I168" s="3" t="str">
        <f t="shared" ca="1" si="61"/>
        <v/>
      </c>
      <c r="J168" s="295" t="str">
        <f t="shared" ca="1" si="61"/>
        <v>Вариант Г1</v>
      </c>
      <c r="K168" s="4" t="str">
        <f t="shared" ca="1" si="61"/>
        <v/>
      </c>
      <c r="L168" s="151" t="str">
        <f t="shared" ca="1" si="61"/>
        <v/>
      </c>
      <c r="M168" s="156"/>
      <c r="N168" s="156"/>
      <c r="O168" s="152"/>
      <c r="P168" s="157" t="str">
        <f t="shared" ca="1" si="62"/>
        <v/>
      </c>
      <c r="Q168" s="157"/>
      <c r="R168" s="157"/>
      <c r="S168" s="157"/>
      <c r="T168" s="5" t="str">
        <f t="shared" ca="1" si="63"/>
        <v/>
      </c>
      <c r="U168" s="4" t="str">
        <f t="shared" ca="1" si="63"/>
        <v/>
      </c>
      <c r="V168" s="151" t="str">
        <f t="shared" ca="1" si="63"/>
        <v/>
      </c>
      <c r="W168" s="152"/>
      <c r="X168" s="153" t="str">
        <f t="shared" ca="1" si="64"/>
        <v/>
      </c>
      <c r="Y168" s="154"/>
      <c r="Z168" s="154"/>
      <c r="AA168" s="155"/>
      <c r="AB168" s="164"/>
      <c r="AC168" s="1">
        <f>AC167+1</f>
        <v>113</v>
      </c>
      <c r="AD168" s="1" t="str">
        <f t="shared" ca="1" si="65"/>
        <v/>
      </c>
      <c r="AE168" s="1" t="str">
        <f t="shared" ca="1" si="66"/>
        <v>Вариант Г1</v>
      </c>
      <c r="AF168" s="1" t="str">
        <f t="shared" ca="1" si="66"/>
        <v/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/>
      </c>
      <c r="AJ168" s="1" t="str">
        <f t="shared" ca="1" si="66"/>
        <v/>
      </c>
      <c r="AK168" s="1" t="str">
        <f t="shared" ca="1" si="66"/>
        <v/>
      </c>
      <c r="AL168" s="1" t="str">
        <f t="shared" ca="1" si="66"/>
        <v/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2"/>
      <c r="I169" s="3">
        <f t="shared" ca="1" si="61"/>
        <v>1</v>
      </c>
      <c r="J169" s="6" t="str">
        <f t="shared" ca="1" si="61"/>
        <v>ШУЭ (АСКУЭ) PL03 Корп.552 SPDS</v>
      </c>
      <c r="K169" s="4" t="str">
        <f t="shared" ca="1" si="61"/>
        <v>Шкаф в сборе</v>
      </c>
      <c r="L169" s="151" t="str">
        <f t="shared" ca="1" si="61"/>
        <v/>
      </c>
      <c r="M169" s="156"/>
      <c r="N169" s="156"/>
      <c r="O169" s="152"/>
      <c r="P169" s="157" t="str">
        <f t="shared" ca="1" si="62"/>
        <v/>
      </c>
      <c r="Q169" s="157"/>
      <c r="R169" s="157"/>
      <c r="S169" s="157"/>
      <c r="T169" s="5" t="str">
        <f t="shared" ca="1" si="63"/>
        <v>шт.</v>
      </c>
      <c r="U169" s="4">
        <f t="shared" ca="1" si="63"/>
        <v>1</v>
      </c>
      <c r="V169" s="151" t="str">
        <f t="shared" ca="1" si="63"/>
        <v/>
      </c>
      <c r="W169" s="152"/>
      <c r="X169" s="153" t="str">
        <f t="shared" ca="1" si="64"/>
        <v>Вариант Г1</v>
      </c>
      <c r="Y169" s="154"/>
      <c r="Z169" s="154"/>
      <c r="AA169" s="155"/>
      <c r="AB169" s="164"/>
      <c r="AC169" s="1">
        <f>AC168+1</f>
        <v>114</v>
      </c>
      <c r="AD169" s="1">
        <f t="shared" ca="1" si="65"/>
        <v>1</v>
      </c>
      <c r="AE169" s="1" t="str">
        <f t="shared" ca="1" si="66"/>
        <v>ШУЭ (АСКУЭ) PL03 Корп.552 SPDS</v>
      </c>
      <c r="AF169" s="1" t="str">
        <f t="shared" ca="1" si="66"/>
        <v>Шкаф в сборе</v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>шт.</v>
      </c>
      <c r="AJ169" s="1">
        <f t="shared" ca="1" si="66"/>
        <v>1</v>
      </c>
      <c r="AK169" s="1" t="str">
        <f t="shared" ca="1" si="66"/>
        <v/>
      </c>
      <c r="AL169" s="1" t="str">
        <f t="shared" ca="1" si="66"/>
        <v>Вариант Г1</v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2"/>
      <c r="I170" s="3">
        <f t="shared" ca="1" si="61"/>
        <v>2</v>
      </c>
      <c r="J170" s="6" t="str">
        <f t="shared" ca="1" si="61"/>
        <v>Бирка Треугольник</v>
      </c>
      <c r="K170" s="4" t="str">
        <f t="shared" ca="1" si="61"/>
        <v>У-136</v>
      </c>
      <c r="L170" s="151" t="str">
        <f t="shared" ca="1" si="61"/>
        <v/>
      </c>
      <c r="M170" s="156"/>
      <c r="N170" s="156"/>
      <c r="O170" s="152"/>
      <c r="P170" s="157" t="str">
        <f t="shared" ca="1" si="62"/>
        <v/>
      </c>
      <c r="Q170" s="157"/>
      <c r="R170" s="157"/>
      <c r="S170" s="157"/>
      <c r="T170" s="5" t="str">
        <f t="shared" ca="1" si="63"/>
        <v>шт.</v>
      </c>
      <c r="U170" s="4">
        <f t="shared" ca="1" si="63"/>
        <v>4</v>
      </c>
      <c r="V170" s="151" t="str">
        <f t="shared" ca="1" si="63"/>
        <v/>
      </c>
      <c r="W170" s="152"/>
      <c r="X170" s="153" t="str">
        <f t="shared" ca="1" si="64"/>
        <v>Вариант Г1</v>
      </c>
      <c r="Y170" s="154"/>
      <c r="Z170" s="154"/>
      <c r="AA170" s="155"/>
      <c r="AB170" s="164"/>
      <c r="AC170" s="1">
        <f t="shared" ref="AC170:AC187" si="67">AC169+1</f>
        <v>115</v>
      </c>
      <c r="AD170" s="1">
        <f t="shared" ca="1" si="65"/>
        <v>2</v>
      </c>
      <c r="AE170" s="1" t="str">
        <f t="shared" ca="1" si="66"/>
        <v>Бирка Треугольник</v>
      </c>
      <c r="AF170" s="1" t="str">
        <f t="shared" ca="1" si="66"/>
        <v>У-136</v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>шт.</v>
      </c>
      <c r="AJ170" s="1">
        <f t="shared" ca="1" si="66"/>
        <v>4</v>
      </c>
      <c r="AK170" s="1" t="str">
        <f t="shared" ca="1" si="66"/>
        <v/>
      </c>
      <c r="AL170" s="1" t="str">
        <f t="shared" ca="1" si="66"/>
        <v>Вариант Г1</v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2"/>
      <c r="I171" s="3">
        <f t="shared" ca="1" si="61"/>
        <v>3</v>
      </c>
      <c r="J171" s="86" t="str">
        <f t="shared" ca="1" si="61"/>
        <v>Хомут нейлон, белый</v>
      </c>
      <c r="K171" s="4" t="str">
        <f t="shared" ca="1" si="61"/>
        <v>2,5х100</v>
      </c>
      <c r="L171" s="151" t="str">
        <f t="shared" ca="1" si="61"/>
        <v/>
      </c>
      <c r="M171" s="156"/>
      <c r="N171" s="156"/>
      <c r="O171" s="152"/>
      <c r="P171" s="157" t="str">
        <f t="shared" ca="1" si="62"/>
        <v/>
      </c>
      <c r="Q171" s="157"/>
      <c r="R171" s="157"/>
      <c r="S171" s="157"/>
      <c r="T171" s="5" t="str">
        <f t="shared" ca="1" si="63"/>
        <v>шт.</v>
      </c>
      <c r="U171" s="4">
        <f t="shared" ca="1" si="63"/>
        <v>4</v>
      </c>
      <c r="V171" s="151" t="str">
        <f t="shared" ca="1" si="63"/>
        <v/>
      </c>
      <c r="W171" s="152"/>
      <c r="X171" s="153" t="str">
        <f t="shared" ca="1" si="64"/>
        <v>Вариант Г1</v>
      </c>
      <c r="Y171" s="154"/>
      <c r="Z171" s="154"/>
      <c r="AA171" s="155"/>
      <c r="AB171" s="164"/>
      <c r="AC171" s="1">
        <f t="shared" si="67"/>
        <v>116</v>
      </c>
      <c r="AD171" s="1">
        <f t="shared" ca="1" si="65"/>
        <v>3</v>
      </c>
      <c r="AE171" s="1" t="str">
        <f t="shared" ca="1" si="66"/>
        <v>Хомут нейлон, белый</v>
      </c>
      <c r="AF171" s="1" t="str">
        <f t="shared" ca="1" si="66"/>
        <v>2,5х100</v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>шт.</v>
      </c>
      <c r="AJ171" s="1">
        <f t="shared" ca="1" si="66"/>
        <v>4</v>
      </c>
      <c r="AK171" s="1" t="str">
        <f t="shared" ca="1" si="66"/>
        <v/>
      </c>
      <c r="AL171" s="1" t="str">
        <f t="shared" ca="1" si="66"/>
        <v>Вариант Г1</v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2"/>
      <c r="I172" s="3">
        <f t="shared" ca="1" si="61"/>
        <v>4</v>
      </c>
      <c r="J172" s="6" t="str">
        <f t="shared" ca="1" si="61"/>
        <v xml:space="preserve">Болт </v>
      </c>
      <c r="K172" s="47" t="str">
        <f t="shared" ca="1" si="61"/>
        <v>М6х30</v>
      </c>
      <c r="L172" s="151" t="str">
        <f t="shared" ca="1" si="61"/>
        <v/>
      </c>
      <c r="M172" s="156"/>
      <c r="N172" s="156"/>
      <c r="O172" s="152"/>
      <c r="P172" s="157" t="str">
        <f t="shared" ca="1" si="62"/>
        <v/>
      </c>
      <c r="Q172" s="157"/>
      <c r="R172" s="157"/>
      <c r="S172" s="157"/>
      <c r="T172" s="5" t="str">
        <f t="shared" ca="1" si="63"/>
        <v>шт.</v>
      </c>
      <c r="U172" s="4">
        <f t="shared" ca="1" si="63"/>
        <v>7</v>
      </c>
      <c r="V172" s="151" t="str">
        <f t="shared" ca="1" si="63"/>
        <v/>
      </c>
      <c r="W172" s="152"/>
      <c r="X172" s="153" t="str">
        <f t="shared" ca="1" si="64"/>
        <v>Вариант Г1</v>
      </c>
      <c r="Y172" s="154"/>
      <c r="Z172" s="154"/>
      <c r="AA172" s="155"/>
      <c r="AB172" s="164"/>
      <c r="AC172" s="1">
        <f t="shared" si="67"/>
        <v>117</v>
      </c>
      <c r="AD172" s="1">
        <f t="shared" ca="1" si="65"/>
        <v>4</v>
      </c>
      <c r="AE172" s="1" t="str">
        <f t="shared" ca="1" si="66"/>
        <v xml:space="preserve">Болт </v>
      </c>
      <c r="AF172" s="1" t="str">
        <f t="shared" ca="1" si="66"/>
        <v>М6х30</v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>шт.</v>
      </c>
      <c r="AJ172" s="1">
        <f t="shared" ca="1" si="66"/>
        <v>7</v>
      </c>
      <c r="AK172" s="1" t="str">
        <f t="shared" ca="1" si="66"/>
        <v/>
      </c>
      <c r="AL172" s="1" t="str">
        <f t="shared" ca="1" si="66"/>
        <v>Вариант Г1</v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2"/>
      <c r="I173" s="3">
        <f t="shared" ca="1" si="61"/>
        <v>5</v>
      </c>
      <c r="J173" s="295" t="str">
        <f t="shared" ca="1" si="61"/>
        <v xml:space="preserve">Гайка </v>
      </c>
      <c r="K173" s="4" t="str">
        <f t="shared" ca="1" si="61"/>
        <v>М6</v>
      </c>
      <c r="L173" s="151" t="str">
        <f t="shared" ca="1" si="61"/>
        <v/>
      </c>
      <c r="M173" s="156"/>
      <c r="N173" s="156"/>
      <c r="O173" s="152"/>
      <c r="P173" s="157" t="str">
        <f t="shared" ca="1" si="62"/>
        <v/>
      </c>
      <c r="Q173" s="157"/>
      <c r="R173" s="157"/>
      <c r="S173" s="157"/>
      <c r="T173" s="5" t="str">
        <f t="shared" ca="1" si="63"/>
        <v>шт.</v>
      </c>
      <c r="U173" s="4">
        <f t="shared" ca="1" si="63"/>
        <v>7</v>
      </c>
      <c r="V173" s="151" t="str">
        <f t="shared" ca="1" si="63"/>
        <v/>
      </c>
      <c r="W173" s="152"/>
      <c r="X173" s="153" t="str">
        <f t="shared" ca="1" si="64"/>
        <v>Вариант Г1</v>
      </c>
      <c r="Y173" s="154"/>
      <c r="Z173" s="154"/>
      <c r="AA173" s="155"/>
      <c r="AB173" s="164"/>
      <c r="AC173" s="1">
        <f t="shared" si="67"/>
        <v>118</v>
      </c>
      <c r="AD173" s="1">
        <f t="shared" ca="1" si="65"/>
        <v>5</v>
      </c>
      <c r="AE173" s="1" t="str">
        <f t="shared" ca="1" si="66"/>
        <v xml:space="preserve">Гайка </v>
      </c>
      <c r="AF173" s="1" t="str">
        <f t="shared" ca="1" si="66"/>
        <v>М6</v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>шт.</v>
      </c>
      <c r="AJ173" s="1">
        <f t="shared" ca="1" si="66"/>
        <v>7</v>
      </c>
      <c r="AK173" s="1" t="str">
        <f t="shared" ca="1" si="66"/>
        <v/>
      </c>
      <c r="AL173" s="1" t="str">
        <f t="shared" ca="1" si="66"/>
        <v>Вариант Г1</v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2"/>
      <c r="I174" s="3">
        <f t="shared" ca="1" si="61"/>
        <v>6</v>
      </c>
      <c r="J174" s="6" t="str">
        <f t="shared" ca="1" si="61"/>
        <v xml:space="preserve">Шайба плоск. усил. ГОСТ 6958 </v>
      </c>
      <c r="K174" s="4" t="str">
        <f t="shared" ca="1" si="61"/>
        <v>М6</v>
      </c>
      <c r="L174" s="151" t="str">
        <f t="shared" ca="1" si="61"/>
        <v/>
      </c>
      <c r="M174" s="156"/>
      <c r="N174" s="156"/>
      <c r="O174" s="152"/>
      <c r="P174" s="157" t="str">
        <f t="shared" ca="1" si="62"/>
        <v/>
      </c>
      <c r="Q174" s="157"/>
      <c r="R174" s="157"/>
      <c r="S174" s="157"/>
      <c r="T174" s="5" t="str">
        <f t="shared" ca="1" si="63"/>
        <v>шт.</v>
      </c>
      <c r="U174" s="4">
        <f t="shared" ca="1" si="63"/>
        <v>14</v>
      </c>
      <c r="V174" s="151" t="str">
        <f t="shared" ca="1" si="63"/>
        <v/>
      </c>
      <c r="W174" s="152"/>
      <c r="X174" s="153" t="str">
        <f t="shared" ca="1" si="64"/>
        <v>Вариант Г1</v>
      </c>
      <c r="Y174" s="154"/>
      <c r="Z174" s="154"/>
      <c r="AA174" s="155"/>
      <c r="AB174" s="164"/>
      <c r="AC174" s="1">
        <f t="shared" si="67"/>
        <v>119</v>
      </c>
      <c r="AD174" s="1">
        <f t="shared" ca="1" si="65"/>
        <v>6</v>
      </c>
      <c r="AE174" s="1" t="str">
        <f t="shared" ca="1" si="66"/>
        <v xml:space="preserve">Шайба плоск. усил. ГОСТ 6958 </v>
      </c>
      <c r="AF174" s="1" t="str">
        <f t="shared" ca="1" si="66"/>
        <v>М6</v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>шт.</v>
      </c>
      <c r="AJ174" s="1">
        <f t="shared" ca="1" si="66"/>
        <v>14</v>
      </c>
      <c r="AK174" s="1" t="str">
        <f t="shared" ca="1" si="66"/>
        <v/>
      </c>
      <c r="AL174" s="1" t="str">
        <f t="shared" ca="1" si="66"/>
        <v>Вариант Г1</v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2"/>
      <c r="I175" s="3">
        <f t="shared" ca="1" si="61"/>
        <v>7</v>
      </c>
      <c r="J175" s="6" t="str">
        <f t="shared" ca="1" si="61"/>
        <v xml:space="preserve">Шайба пружинная гроверная </v>
      </c>
      <c r="K175" s="4" t="str">
        <f t="shared" ca="1" si="61"/>
        <v>М6</v>
      </c>
      <c r="L175" s="151" t="str">
        <f t="shared" ca="1" si="61"/>
        <v/>
      </c>
      <c r="M175" s="156"/>
      <c r="N175" s="156"/>
      <c r="O175" s="152"/>
      <c r="P175" s="157" t="str">
        <f t="shared" ca="1" si="62"/>
        <v/>
      </c>
      <c r="Q175" s="157"/>
      <c r="R175" s="157"/>
      <c r="S175" s="157"/>
      <c r="T175" s="5" t="str">
        <f t="shared" ca="1" si="63"/>
        <v>шт.</v>
      </c>
      <c r="U175" s="4">
        <f t="shared" ca="1" si="63"/>
        <v>7</v>
      </c>
      <c r="V175" s="151" t="str">
        <f t="shared" ca="1" si="63"/>
        <v/>
      </c>
      <c r="W175" s="152"/>
      <c r="X175" s="153" t="str">
        <f t="shared" ca="1" si="64"/>
        <v>Вариант Г1</v>
      </c>
      <c r="Y175" s="154"/>
      <c r="Z175" s="154"/>
      <c r="AA175" s="155"/>
      <c r="AB175" s="164"/>
      <c r="AC175" s="1">
        <f t="shared" si="67"/>
        <v>120</v>
      </c>
      <c r="AD175" s="1">
        <f t="shared" ca="1" si="65"/>
        <v>7</v>
      </c>
      <c r="AE175" s="1" t="str">
        <f t="shared" ca="1" si="66"/>
        <v xml:space="preserve">Шайба пружинная гроверная </v>
      </c>
      <c r="AF175" s="1" t="str">
        <f t="shared" ca="1" si="66"/>
        <v>М6</v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>шт.</v>
      </c>
      <c r="AJ175" s="1">
        <f t="shared" ca="1" si="66"/>
        <v>7</v>
      </c>
      <c r="AK175" s="1" t="str">
        <f t="shared" ca="1" si="66"/>
        <v/>
      </c>
      <c r="AL175" s="1" t="str">
        <f t="shared" ca="1" si="66"/>
        <v>Вариант Г1</v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2"/>
      <c r="I176" s="3">
        <f t="shared" ca="1" si="61"/>
        <v>8</v>
      </c>
      <c r="J176" s="6" t="str">
        <f t="shared" ca="1" si="61"/>
        <v>Болт ГОСТ 7798-70</v>
      </c>
      <c r="K176" s="4" t="str">
        <f t="shared" ca="1" si="61"/>
        <v>М8х30</v>
      </c>
      <c r="L176" s="151" t="str">
        <f t="shared" ca="1" si="61"/>
        <v/>
      </c>
      <c r="M176" s="156"/>
      <c r="N176" s="156"/>
      <c r="O176" s="152"/>
      <c r="P176" s="157" t="str">
        <f t="shared" ca="1" si="62"/>
        <v/>
      </c>
      <c r="Q176" s="157"/>
      <c r="R176" s="157"/>
      <c r="S176" s="157"/>
      <c r="T176" s="5" t="str">
        <f t="shared" ca="1" si="63"/>
        <v>шт.</v>
      </c>
      <c r="U176" s="4">
        <f t="shared" ca="1" si="63"/>
        <v>6</v>
      </c>
      <c r="V176" s="151" t="str">
        <f t="shared" ca="1" si="63"/>
        <v/>
      </c>
      <c r="W176" s="152"/>
      <c r="X176" s="153" t="str">
        <f t="shared" ca="1" si="64"/>
        <v>Вариант Г1</v>
      </c>
      <c r="Y176" s="154"/>
      <c r="Z176" s="154"/>
      <c r="AA176" s="155"/>
      <c r="AB176" s="164"/>
      <c r="AC176" s="1">
        <f t="shared" si="67"/>
        <v>121</v>
      </c>
      <c r="AD176" s="1">
        <f t="shared" ca="1" si="65"/>
        <v>8</v>
      </c>
      <c r="AE176" s="1" t="str">
        <f t="shared" ca="1" si="66"/>
        <v>Болт ГОСТ 7798-70</v>
      </c>
      <c r="AF176" s="1" t="str">
        <f t="shared" ca="1" si="66"/>
        <v>М8х30</v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>шт.</v>
      </c>
      <c r="AJ176" s="1">
        <f t="shared" ca="1" si="66"/>
        <v>6</v>
      </c>
      <c r="AK176" s="1" t="str">
        <f t="shared" ca="1" si="66"/>
        <v/>
      </c>
      <c r="AL176" s="1" t="str">
        <f t="shared" ca="1" si="66"/>
        <v>Вариант Г1</v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2"/>
      <c r="I177" s="3">
        <f t="shared" ca="1" si="61"/>
        <v>9</v>
      </c>
      <c r="J177" s="6" t="str">
        <f t="shared" ca="1" si="61"/>
        <v>Гайка ГОСТ 5915-70</v>
      </c>
      <c r="K177" s="4" t="str">
        <f t="shared" ca="1" si="61"/>
        <v>М8</v>
      </c>
      <c r="L177" s="151" t="str">
        <f t="shared" ca="1" si="61"/>
        <v/>
      </c>
      <c r="M177" s="156"/>
      <c r="N177" s="156"/>
      <c r="O177" s="152"/>
      <c r="P177" s="157" t="str">
        <f t="shared" ca="1" si="62"/>
        <v/>
      </c>
      <c r="Q177" s="157"/>
      <c r="R177" s="157"/>
      <c r="S177" s="157"/>
      <c r="T177" s="5" t="str">
        <f t="shared" ca="1" si="63"/>
        <v>шт.</v>
      </c>
      <c r="U177" s="4">
        <f t="shared" ca="1" si="63"/>
        <v>6</v>
      </c>
      <c r="V177" s="151" t="str">
        <f t="shared" ca="1" si="63"/>
        <v/>
      </c>
      <c r="W177" s="152"/>
      <c r="X177" s="153" t="str">
        <f t="shared" ca="1" si="64"/>
        <v>Вариант Г1</v>
      </c>
      <c r="Y177" s="154"/>
      <c r="Z177" s="154"/>
      <c r="AA177" s="155"/>
      <c r="AB177" s="164"/>
      <c r="AC177" s="1">
        <f t="shared" si="67"/>
        <v>122</v>
      </c>
      <c r="AD177" s="1">
        <f t="shared" ca="1" si="65"/>
        <v>9</v>
      </c>
      <c r="AE177" s="1" t="str">
        <f t="shared" ca="1" si="66"/>
        <v>Гайка ГОСТ 5915-70</v>
      </c>
      <c r="AF177" s="1" t="str">
        <f t="shared" ca="1" si="66"/>
        <v>М8</v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>шт.</v>
      </c>
      <c r="AJ177" s="1">
        <f t="shared" ca="1" si="66"/>
        <v>6</v>
      </c>
      <c r="AK177" s="1" t="str">
        <f t="shared" ca="1" si="66"/>
        <v/>
      </c>
      <c r="AL177" s="1" t="str">
        <f t="shared" ca="1" si="66"/>
        <v>Вариант Г1</v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2"/>
      <c r="I178" s="3">
        <f t="shared" ca="1" si="61"/>
        <v>10</v>
      </c>
      <c r="J178" s="6" t="str">
        <f t="shared" ca="1" si="61"/>
        <v xml:space="preserve">Шайба плоск. усил. ГОСТ 6958 </v>
      </c>
      <c r="K178" s="4" t="str">
        <f t="shared" ca="1" si="61"/>
        <v>М8</v>
      </c>
      <c r="L178" s="151" t="str">
        <f t="shared" ca="1" si="61"/>
        <v/>
      </c>
      <c r="M178" s="156"/>
      <c r="N178" s="156"/>
      <c r="O178" s="152"/>
      <c r="P178" s="157" t="str">
        <f t="shared" ca="1" si="62"/>
        <v/>
      </c>
      <c r="Q178" s="157"/>
      <c r="R178" s="157"/>
      <c r="S178" s="157"/>
      <c r="T178" s="5" t="str">
        <f t="shared" ca="1" si="63"/>
        <v>шт.</v>
      </c>
      <c r="U178" s="4">
        <f t="shared" ca="1" si="63"/>
        <v>12</v>
      </c>
      <c r="V178" s="151" t="str">
        <f t="shared" ca="1" si="63"/>
        <v/>
      </c>
      <c r="W178" s="152"/>
      <c r="X178" s="153" t="str">
        <f t="shared" ca="1" si="64"/>
        <v>Вариант Г1</v>
      </c>
      <c r="Y178" s="154"/>
      <c r="Z178" s="154"/>
      <c r="AA178" s="155"/>
      <c r="AB178" s="164"/>
      <c r="AC178" s="1">
        <f t="shared" si="67"/>
        <v>123</v>
      </c>
      <c r="AD178" s="1">
        <f t="shared" ca="1" si="65"/>
        <v>10</v>
      </c>
      <c r="AE178" s="1" t="str">
        <f t="shared" ca="1" si="66"/>
        <v xml:space="preserve">Шайба плоск. усил. ГОСТ 6958 </v>
      </c>
      <c r="AF178" s="1" t="str">
        <f t="shared" ca="1" si="66"/>
        <v>М8</v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>шт.</v>
      </c>
      <c r="AJ178" s="1">
        <f t="shared" ca="1" si="66"/>
        <v>12</v>
      </c>
      <c r="AK178" s="1" t="str">
        <f t="shared" ca="1" si="66"/>
        <v/>
      </c>
      <c r="AL178" s="1" t="str">
        <f t="shared" ca="1" si="66"/>
        <v>Вариант Г1</v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2"/>
      <c r="I179" s="3">
        <f t="shared" ca="1" si="61"/>
        <v>11</v>
      </c>
      <c r="J179" s="6" t="str">
        <f t="shared" ca="1" si="61"/>
        <v>Шайба пружинн. гровер ГОСТ 6402-70</v>
      </c>
      <c r="K179" s="4" t="str">
        <f t="shared" ca="1" si="61"/>
        <v>М8</v>
      </c>
      <c r="L179" s="151" t="str">
        <f t="shared" ca="1" si="61"/>
        <v/>
      </c>
      <c r="M179" s="156"/>
      <c r="N179" s="156"/>
      <c r="O179" s="152"/>
      <c r="P179" s="157" t="str">
        <f t="shared" ca="1" si="62"/>
        <v/>
      </c>
      <c r="Q179" s="157"/>
      <c r="R179" s="157"/>
      <c r="S179" s="157"/>
      <c r="T179" s="5" t="str">
        <f t="shared" ca="1" si="63"/>
        <v>шт.</v>
      </c>
      <c r="U179" s="4">
        <f t="shared" ca="1" si="63"/>
        <v>6</v>
      </c>
      <c r="V179" s="151" t="str">
        <f t="shared" ca="1" si="63"/>
        <v/>
      </c>
      <c r="W179" s="152"/>
      <c r="X179" s="153" t="str">
        <f t="shared" ca="1" si="64"/>
        <v>Вариант Г1</v>
      </c>
      <c r="Y179" s="154"/>
      <c r="Z179" s="154"/>
      <c r="AA179" s="155"/>
      <c r="AB179" s="164"/>
      <c r="AC179" s="1">
        <f t="shared" si="67"/>
        <v>124</v>
      </c>
      <c r="AD179" s="1">
        <f t="shared" ca="1" si="65"/>
        <v>11</v>
      </c>
      <c r="AE179" s="1" t="str">
        <f t="shared" ca="1" si="66"/>
        <v>Шайба пружинн. гровер ГОСТ 6402-70</v>
      </c>
      <c r="AF179" s="1" t="str">
        <f t="shared" ca="1" si="66"/>
        <v>М8</v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>шт.</v>
      </c>
      <c r="AJ179" s="1">
        <f t="shared" ca="1" si="66"/>
        <v>6</v>
      </c>
      <c r="AK179" s="1" t="str">
        <f t="shared" ca="1" si="66"/>
        <v/>
      </c>
      <c r="AL179" s="1" t="str">
        <f t="shared" ca="1" si="66"/>
        <v>Вариант Г1</v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2"/>
      <c r="I180" s="3">
        <f t="shared" ca="1" si="61"/>
        <v>12</v>
      </c>
      <c r="J180" s="86" t="str">
        <f t="shared" ca="1" si="61"/>
        <v>Провод желт.-зел.ТУ 3550</v>
      </c>
      <c r="K180" s="4" t="str">
        <f t="shared" ca="1" si="61"/>
        <v>ПВ1 1х6</v>
      </c>
      <c r="L180" s="151" t="str">
        <f t="shared" ca="1" si="61"/>
        <v/>
      </c>
      <c r="M180" s="156"/>
      <c r="N180" s="156"/>
      <c r="O180" s="152"/>
      <c r="P180" s="157" t="str">
        <f t="shared" ca="1" si="62"/>
        <v/>
      </c>
      <c r="Q180" s="157"/>
      <c r="R180" s="157"/>
      <c r="S180" s="157"/>
      <c r="T180" s="5" t="str">
        <f t="shared" ca="1" si="63"/>
        <v>м.</v>
      </c>
      <c r="U180" s="4">
        <f t="shared" ca="1" si="63"/>
        <v>5</v>
      </c>
      <c r="V180" s="151" t="str">
        <f t="shared" ca="1" si="63"/>
        <v/>
      </c>
      <c r="W180" s="152"/>
      <c r="X180" s="153" t="str">
        <f t="shared" ca="1" si="64"/>
        <v>Вариант Г1</v>
      </c>
      <c r="Y180" s="154"/>
      <c r="Z180" s="154"/>
      <c r="AA180" s="155"/>
      <c r="AB180" s="164"/>
      <c r="AC180" s="1">
        <f t="shared" si="67"/>
        <v>125</v>
      </c>
      <c r="AD180" s="1">
        <f t="shared" ca="1" si="65"/>
        <v>12</v>
      </c>
      <c r="AE180" s="1" t="str">
        <f t="shared" ca="1" si="66"/>
        <v>Провод желт.-зел.ТУ 3550</v>
      </c>
      <c r="AF180" s="1" t="str">
        <f t="shared" ca="1" si="66"/>
        <v>ПВ1 1х6</v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>м.</v>
      </c>
      <c r="AJ180" s="1">
        <f t="shared" ca="1" si="66"/>
        <v>5</v>
      </c>
      <c r="AK180" s="1" t="str">
        <f t="shared" ca="1" si="66"/>
        <v/>
      </c>
      <c r="AL180" s="1" t="str">
        <f t="shared" ca="1" si="66"/>
        <v>Вариант Г1</v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2"/>
      <c r="I181" s="3">
        <f t="shared" ca="1" si="61"/>
        <v>13</v>
      </c>
      <c r="J181" s="295" t="str">
        <f t="shared" ca="1" si="61"/>
        <v xml:space="preserve">Провод </v>
      </c>
      <c r="K181" s="4" t="str">
        <f t="shared" ca="1" si="61"/>
        <v>ПВ-1 1х2,5</v>
      </c>
      <c r="L181" s="151" t="str">
        <f t="shared" ca="1" si="61"/>
        <v/>
      </c>
      <c r="M181" s="156"/>
      <c r="N181" s="156"/>
      <c r="O181" s="152"/>
      <c r="P181" s="157" t="str">
        <f t="shared" ca="1" si="62"/>
        <v/>
      </c>
      <c r="Q181" s="157"/>
      <c r="R181" s="157"/>
      <c r="S181" s="157"/>
      <c r="T181" s="5" t="str">
        <f t="shared" ca="1" si="63"/>
        <v>м.</v>
      </c>
      <c r="U181" s="4">
        <f t="shared" ca="1" si="63"/>
        <v>3</v>
      </c>
      <c r="V181" s="151" t="str">
        <f t="shared" ca="1" si="63"/>
        <v/>
      </c>
      <c r="W181" s="152"/>
      <c r="X181" s="153" t="str">
        <f t="shared" ca="1" si="64"/>
        <v>Вариант Г1</v>
      </c>
      <c r="Y181" s="154"/>
      <c r="Z181" s="154"/>
      <c r="AA181" s="155"/>
      <c r="AB181" s="164"/>
      <c r="AC181" s="1">
        <f t="shared" si="67"/>
        <v>126</v>
      </c>
      <c r="AD181" s="1">
        <f t="shared" ca="1" si="65"/>
        <v>13</v>
      </c>
      <c r="AE181" s="1" t="str">
        <f t="shared" ca="1" si="66"/>
        <v xml:space="preserve">Провод </v>
      </c>
      <c r="AF181" s="1" t="str">
        <f t="shared" ca="1" si="66"/>
        <v>ПВ-1 1х2,5</v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>м.</v>
      </c>
      <c r="AJ181" s="1">
        <f t="shared" ca="1" si="66"/>
        <v>3</v>
      </c>
      <c r="AK181" s="1" t="str">
        <f t="shared" ca="1" si="66"/>
        <v/>
      </c>
      <c r="AL181" s="1" t="str">
        <f t="shared" ca="1" si="66"/>
        <v>Вариант Г1</v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2"/>
      <c r="I182" s="3">
        <f t="shared" ca="1" si="61"/>
        <v>14</v>
      </c>
      <c r="J182" s="6" t="str">
        <f t="shared" ca="1" si="61"/>
        <v xml:space="preserve">Провод </v>
      </c>
      <c r="K182" s="4" t="str">
        <f t="shared" ca="1" si="61"/>
        <v>ВВГнг 2х2,5</v>
      </c>
      <c r="L182" s="151" t="str">
        <f t="shared" ca="1" si="61"/>
        <v/>
      </c>
      <c r="M182" s="156"/>
      <c r="N182" s="156"/>
      <c r="O182" s="152"/>
      <c r="P182" s="157" t="str">
        <f t="shared" ca="1" si="62"/>
        <v/>
      </c>
      <c r="Q182" s="157"/>
      <c r="R182" s="157"/>
      <c r="S182" s="157"/>
      <c r="T182" s="5" t="str">
        <f t="shared" ca="1" si="63"/>
        <v>м.</v>
      </c>
      <c r="U182" s="4">
        <f t="shared" ca="1" si="63"/>
        <v>6</v>
      </c>
      <c r="V182" s="151" t="str">
        <f t="shared" ca="1" si="63"/>
        <v/>
      </c>
      <c r="W182" s="152"/>
      <c r="X182" s="153" t="str">
        <f t="shared" ca="1" si="64"/>
        <v>Вариант Г1</v>
      </c>
      <c r="Y182" s="154"/>
      <c r="Z182" s="154"/>
      <c r="AA182" s="155"/>
      <c r="AB182" s="164"/>
      <c r="AC182" s="1">
        <f t="shared" si="67"/>
        <v>127</v>
      </c>
      <c r="AD182" s="1">
        <f t="shared" ca="1" si="65"/>
        <v>14</v>
      </c>
      <c r="AE182" s="1" t="str">
        <f t="shared" ca="1" si="66"/>
        <v xml:space="preserve">Провод </v>
      </c>
      <c r="AF182" s="1" t="str">
        <f t="shared" ca="1" si="66"/>
        <v>ВВГнг 2х2,5</v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>м.</v>
      </c>
      <c r="AJ182" s="1">
        <f t="shared" ca="1" si="66"/>
        <v>6</v>
      </c>
      <c r="AK182" s="1" t="str">
        <f t="shared" ca="1" si="66"/>
        <v/>
      </c>
      <c r="AL182" s="1" t="str">
        <f t="shared" ca="1" si="66"/>
        <v>Вариант Г1</v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2"/>
      <c r="I183" s="3">
        <f t="shared" ca="1" si="61"/>
        <v>15</v>
      </c>
      <c r="J183" s="6" t="str">
        <f t="shared" ca="1" si="61"/>
        <v xml:space="preserve">Кабель </v>
      </c>
      <c r="K183" s="4" t="str">
        <f t="shared" ca="1" si="61"/>
        <v>КВВГнг 10х2,5</v>
      </c>
      <c r="L183" s="151" t="str">
        <f t="shared" ca="1" si="61"/>
        <v/>
      </c>
      <c r="M183" s="156"/>
      <c r="N183" s="156"/>
      <c r="O183" s="152"/>
      <c r="P183" s="157" t="str">
        <f t="shared" ca="1" si="62"/>
        <v/>
      </c>
      <c r="Q183" s="157"/>
      <c r="R183" s="157"/>
      <c r="S183" s="157"/>
      <c r="T183" s="5" t="str">
        <f t="shared" ca="1" si="63"/>
        <v>м.</v>
      </c>
      <c r="U183" s="4">
        <f t="shared" ca="1" si="63"/>
        <v>6</v>
      </c>
      <c r="V183" s="151" t="str">
        <f t="shared" ca="1" si="63"/>
        <v/>
      </c>
      <c r="W183" s="152"/>
      <c r="X183" s="153" t="str">
        <f t="shared" ca="1" si="64"/>
        <v>Вариант Г1</v>
      </c>
      <c r="Y183" s="154"/>
      <c r="Z183" s="154"/>
      <c r="AA183" s="155"/>
      <c r="AB183" s="164"/>
      <c r="AC183" s="1">
        <f t="shared" si="67"/>
        <v>128</v>
      </c>
      <c r="AD183" s="1">
        <f t="shared" ca="1" si="65"/>
        <v>15</v>
      </c>
      <c r="AE183" s="1" t="str">
        <f t="shared" ref="AE183:AQ197" ca="1" si="68">IF(OFFSET(INDIRECT($AD$2),$AC183,AE$2,1,1)&lt;&gt;0,OFFSET(INDIRECT($AD$2),$AC183,AE$2,1,1),"")</f>
        <v xml:space="preserve">Кабель </v>
      </c>
      <c r="AF183" s="1" t="str">
        <f t="shared" ca="1" si="68"/>
        <v>КВВГнг 10х2,5</v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>м.</v>
      </c>
      <c r="AJ183" s="1">
        <f t="shared" ca="1" si="68"/>
        <v>6</v>
      </c>
      <c r="AK183" s="1" t="str">
        <f t="shared" ca="1" si="68"/>
        <v/>
      </c>
      <c r="AL183" s="1" t="str">
        <f t="shared" ca="1" si="68"/>
        <v>Вариант Г1</v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2"/>
      <c r="I184" s="3">
        <f t="shared" ca="1" si="61"/>
        <v>16</v>
      </c>
      <c r="J184" s="6" t="str">
        <f t="shared" ca="1" si="61"/>
        <v xml:space="preserve">Наконечник </v>
      </c>
      <c r="K184" s="4" t="str">
        <f t="shared" ca="1" si="61"/>
        <v>НКИ 2.5-6</v>
      </c>
      <c r="L184" s="151" t="str">
        <f t="shared" ca="1" si="61"/>
        <v/>
      </c>
      <c r="M184" s="156"/>
      <c r="N184" s="156"/>
      <c r="O184" s="152"/>
      <c r="P184" s="157" t="str">
        <f t="shared" ca="1" si="62"/>
        <v/>
      </c>
      <c r="Q184" s="157"/>
      <c r="R184" s="157"/>
      <c r="S184" s="157"/>
      <c r="T184" s="5" t="str">
        <f t="shared" ca="1" si="63"/>
        <v>шт.</v>
      </c>
      <c r="U184" s="4">
        <f t="shared" ca="1" si="63"/>
        <v>6</v>
      </c>
      <c r="V184" s="151" t="str">
        <f t="shared" ca="1" si="63"/>
        <v/>
      </c>
      <c r="W184" s="152"/>
      <c r="X184" s="153" t="str">
        <f t="shared" ca="1" si="64"/>
        <v>Вариант Г1</v>
      </c>
      <c r="Y184" s="154"/>
      <c r="Z184" s="154"/>
      <c r="AA184" s="155"/>
      <c r="AB184" s="164"/>
      <c r="AC184" s="1">
        <f t="shared" si="67"/>
        <v>129</v>
      </c>
      <c r="AD184" s="1">
        <f t="shared" ca="1" si="65"/>
        <v>16</v>
      </c>
      <c r="AE184" s="1" t="str">
        <f t="shared" ca="1" si="68"/>
        <v xml:space="preserve">Наконечник </v>
      </c>
      <c r="AF184" s="1" t="str">
        <f t="shared" ca="1" si="68"/>
        <v>НКИ 2.5-6</v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>шт.</v>
      </c>
      <c r="AJ184" s="1">
        <f t="shared" ca="1" si="68"/>
        <v>6</v>
      </c>
      <c r="AK184" s="1" t="str">
        <f t="shared" ca="1" si="68"/>
        <v/>
      </c>
      <c r="AL184" s="1" t="str">
        <f t="shared" ca="1" si="68"/>
        <v>Вариант Г1</v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2"/>
      <c r="I185" s="3">
        <f t="shared" ca="1" si="61"/>
        <v>17</v>
      </c>
      <c r="J185" s="6" t="str">
        <f t="shared" ca="1" si="61"/>
        <v xml:space="preserve">Наконечник </v>
      </c>
      <c r="K185" s="4" t="str">
        <f t="shared" ca="1" si="61"/>
        <v>НКИ 5,5-6</v>
      </c>
      <c r="L185" s="151" t="str">
        <f t="shared" ca="1" si="61"/>
        <v/>
      </c>
      <c r="M185" s="156"/>
      <c r="N185" s="156"/>
      <c r="O185" s="152"/>
      <c r="P185" s="157" t="str">
        <f t="shared" ca="1" si="62"/>
        <v/>
      </c>
      <c r="Q185" s="157"/>
      <c r="R185" s="157"/>
      <c r="S185" s="157"/>
      <c r="T185" s="5" t="str">
        <f t="shared" ca="1" si="63"/>
        <v>шт.</v>
      </c>
      <c r="U185" s="4">
        <f t="shared" ca="1" si="63"/>
        <v>2</v>
      </c>
      <c r="V185" s="151" t="str">
        <f t="shared" ca="1" si="63"/>
        <v/>
      </c>
      <c r="W185" s="152"/>
      <c r="X185" s="153" t="str">
        <f t="shared" ca="1" si="64"/>
        <v>Вариант Г1</v>
      </c>
      <c r="Y185" s="154"/>
      <c r="Z185" s="154"/>
      <c r="AA185" s="155"/>
      <c r="AB185" s="164"/>
      <c r="AC185" s="1">
        <f t="shared" si="67"/>
        <v>130</v>
      </c>
      <c r="AD185" s="1">
        <f t="shared" ca="1" si="65"/>
        <v>17</v>
      </c>
      <c r="AE185" s="1" t="str">
        <f t="shared" ca="1" si="68"/>
        <v xml:space="preserve">Наконечник </v>
      </c>
      <c r="AF185" s="1" t="str">
        <f t="shared" ca="1" si="68"/>
        <v>НКИ 5,5-6</v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>шт.</v>
      </c>
      <c r="AJ185" s="1">
        <f t="shared" ca="1" si="68"/>
        <v>2</v>
      </c>
      <c r="AK185" s="1" t="str">
        <f t="shared" ca="1" si="68"/>
        <v/>
      </c>
      <c r="AL185" s="1" t="str">
        <f t="shared" ca="1" si="68"/>
        <v>Вариант Г1</v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2"/>
      <c r="I186" s="3">
        <f t="shared" ca="1" si="61"/>
        <v>18</v>
      </c>
      <c r="J186" s="86" t="str">
        <f t="shared" ca="1" si="61"/>
        <v>Болт ГОСТ 7798-70</v>
      </c>
      <c r="K186" s="4" t="str">
        <f t="shared" ca="1" si="61"/>
        <v>М4х25</v>
      </c>
      <c r="L186" s="151" t="str">
        <f t="shared" ca="1" si="61"/>
        <v/>
      </c>
      <c r="M186" s="156"/>
      <c r="N186" s="156"/>
      <c r="O186" s="152"/>
      <c r="P186" s="157" t="str">
        <f t="shared" ca="1" si="62"/>
        <v/>
      </c>
      <c r="Q186" s="157"/>
      <c r="R186" s="157"/>
      <c r="S186" s="157"/>
      <c r="T186" s="5" t="str">
        <f t="shared" ca="1" si="63"/>
        <v>шт.</v>
      </c>
      <c r="U186" s="4">
        <f t="shared" ca="1" si="63"/>
        <v>3</v>
      </c>
      <c r="V186" s="151" t="str">
        <f t="shared" ca="1" si="63"/>
        <v/>
      </c>
      <c r="W186" s="152"/>
      <c r="X186" s="153" t="str">
        <f t="shared" ca="1" si="64"/>
        <v>Вариант Г1</v>
      </c>
      <c r="Y186" s="154"/>
      <c r="Z186" s="154"/>
      <c r="AA186" s="155"/>
      <c r="AB186" s="164"/>
      <c r="AC186" s="1">
        <f t="shared" si="67"/>
        <v>131</v>
      </c>
      <c r="AD186" s="1">
        <f t="shared" ca="1" si="65"/>
        <v>18</v>
      </c>
      <c r="AE186" s="1" t="str">
        <f t="shared" ca="1" si="68"/>
        <v>Болт ГОСТ 7798-70</v>
      </c>
      <c r="AF186" s="1" t="str">
        <f t="shared" ca="1" si="68"/>
        <v>М4х25</v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>шт.</v>
      </c>
      <c r="AJ186" s="1">
        <f t="shared" ca="1" si="68"/>
        <v>3</v>
      </c>
      <c r="AK186" s="1" t="str">
        <f t="shared" ca="1" si="68"/>
        <v/>
      </c>
      <c r="AL186" s="1" t="str">
        <f t="shared" ca="1" si="68"/>
        <v>Вариант Г1</v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2"/>
      <c r="I187" s="169">
        <f ca="1">AD187</f>
        <v>19</v>
      </c>
      <c r="J187" s="171" t="str">
        <f t="shared" ref="J187:L192" ca="1" si="69">AE187</f>
        <v>Гайка ГОСТ 5927-70</v>
      </c>
      <c r="K187" s="289" t="str">
        <f t="shared" ca="1" si="69"/>
        <v>М4</v>
      </c>
      <c r="L187" s="175" t="str">
        <f t="shared" ca="1" si="69"/>
        <v/>
      </c>
      <c r="M187" s="176"/>
      <c r="N187" s="176"/>
      <c r="O187" s="177"/>
      <c r="P187" s="175" t="str">
        <f t="shared" ca="1" si="62"/>
        <v/>
      </c>
      <c r="Q187" s="176"/>
      <c r="R187" s="176"/>
      <c r="S187" s="177"/>
      <c r="T187" s="173" t="str">
        <f t="shared" ca="1" si="63"/>
        <v>шт.</v>
      </c>
      <c r="U187" s="173">
        <f t="shared" ca="1" si="63"/>
        <v>3</v>
      </c>
      <c r="V187" s="175" t="str">
        <f t="shared" ca="1" si="63"/>
        <v/>
      </c>
      <c r="W187" s="177"/>
      <c r="X187" s="191" t="str">
        <f t="shared" ca="1" si="64"/>
        <v>Вариант Г1</v>
      </c>
      <c r="Y187" s="192"/>
      <c r="Z187" s="192"/>
      <c r="AA187" s="193"/>
      <c r="AB187" s="164"/>
      <c r="AC187" s="1">
        <f t="shared" si="67"/>
        <v>132</v>
      </c>
      <c r="AD187" s="1">
        <f t="shared" ca="1" si="65"/>
        <v>19</v>
      </c>
      <c r="AE187" s="1" t="str">
        <f t="shared" ca="1" si="68"/>
        <v>Гайка ГОСТ 5927-70</v>
      </c>
      <c r="AF187" s="1" t="str">
        <f t="shared" ca="1" si="68"/>
        <v>М4</v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>шт.</v>
      </c>
      <c r="AJ187" s="1">
        <f t="shared" ca="1" si="68"/>
        <v>3</v>
      </c>
      <c r="AK187" s="1" t="str">
        <f t="shared" ca="1" si="68"/>
        <v/>
      </c>
      <c r="AL187" s="1" t="str">
        <f t="shared" ca="1" si="68"/>
        <v>Вариант Г1</v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234" t="s">
        <v>35</v>
      </c>
      <c r="E188" s="235"/>
      <c r="F188" s="181"/>
      <c r="G188" s="231"/>
      <c r="H188" s="186"/>
      <c r="I188" s="170"/>
      <c r="J188" s="172">
        <f t="shared" si="69"/>
        <v>0</v>
      </c>
      <c r="K188" s="290">
        <f t="shared" si="69"/>
        <v>0</v>
      </c>
      <c r="L188" s="178"/>
      <c r="M188" s="179"/>
      <c r="N188" s="179"/>
      <c r="O188" s="180"/>
      <c r="P188" s="178"/>
      <c r="Q188" s="179"/>
      <c r="R188" s="179"/>
      <c r="S188" s="180"/>
      <c r="T188" s="174"/>
      <c r="U188" s="174"/>
      <c r="V188" s="178"/>
      <c r="W188" s="180"/>
      <c r="X188" s="194"/>
      <c r="Y188" s="195"/>
      <c r="Z188" s="195"/>
      <c r="AA188" s="196"/>
      <c r="AB188" s="164"/>
    </row>
    <row r="189" spans="4:43" ht="23.25" customHeight="1">
      <c r="D189" s="207"/>
      <c r="E189" s="208"/>
      <c r="F189" s="203"/>
      <c r="G189" s="164"/>
      <c r="H189" s="206"/>
      <c r="I189" s="3">
        <f ca="1">AD189</f>
        <v>20</v>
      </c>
      <c r="J189" s="6" t="str">
        <f t="shared" ca="1" si="69"/>
        <v>Шайба пружинн. гровер ГОСТ 6402-70</v>
      </c>
      <c r="K189" s="4" t="str">
        <f t="shared" ca="1" si="69"/>
        <v>М4</v>
      </c>
      <c r="L189" s="151" t="str">
        <f ca="1">AG189</f>
        <v/>
      </c>
      <c r="M189" s="156"/>
      <c r="N189" s="156"/>
      <c r="O189" s="152"/>
      <c r="P189" s="157" t="str">
        <f ca="1">AH189</f>
        <v/>
      </c>
      <c r="Q189" s="157"/>
      <c r="R189" s="157"/>
      <c r="S189" s="157"/>
      <c r="T189" s="5" t="str">
        <f t="shared" ref="T189:V191" ca="1" si="70">AI189</f>
        <v>шт.</v>
      </c>
      <c r="U189" s="4">
        <f t="shared" ca="1" si="70"/>
        <v>3</v>
      </c>
      <c r="V189" s="151" t="str">
        <f t="shared" ca="1" si="70"/>
        <v/>
      </c>
      <c r="W189" s="152"/>
      <c r="X189" s="153" t="str">
        <f ca="1">AL189</f>
        <v>Вариант Г1</v>
      </c>
      <c r="Y189" s="154"/>
      <c r="Z189" s="154"/>
      <c r="AA189" s="155"/>
      <c r="AB189" s="164"/>
      <c r="AC189" s="1">
        <f>AC187+1</f>
        <v>133</v>
      </c>
      <c r="AD189" s="1">
        <f ca="1">IF(OFFSET(INDIRECT($AD$2),AC189,0,1,1)&lt;&gt;0,OFFSET(INDIRECT($AD$2),AC189,0,1,1),"")</f>
        <v>20</v>
      </c>
      <c r="AE189" s="1" t="str">
        <f t="shared" ca="1" si="68"/>
        <v>Шайба пружинн. гровер ГОСТ 6402-70</v>
      </c>
      <c r="AF189" s="1" t="str">
        <f t="shared" ca="1" si="68"/>
        <v>М4</v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>шт.</v>
      </c>
      <c r="AJ189" s="1">
        <f t="shared" ca="1" si="68"/>
        <v>3</v>
      </c>
      <c r="AK189" s="1" t="str">
        <f t="shared" ca="1" si="68"/>
        <v/>
      </c>
      <c r="AL189" s="1" t="str">
        <f t="shared" ca="1" si="68"/>
        <v>Вариант Г1</v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207"/>
      <c r="E190" s="208"/>
      <c r="F190" s="203"/>
      <c r="G190" s="164"/>
      <c r="H190" s="206"/>
      <c r="I190" s="3">
        <f ca="1">AD190</f>
        <v>21</v>
      </c>
      <c r="J190" s="6" t="str">
        <f t="shared" ca="1" si="69"/>
        <v xml:space="preserve">Шайба плоск. усил. ГОСТ 6958 </v>
      </c>
      <c r="K190" s="4" t="str">
        <f t="shared" ca="1" si="69"/>
        <v>М4</v>
      </c>
      <c r="L190" s="151" t="str">
        <f ca="1">AG190</f>
        <v/>
      </c>
      <c r="M190" s="156"/>
      <c r="N190" s="156"/>
      <c r="O190" s="152"/>
      <c r="P190" s="157" t="str">
        <f ca="1">AH190</f>
        <v/>
      </c>
      <c r="Q190" s="157"/>
      <c r="R190" s="157"/>
      <c r="S190" s="157"/>
      <c r="T190" s="5" t="str">
        <f t="shared" ca="1" si="70"/>
        <v>шт.</v>
      </c>
      <c r="U190" s="4">
        <f t="shared" ca="1" si="70"/>
        <v>6</v>
      </c>
      <c r="V190" s="151" t="str">
        <f t="shared" ca="1" si="70"/>
        <v/>
      </c>
      <c r="W190" s="152"/>
      <c r="X190" s="153" t="str">
        <f ca="1">AL190</f>
        <v>Вариант Г1</v>
      </c>
      <c r="Y190" s="154"/>
      <c r="Z190" s="154"/>
      <c r="AA190" s="155"/>
      <c r="AB190" s="164"/>
      <c r="AC190" s="1">
        <f>AC189+1</f>
        <v>134</v>
      </c>
      <c r="AD190" s="1">
        <f ca="1">IF(OFFSET(INDIRECT($AD$2),AC190,0,1,1)&lt;&gt;0,OFFSET(INDIRECT($AD$2),AC190,0,1,1),"")</f>
        <v>21</v>
      </c>
      <c r="AE190" s="1" t="str">
        <f t="shared" ca="1" si="68"/>
        <v xml:space="preserve">Шайба плоск. усил. ГОСТ 6958 </v>
      </c>
      <c r="AF190" s="1" t="str">
        <f t="shared" ca="1" si="68"/>
        <v>М4</v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>шт.</v>
      </c>
      <c r="AJ190" s="1">
        <f t="shared" ca="1" si="68"/>
        <v>6</v>
      </c>
      <c r="AK190" s="1" t="str">
        <f t="shared" ca="1" si="68"/>
        <v/>
      </c>
      <c r="AL190" s="1" t="str">
        <f t="shared" ca="1" si="68"/>
        <v>Вариант Г1</v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207"/>
      <c r="E191" s="208"/>
      <c r="F191" s="203"/>
      <c r="G191" s="164"/>
      <c r="H191" s="206"/>
      <c r="I191" s="169">
        <f ca="1">AD191</f>
        <v>22</v>
      </c>
      <c r="J191" s="298" t="str">
        <f t="shared" ca="1" si="69"/>
        <v xml:space="preserve">Наконечник </v>
      </c>
      <c r="K191" s="173" t="str">
        <f t="shared" ca="1" si="69"/>
        <v>НКИ(н) 2,5-4</v>
      </c>
      <c r="L191" s="175" t="str">
        <f ca="1">AG191</f>
        <v/>
      </c>
      <c r="M191" s="176"/>
      <c r="N191" s="176"/>
      <c r="O191" s="177"/>
      <c r="P191" s="175" t="str">
        <f ca="1">AH191</f>
        <v/>
      </c>
      <c r="Q191" s="176"/>
      <c r="R191" s="176"/>
      <c r="S191" s="177"/>
      <c r="T191" s="173" t="str">
        <f t="shared" ca="1" si="70"/>
        <v>шт.</v>
      </c>
      <c r="U191" s="173">
        <f t="shared" ca="1" si="70"/>
        <v>3</v>
      </c>
      <c r="V191" s="175" t="str">
        <f t="shared" ca="1" si="70"/>
        <v/>
      </c>
      <c r="W191" s="177"/>
      <c r="X191" s="191" t="str">
        <f ca="1">AL191</f>
        <v>Вариант Г1</v>
      </c>
      <c r="Y191" s="192"/>
      <c r="Z191" s="192"/>
      <c r="AA191" s="193"/>
      <c r="AB191" s="164"/>
      <c r="AC191" s="1">
        <f>AC190+1</f>
        <v>135</v>
      </c>
      <c r="AD191" s="1">
        <f ca="1">IF(OFFSET(INDIRECT($AD$2),AC191,0,1,1)&lt;&gt;0,OFFSET(INDIRECT($AD$2),AC191,0,1,1),"")</f>
        <v>22</v>
      </c>
      <c r="AE191" s="1" t="str">
        <f t="shared" ca="1" si="68"/>
        <v xml:space="preserve">Наконечник </v>
      </c>
      <c r="AF191" s="1" t="str">
        <f t="shared" ca="1" si="68"/>
        <v>НКИ(н) 2,5-4</v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>шт.</v>
      </c>
      <c r="AJ191" s="1">
        <f t="shared" ca="1" si="68"/>
        <v>3</v>
      </c>
      <c r="AK191" s="1" t="str">
        <f t="shared" ca="1" si="68"/>
        <v/>
      </c>
      <c r="AL191" s="1" t="str">
        <f t="shared" ca="1" si="68"/>
        <v>Вариант Г1</v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209"/>
      <c r="E192" s="210"/>
      <c r="F192" s="183"/>
      <c r="G192" s="211"/>
      <c r="H192" s="188"/>
      <c r="I192" s="170"/>
      <c r="J192" s="172">
        <f t="shared" si="69"/>
        <v>0</v>
      </c>
      <c r="K192" s="174">
        <f t="shared" si="69"/>
        <v>0</v>
      </c>
      <c r="L192" s="178"/>
      <c r="M192" s="179"/>
      <c r="N192" s="179"/>
      <c r="O192" s="180"/>
      <c r="P192" s="178"/>
      <c r="Q192" s="179"/>
      <c r="R192" s="179"/>
      <c r="S192" s="180"/>
      <c r="T192" s="174"/>
      <c r="U192" s="174"/>
      <c r="V192" s="178"/>
      <c r="W192" s="180"/>
      <c r="X192" s="194"/>
      <c r="Y192" s="195"/>
      <c r="Z192" s="195"/>
      <c r="AA192" s="196"/>
      <c r="AB192" s="164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234" t="s">
        <v>36</v>
      </c>
      <c r="E193" s="235"/>
      <c r="F193" s="181"/>
      <c r="G193" s="231"/>
      <c r="H193" s="186"/>
      <c r="I193" s="42">
        <f t="shared" ref="I193:L197" ca="1" si="71">AD193</f>
        <v>23</v>
      </c>
      <c r="J193" s="88" t="str">
        <f t="shared" ca="1" si="71"/>
        <v>Труба гофр. ПНД с зондом черная</v>
      </c>
      <c r="K193" s="43" t="str">
        <f t="shared" ca="1" si="71"/>
        <v>d 25мм</v>
      </c>
      <c r="L193" s="151" t="str">
        <f t="shared" ca="1" si="71"/>
        <v/>
      </c>
      <c r="M193" s="156"/>
      <c r="N193" s="156"/>
      <c r="O193" s="152"/>
      <c r="P193" s="151" t="str">
        <f ca="1">AH193</f>
        <v/>
      </c>
      <c r="Q193" s="156"/>
      <c r="R193" s="156"/>
      <c r="S193" s="152"/>
      <c r="T193" s="43" t="str">
        <f t="shared" ref="T193:V197" ca="1" si="72">AI193</f>
        <v>м.</v>
      </c>
      <c r="U193" s="43">
        <f t="shared" ca="1" si="72"/>
        <v>8</v>
      </c>
      <c r="V193" s="151" t="str">
        <f t="shared" ca="1" si="72"/>
        <v/>
      </c>
      <c r="W193" s="152"/>
      <c r="X193" s="153" t="str">
        <f ca="1">AL193</f>
        <v>Вариант Г1</v>
      </c>
      <c r="Y193" s="154"/>
      <c r="Z193" s="154"/>
      <c r="AA193" s="155"/>
      <c r="AB193" s="164"/>
      <c r="AC193" s="1">
        <f>AC191+1</f>
        <v>136</v>
      </c>
      <c r="AD193" s="1">
        <f ca="1">IF(OFFSET(INDIRECT($AD$2),AC193,0,1,1)&lt;&gt;0,OFFSET(INDIRECT($AD$2),AC193,0,1,1),"")</f>
        <v>23</v>
      </c>
      <c r="AE193" s="1" t="str">
        <f t="shared" ref="AE193:AN193" ca="1" si="73">IF(OFFSET(INDIRECT($AD$2),$AC193,AE$2,1,1)&lt;&gt;0,OFFSET(INDIRECT($AD$2),$AC193,AE$2,1,1),"")</f>
        <v>Труба гофр. ПНД с зондом черная</v>
      </c>
      <c r="AF193" s="1" t="str">
        <f t="shared" ca="1" si="73"/>
        <v>d 25мм</v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>м.</v>
      </c>
      <c r="AJ193" s="1">
        <f t="shared" ca="1" si="73"/>
        <v>8</v>
      </c>
      <c r="AK193" s="1" t="str">
        <f t="shared" ca="1" si="73"/>
        <v/>
      </c>
      <c r="AL193" s="1" t="str">
        <f t="shared" ca="1" si="73"/>
        <v>Вариант Г1</v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207"/>
      <c r="E194" s="208"/>
      <c r="F194" s="203"/>
      <c r="G194" s="164"/>
      <c r="H194" s="206"/>
      <c r="I194" s="42">
        <f t="shared" ca="1" si="71"/>
        <v>24</v>
      </c>
      <c r="J194" s="88" t="str">
        <f t="shared" ca="1" si="71"/>
        <v xml:space="preserve">Скоба металл. двухлапковая  </v>
      </c>
      <c r="K194" s="43" t="str">
        <f t="shared" ca="1" si="71"/>
        <v>d25-26мм</v>
      </c>
      <c r="L194" s="151" t="str">
        <f t="shared" ca="1" si="71"/>
        <v/>
      </c>
      <c r="M194" s="156"/>
      <c r="N194" s="156"/>
      <c r="O194" s="152"/>
      <c r="P194" s="151" t="str">
        <f ca="1">AH194</f>
        <v/>
      </c>
      <c r="Q194" s="156"/>
      <c r="R194" s="156"/>
      <c r="S194" s="152"/>
      <c r="T194" s="43" t="str">
        <f t="shared" ca="1" si="72"/>
        <v>шт.</v>
      </c>
      <c r="U194" s="43">
        <f t="shared" ca="1" si="72"/>
        <v>8</v>
      </c>
      <c r="V194" s="151" t="str">
        <f t="shared" ca="1" si="72"/>
        <v/>
      </c>
      <c r="W194" s="152"/>
      <c r="X194" s="153" t="str">
        <f ca="1">AL194</f>
        <v>Вариант Г1</v>
      </c>
      <c r="Y194" s="154"/>
      <c r="Z194" s="154"/>
      <c r="AA194" s="155"/>
      <c r="AB194" s="164"/>
      <c r="AC194" s="1">
        <f>AC193+1</f>
        <v>137</v>
      </c>
      <c r="AD194" s="1">
        <f ca="1">IF(OFFSET(INDIRECT($AD$2),AC194,0,1,1)&lt;&gt;0,OFFSET(INDIRECT($AD$2),AC194,0,1,1),"")</f>
        <v>24</v>
      </c>
      <c r="AE194" s="1" t="str">
        <f t="shared" ca="1" si="68"/>
        <v xml:space="preserve">Скоба металл. двухлапковая  </v>
      </c>
      <c r="AF194" s="1" t="str">
        <f t="shared" ca="1" si="68"/>
        <v>d25-26мм</v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>шт.</v>
      </c>
      <c r="AJ194" s="1">
        <f t="shared" ca="1" si="68"/>
        <v>8</v>
      </c>
      <c r="AK194" s="1" t="str">
        <f t="shared" ca="1" si="68"/>
        <v/>
      </c>
      <c r="AL194" s="1" t="str">
        <f t="shared" ca="1" si="68"/>
        <v>Вариант Г1</v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207"/>
      <c r="E195" s="208"/>
      <c r="F195" s="203"/>
      <c r="G195" s="164"/>
      <c r="H195" s="206"/>
      <c r="I195" s="3">
        <f t="shared" ca="1" si="71"/>
        <v>25</v>
      </c>
      <c r="J195" s="6" t="str">
        <f t="shared" ca="1" si="71"/>
        <v>Саморез пр. шайб. сверл DIN 7504 К</v>
      </c>
      <c r="K195" s="4" t="str">
        <f t="shared" ca="1" si="71"/>
        <v>4,2х19</v>
      </c>
      <c r="L195" s="151" t="str">
        <f t="shared" ca="1" si="71"/>
        <v/>
      </c>
      <c r="M195" s="156"/>
      <c r="N195" s="156"/>
      <c r="O195" s="152"/>
      <c r="P195" s="157" t="str">
        <f ca="1">AH195</f>
        <v/>
      </c>
      <c r="Q195" s="157"/>
      <c r="R195" s="157"/>
      <c r="S195" s="157"/>
      <c r="T195" s="5" t="str">
        <f t="shared" ca="1" si="72"/>
        <v>шт.</v>
      </c>
      <c r="U195" s="4">
        <f t="shared" ca="1" si="72"/>
        <v>16</v>
      </c>
      <c r="V195" s="151" t="str">
        <f t="shared" ca="1" si="72"/>
        <v/>
      </c>
      <c r="W195" s="152"/>
      <c r="X195" s="153" t="str">
        <f ca="1">AL195</f>
        <v>Вариант Г1</v>
      </c>
      <c r="Y195" s="154"/>
      <c r="Z195" s="154"/>
      <c r="AA195" s="155"/>
      <c r="AB195" s="164"/>
      <c r="AC195" s="1">
        <f>AC194+1</f>
        <v>138</v>
      </c>
      <c r="AD195" s="1">
        <f ca="1">IF(OFFSET(INDIRECT($AD$2),AC195,0,1,1)&lt;&gt;0,OFFSET(INDIRECT($AD$2),AC195,0,1,1),"")</f>
        <v>25</v>
      </c>
      <c r="AE195" s="1" t="str">
        <f t="shared" ca="1" si="68"/>
        <v>Саморез пр. шайб. сверл DIN 7504 К</v>
      </c>
      <c r="AF195" s="1" t="str">
        <f t="shared" ca="1" si="68"/>
        <v>4,2х19</v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>шт.</v>
      </c>
      <c r="AJ195" s="1">
        <f t="shared" ca="1" si="68"/>
        <v>16</v>
      </c>
      <c r="AK195" s="1" t="str">
        <f t="shared" ca="1" si="68"/>
        <v/>
      </c>
      <c r="AL195" s="1" t="str">
        <f t="shared" ca="1" si="68"/>
        <v>Вариант Г1</v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207"/>
      <c r="E196" s="208"/>
      <c r="F196" s="203"/>
      <c r="G196" s="164"/>
      <c r="H196" s="206"/>
      <c r="I196" s="3">
        <f t="shared" ca="1" si="71"/>
        <v>26</v>
      </c>
      <c r="J196" s="6" t="str">
        <f t="shared" ca="1" si="71"/>
        <v>Саморез пр. шайб. сверл DIN 7504 К</v>
      </c>
      <c r="K196" s="4" t="str">
        <f t="shared" ca="1" si="71"/>
        <v>4,2х35</v>
      </c>
      <c r="L196" s="151" t="str">
        <f t="shared" ca="1" si="71"/>
        <v/>
      </c>
      <c r="M196" s="156"/>
      <c r="N196" s="156"/>
      <c r="O196" s="152"/>
      <c r="P196" s="157" t="str">
        <f ca="1">AH196</f>
        <v/>
      </c>
      <c r="Q196" s="157"/>
      <c r="R196" s="157"/>
      <c r="S196" s="157"/>
      <c r="T196" s="5" t="str">
        <f t="shared" ca="1" si="72"/>
        <v>шт.</v>
      </c>
      <c r="U196" s="4">
        <f t="shared" ca="1" si="72"/>
        <v>4</v>
      </c>
      <c r="V196" s="151" t="str">
        <f t="shared" ca="1" si="72"/>
        <v/>
      </c>
      <c r="W196" s="152"/>
      <c r="X196" s="153" t="str">
        <f ca="1">AL196</f>
        <v>Вариант Г1</v>
      </c>
      <c r="Y196" s="154"/>
      <c r="Z196" s="154"/>
      <c r="AA196" s="155"/>
      <c r="AB196" s="164"/>
      <c r="AC196" s="1">
        <f>AC195+1</f>
        <v>139</v>
      </c>
      <c r="AD196" s="1">
        <f ca="1">IF(OFFSET(INDIRECT($AD$2),AC196,0,1,1)&lt;&gt;0,OFFSET(INDIRECT($AD$2),AC196,0,1,1),"")</f>
        <v>26</v>
      </c>
      <c r="AE196" s="1" t="str">
        <f t="shared" ca="1" si="68"/>
        <v>Саморез пр. шайб. сверл DIN 7504 К</v>
      </c>
      <c r="AF196" s="1" t="str">
        <f t="shared" ca="1" si="68"/>
        <v>4,2х35</v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>шт.</v>
      </c>
      <c r="AJ196" s="1">
        <f t="shared" ca="1" si="68"/>
        <v>4</v>
      </c>
      <c r="AK196" s="1" t="str">
        <f t="shared" ca="1" si="68"/>
        <v/>
      </c>
      <c r="AL196" s="1" t="str">
        <f t="shared" ca="1" si="68"/>
        <v>Вариант Г1</v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209"/>
      <c r="E197" s="210"/>
      <c r="F197" s="183"/>
      <c r="G197" s="211"/>
      <c r="H197" s="188"/>
      <c r="I197" s="169">
        <f t="shared" ca="1" si="71"/>
        <v>27</v>
      </c>
      <c r="J197" s="298" t="str">
        <f t="shared" ca="1" si="71"/>
        <v xml:space="preserve">Трансф. тока </v>
      </c>
      <c r="K197" s="173" t="str">
        <f t="shared" ca="1" si="71"/>
        <v>ТОП-0,66 У3 300/ 5 0,5S</v>
      </c>
      <c r="L197" s="175" t="str">
        <f t="shared" ca="1" si="71"/>
        <v/>
      </c>
      <c r="M197" s="176"/>
      <c r="N197" s="176"/>
      <c r="O197" s="177"/>
      <c r="P197" s="175" t="str">
        <f ca="1">AH197</f>
        <v/>
      </c>
      <c r="Q197" s="176"/>
      <c r="R197" s="176"/>
      <c r="S197" s="177"/>
      <c r="T197" s="173" t="str">
        <f t="shared" ca="1" si="72"/>
        <v>шт.</v>
      </c>
      <c r="U197" s="173">
        <f t="shared" ca="1" si="72"/>
        <v>3</v>
      </c>
      <c r="V197" s="175" t="str">
        <f t="shared" ca="1" si="72"/>
        <v/>
      </c>
      <c r="W197" s="177"/>
      <c r="X197" s="191" t="str">
        <f ca="1">AL197</f>
        <v>Вариант Г1</v>
      </c>
      <c r="Y197" s="192"/>
      <c r="Z197" s="192"/>
      <c r="AA197" s="193"/>
      <c r="AB197" s="164"/>
      <c r="AC197" s="1">
        <f>AC196+1</f>
        <v>140</v>
      </c>
      <c r="AD197" s="1">
        <f ca="1">IF(OFFSET(INDIRECT($AD$2),AC197,0,1,1)&lt;&gt;0,OFFSET(INDIRECT($AD$2),AC197,0,1,1),"")</f>
        <v>27</v>
      </c>
      <c r="AE197" s="1" t="str">
        <f t="shared" ca="1" si="68"/>
        <v xml:space="preserve">Трансф. тока </v>
      </c>
      <c r="AF197" s="1" t="str">
        <f t="shared" ca="1" si="68"/>
        <v>ТОП-0,66 У3 300/ 5 0,5S</v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>шт.</v>
      </c>
      <c r="AJ197" s="1">
        <f t="shared" ca="1" si="68"/>
        <v>3</v>
      </c>
      <c r="AK197" s="1" t="str">
        <f t="shared" ca="1" si="68"/>
        <v/>
      </c>
      <c r="AL197" s="1" t="str">
        <f t="shared" ca="1" si="68"/>
        <v>Вариант Г1</v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234" t="s">
        <v>39</v>
      </c>
      <c r="E198" s="253"/>
      <c r="F198" s="181"/>
      <c r="G198" s="258"/>
      <c r="H198" s="253"/>
      <c r="I198" s="170"/>
      <c r="J198" s="172"/>
      <c r="K198" s="174"/>
      <c r="L198" s="178"/>
      <c r="M198" s="179"/>
      <c r="N198" s="179"/>
      <c r="O198" s="180"/>
      <c r="P198" s="178"/>
      <c r="Q198" s="179"/>
      <c r="R198" s="179"/>
      <c r="S198" s="180"/>
      <c r="T198" s="174"/>
      <c r="U198" s="174"/>
      <c r="V198" s="178"/>
      <c r="W198" s="180"/>
      <c r="X198" s="194"/>
      <c r="Y198" s="195"/>
      <c r="Z198" s="195"/>
      <c r="AA198" s="196"/>
      <c r="AB198" s="164"/>
    </row>
    <row r="199" spans="4:43" ht="14.25" customHeight="1" thickBot="1">
      <c r="D199" s="254"/>
      <c r="E199" s="255"/>
      <c r="F199" s="254"/>
      <c r="G199" s="259"/>
      <c r="H199" s="255"/>
      <c r="AA199" s="9"/>
      <c r="AB199" s="164"/>
    </row>
    <row r="200" spans="4:43" ht="15" customHeight="1" thickBot="1">
      <c r="D200" s="254"/>
      <c r="E200" s="255"/>
      <c r="F200" s="254"/>
      <c r="G200" s="259"/>
      <c r="H200" s="255"/>
      <c r="I200" s="26"/>
      <c r="J200" s="90"/>
      <c r="K200" s="27"/>
      <c r="L200" s="44"/>
      <c r="M200" s="45"/>
      <c r="N200" s="44"/>
      <c r="O200" s="261"/>
      <c r="P200" s="262"/>
      <c r="Q200" s="44"/>
      <c r="R200" s="44"/>
      <c r="S200" s="263" t="str">
        <f>$S$33</f>
        <v>2001.РП.10Т-ТКР2.1</v>
      </c>
      <c r="T200" s="264"/>
      <c r="U200" s="264"/>
      <c r="V200" s="264"/>
      <c r="W200" s="264"/>
      <c r="X200" s="264"/>
      <c r="Y200" s="264"/>
      <c r="Z200" s="265"/>
      <c r="AA200" s="272" t="s">
        <v>16</v>
      </c>
      <c r="AB200" s="164"/>
    </row>
    <row r="201" spans="4:43" ht="6" customHeight="1" thickBot="1">
      <c r="D201" s="254"/>
      <c r="E201" s="255"/>
      <c r="F201" s="254"/>
      <c r="G201" s="259"/>
      <c r="H201" s="255"/>
      <c r="I201" s="26"/>
      <c r="J201" s="90"/>
      <c r="K201" s="27"/>
      <c r="L201" s="273"/>
      <c r="M201" s="275"/>
      <c r="N201" s="273"/>
      <c r="O201" s="275"/>
      <c r="P201" s="277"/>
      <c r="Q201" s="273"/>
      <c r="R201" s="273"/>
      <c r="S201" s="266"/>
      <c r="T201" s="267"/>
      <c r="U201" s="267"/>
      <c r="V201" s="267"/>
      <c r="W201" s="267"/>
      <c r="X201" s="267"/>
      <c r="Y201" s="267"/>
      <c r="Z201" s="268"/>
      <c r="AA201" s="272"/>
      <c r="AB201" s="164"/>
    </row>
    <row r="202" spans="4:43" ht="9" customHeight="1" thickBot="1">
      <c r="D202" s="254"/>
      <c r="E202" s="255"/>
      <c r="F202" s="254"/>
      <c r="G202" s="259"/>
      <c r="H202" s="255"/>
      <c r="I202" s="26"/>
      <c r="J202" s="90"/>
      <c r="K202" s="27"/>
      <c r="L202" s="274"/>
      <c r="M202" s="276"/>
      <c r="N202" s="274"/>
      <c r="O202" s="276"/>
      <c r="P202" s="278"/>
      <c r="Q202" s="274"/>
      <c r="R202" s="274"/>
      <c r="S202" s="266"/>
      <c r="T202" s="267"/>
      <c r="U202" s="267"/>
      <c r="V202" s="267"/>
      <c r="W202" s="267"/>
      <c r="X202" s="267"/>
      <c r="Y202" s="267"/>
      <c r="Z202" s="268"/>
      <c r="AA202" s="279">
        <f>AA162+1</f>
        <v>5</v>
      </c>
      <c r="AB202" s="164"/>
    </row>
    <row r="203" spans="4:43" ht="15" customHeight="1" thickBot="1">
      <c r="D203" s="256"/>
      <c r="E203" s="257"/>
      <c r="F203" s="256"/>
      <c r="G203" s="260"/>
      <c r="H203" s="257"/>
      <c r="I203" s="29"/>
      <c r="J203" s="91"/>
      <c r="K203" s="30"/>
      <c r="L203" s="46" t="s">
        <v>14</v>
      </c>
      <c r="M203" s="46" t="s">
        <v>15</v>
      </c>
      <c r="N203" s="46" t="s">
        <v>16</v>
      </c>
      <c r="O203" s="272" t="s">
        <v>17</v>
      </c>
      <c r="P203" s="272"/>
      <c r="Q203" s="46" t="s">
        <v>18</v>
      </c>
      <c r="R203" s="46" t="s">
        <v>19</v>
      </c>
      <c r="S203" s="269"/>
      <c r="T203" s="270"/>
      <c r="U203" s="270"/>
      <c r="V203" s="270"/>
      <c r="W203" s="270"/>
      <c r="X203" s="270"/>
      <c r="Y203" s="270"/>
      <c r="Z203" s="271"/>
      <c r="AA203" s="279"/>
      <c r="AB203" s="164"/>
    </row>
    <row r="204" spans="4:43" ht="11.25" customHeight="1" thickBot="1">
      <c r="Y204" s="250" t="s">
        <v>41</v>
      </c>
      <c r="Z204" s="250"/>
      <c r="AA204" s="250"/>
      <c r="AB204" s="164"/>
    </row>
    <row r="205" spans="4:43" ht="23.25" customHeight="1">
      <c r="H205" s="2"/>
      <c r="I205" s="165" t="s">
        <v>0</v>
      </c>
      <c r="J205" s="300" t="s">
        <v>1</v>
      </c>
      <c r="K205" s="158" t="s">
        <v>2</v>
      </c>
      <c r="L205" s="158" t="s">
        <v>3</v>
      </c>
      <c r="M205" s="158"/>
      <c r="N205" s="158"/>
      <c r="O205" s="158"/>
      <c r="P205" s="158" t="s">
        <v>43</v>
      </c>
      <c r="Q205" s="158"/>
      <c r="R205" s="158"/>
      <c r="S205" s="158"/>
      <c r="T205" s="158" t="s">
        <v>5</v>
      </c>
      <c r="U205" s="158" t="s">
        <v>6</v>
      </c>
      <c r="V205" s="158" t="s">
        <v>7</v>
      </c>
      <c r="W205" s="158"/>
      <c r="X205" s="160" t="s">
        <v>8</v>
      </c>
      <c r="Y205" s="160"/>
      <c r="Z205" s="160"/>
      <c r="AA205" s="161"/>
      <c r="AB205" s="164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2"/>
      <c r="I206" s="166"/>
      <c r="J206" s="168"/>
      <c r="K206" s="162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62"/>
      <c r="Y206" s="162"/>
      <c r="Z206" s="162"/>
      <c r="AA206" s="163"/>
      <c r="AB206" s="164"/>
      <c r="AC206" s="1">
        <f ca="1">IF(OFFSET(AC206,40,0,1,1)&lt;&gt;0,OFFSET(AC206,40,0,1,1),AA242)</f>
        <v>25</v>
      </c>
    </row>
    <row r="207" spans="4:43" ht="23.25" customHeight="1">
      <c r="H207" s="2"/>
      <c r="I207" s="3" t="str">
        <f t="shared" ref="I207:L226" ca="1" si="75">AD207</f>
        <v/>
      </c>
      <c r="J207" s="6" t="str">
        <f t="shared" ca="1" si="75"/>
        <v>ПС Уркарах Новая Фидер №2</v>
      </c>
      <c r="K207" s="4" t="str">
        <f t="shared" ca="1" si="75"/>
        <v/>
      </c>
      <c r="L207" s="151" t="str">
        <f t="shared" ca="1" si="75"/>
        <v/>
      </c>
      <c r="M207" s="156"/>
      <c r="N207" s="156"/>
      <c r="O207" s="152"/>
      <c r="P207" s="157" t="str">
        <f t="shared" ref="P207:P227" ca="1" si="76">AH207</f>
        <v/>
      </c>
      <c r="Q207" s="157"/>
      <c r="R207" s="157"/>
      <c r="S207" s="157"/>
      <c r="T207" s="5" t="str">
        <f t="shared" ref="T207:V227" ca="1" si="77">AI207</f>
        <v/>
      </c>
      <c r="U207" s="4" t="str">
        <f t="shared" ca="1" si="77"/>
        <v/>
      </c>
      <c r="V207" s="151" t="str">
        <f t="shared" ca="1" si="77"/>
        <v/>
      </c>
      <c r="W207" s="152"/>
      <c r="X207" s="153" t="str">
        <f t="shared" ref="X207:X227" ca="1" si="78">AL207</f>
        <v/>
      </c>
      <c r="Y207" s="154"/>
      <c r="Z207" s="154"/>
      <c r="AA207" s="155"/>
      <c r="AB207" s="164"/>
      <c r="AC207" s="1">
        <f>AC197+1</f>
        <v>141</v>
      </c>
      <c r="AD207" s="1" t="str">
        <f t="shared" ref="AD207:AD227" ca="1" si="79">IF(OFFSET(INDIRECT($AD$2),AC207,0,1,1)&lt;&gt;0,OFFSET(INDIRECT($AD$2),AC207,0,1,1),"")</f>
        <v/>
      </c>
      <c r="AE207" s="1" t="str">
        <f t="shared" ref="AE207:AQ222" ca="1" si="80">IF(OFFSET(INDIRECT($AD$2),$AC207,AE$2,1,1)&lt;&gt;0,OFFSET(INDIRECT($AD$2),$AC207,AE$2,1,1),"")</f>
        <v>ПС Уркарах Новая Фидер №2</v>
      </c>
      <c r="AF207" s="1" t="str">
        <f t="shared" ca="1" si="80"/>
        <v/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/>
      </c>
      <c r="AJ207" s="1" t="str">
        <f t="shared" ca="1" si="80"/>
        <v/>
      </c>
      <c r="AK207" s="1" t="str">
        <f t="shared" ca="1" si="80"/>
        <v/>
      </c>
      <c r="AL207" s="1" t="str">
        <f t="shared" ca="1" si="80"/>
        <v/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2"/>
      <c r="I208" s="3" t="str">
        <f t="shared" ca="1" si="75"/>
        <v/>
      </c>
      <c r="J208" s="6" t="str">
        <f t="shared" ca="1" si="75"/>
        <v>Вариант №1.1</v>
      </c>
      <c r="K208" s="4" t="str">
        <f t="shared" ca="1" si="75"/>
        <v/>
      </c>
      <c r="L208" s="151" t="str">
        <f t="shared" ca="1" si="75"/>
        <v/>
      </c>
      <c r="M208" s="156"/>
      <c r="N208" s="156"/>
      <c r="O208" s="152"/>
      <c r="P208" s="157" t="str">
        <f t="shared" ca="1" si="76"/>
        <v/>
      </c>
      <c r="Q208" s="157"/>
      <c r="R208" s="157"/>
      <c r="S208" s="157"/>
      <c r="T208" s="5" t="str">
        <f t="shared" ca="1" si="77"/>
        <v/>
      </c>
      <c r="U208" s="4" t="str">
        <f t="shared" ca="1" si="77"/>
        <v/>
      </c>
      <c r="V208" s="151" t="str">
        <f t="shared" ca="1" si="77"/>
        <v/>
      </c>
      <c r="W208" s="152"/>
      <c r="X208" s="153" t="str">
        <f t="shared" ca="1" si="78"/>
        <v/>
      </c>
      <c r="Y208" s="154"/>
      <c r="Z208" s="154"/>
      <c r="AA208" s="155"/>
      <c r="AB208" s="164"/>
      <c r="AC208" s="1">
        <f>AC207+1</f>
        <v>142</v>
      </c>
      <c r="AD208" s="1" t="str">
        <f t="shared" ca="1" si="79"/>
        <v/>
      </c>
      <c r="AE208" s="1" t="str">
        <f t="shared" ca="1" si="80"/>
        <v>Вариант №1.1</v>
      </c>
      <c r="AF208" s="1" t="str">
        <f t="shared" ca="1" si="80"/>
        <v/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/>
      </c>
      <c r="AJ208" s="1" t="str">
        <f t="shared" ca="1" si="80"/>
        <v/>
      </c>
      <c r="AK208" s="1" t="str">
        <f t="shared" ca="1" si="80"/>
        <v/>
      </c>
      <c r="AL208" s="1" t="str">
        <f t="shared" ca="1" si="80"/>
        <v/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2"/>
      <c r="I209" s="3">
        <f t="shared" ca="1" si="75"/>
        <v>1</v>
      </c>
      <c r="J209" s="6" t="str">
        <f t="shared" ca="1" si="75"/>
        <v xml:space="preserve"> Счетчик электрической энергии</v>
      </c>
      <c r="K209" s="4" t="str">
        <f t="shared" ca="1" si="75"/>
        <v>CE208 C4.846.2.OPR1.QYUDVFZ BPL03 SPDS</v>
      </c>
      <c r="L209" s="151" t="str">
        <f t="shared" ca="1" si="75"/>
        <v/>
      </c>
      <c r="M209" s="156"/>
      <c r="N209" s="156"/>
      <c r="O209" s="152"/>
      <c r="P209" s="157" t="str">
        <f t="shared" ca="1" si="76"/>
        <v/>
      </c>
      <c r="Q209" s="157"/>
      <c r="R209" s="157"/>
      <c r="S209" s="157"/>
      <c r="T209" s="5" t="str">
        <f t="shared" ca="1" si="77"/>
        <v>шт.</v>
      </c>
      <c r="U209" s="4">
        <f t="shared" ca="1" si="77"/>
        <v>174</v>
      </c>
      <c r="V209" s="151" t="str">
        <f t="shared" ca="1" si="77"/>
        <v/>
      </c>
      <c r="W209" s="152"/>
      <c r="X209" s="153" t="str">
        <f t="shared" ca="1" si="78"/>
        <v>Вариант А1</v>
      </c>
      <c r="Y209" s="154"/>
      <c r="Z209" s="154"/>
      <c r="AA209" s="155"/>
      <c r="AB209" s="164"/>
      <c r="AC209" s="1">
        <f>AC208+1</f>
        <v>143</v>
      </c>
      <c r="AD209" s="1">
        <f t="shared" ca="1" si="79"/>
        <v>1</v>
      </c>
      <c r="AE209" s="1" t="str">
        <f t="shared" ca="1" si="80"/>
        <v xml:space="preserve"> Счетчик электрической энергии</v>
      </c>
      <c r="AF209" s="1" t="str">
        <f t="shared" ca="1" si="80"/>
        <v>CE208 C4.846.2.OPR1.QYUDVFZ BPL03 SPDS</v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>шт.</v>
      </c>
      <c r="AJ209" s="1">
        <f t="shared" ca="1" si="80"/>
        <v>174</v>
      </c>
      <c r="AK209" s="1" t="str">
        <f t="shared" ca="1" si="80"/>
        <v/>
      </c>
      <c r="AL209" s="1" t="str">
        <f t="shared" ca="1" si="80"/>
        <v>Вариант А1</v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2"/>
      <c r="I210" s="3" t="str">
        <f t="shared" ca="1" si="75"/>
        <v>1а</v>
      </c>
      <c r="J210" s="6" t="str">
        <f t="shared" ca="1" si="75"/>
        <v xml:space="preserve"> Устройство счит. счетчиков</v>
      </c>
      <c r="K210" s="4" t="str">
        <f t="shared" ca="1" si="75"/>
        <v>CE901 RUP-02</v>
      </c>
      <c r="L210" s="151" t="str">
        <f t="shared" ca="1" si="75"/>
        <v/>
      </c>
      <c r="M210" s="156"/>
      <c r="N210" s="156"/>
      <c r="O210" s="152"/>
      <c r="P210" s="157" t="str">
        <f t="shared" ca="1" si="76"/>
        <v/>
      </c>
      <c r="Q210" s="157"/>
      <c r="R210" s="157"/>
      <c r="S210" s="157"/>
      <c r="T210" s="5" t="str">
        <f t="shared" ca="1" si="77"/>
        <v>шт.</v>
      </c>
      <c r="U210" s="4">
        <f t="shared" ca="1" si="77"/>
        <v>174</v>
      </c>
      <c r="V210" s="151" t="str">
        <f t="shared" ca="1" si="77"/>
        <v/>
      </c>
      <c r="W210" s="152"/>
      <c r="X210" s="153" t="str">
        <f t="shared" ca="1" si="78"/>
        <v>Вариант А1</v>
      </c>
      <c r="Y210" s="154"/>
      <c r="Z210" s="154"/>
      <c r="AA210" s="155"/>
      <c r="AB210" s="164"/>
      <c r="AC210" s="1">
        <f t="shared" ref="AC210:AC227" si="81">AC209+1</f>
        <v>144</v>
      </c>
      <c r="AD210" s="1" t="str">
        <f t="shared" ca="1" si="79"/>
        <v>1а</v>
      </c>
      <c r="AE210" s="1" t="str">
        <f t="shared" ca="1" si="80"/>
        <v xml:space="preserve"> Устройство счит. счетчиков</v>
      </c>
      <c r="AF210" s="1" t="str">
        <f t="shared" ca="1" si="80"/>
        <v>CE901 RUP-02</v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>шт.</v>
      </c>
      <c r="AJ210" s="1">
        <f t="shared" ca="1" si="80"/>
        <v>174</v>
      </c>
      <c r="AK210" s="1" t="str">
        <f t="shared" ca="1" si="80"/>
        <v/>
      </c>
      <c r="AL210" s="1" t="str">
        <f t="shared" ca="1" si="80"/>
        <v>Вариант А1</v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2"/>
      <c r="I211" s="3">
        <f t="shared" ca="1" si="75"/>
        <v>2</v>
      </c>
      <c r="J211" s="6" t="str">
        <f t="shared" ca="1" si="75"/>
        <v>Провод</v>
      </c>
      <c r="K211" s="4" t="str">
        <f t="shared" ca="1" si="75"/>
        <v>СИП-4 2х16</v>
      </c>
      <c r="L211" s="151" t="str">
        <f t="shared" ca="1" si="75"/>
        <v/>
      </c>
      <c r="M211" s="156"/>
      <c r="N211" s="156"/>
      <c r="O211" s="152"/>
      <c r="P211" s="157" t="str">
        <f t="shared" ca="1" si="76"/>
        <v/>
      </c>
      <c r="Q211" s="157"/>
      <c r="R211" s="157"/>
      <c r="S211" s="157"/>
      <c r="T211" s="5" t="str">
        <f t="shared" ca="1" si="77"/>
        <v>м.</v>
      </c>
      <c r="U211" s="4">
        <f t="shared" ca="1" si="77"/>
        <v>4350</v>
      </c>
      <c r="V211" s="151" t="str">
        <f t="shared" ca="1" si="77"/>
        <v/>
      </c>
      <c r="W211" s="152"/>
      <c r="X211" s="153" t="str">
        <f t="shared" ca="1" si="78"/>
        <v>Вариант А1</v>
      </c>
      <c r="Y211" s="154"/>
      <c r="Z211" s="154"/>
      <c r="AA211" s="155"/>
      <c r="AB211" s="164"/>
      <c r="AC211" s="1">
        <f t="shared" si="81"/>
        <v>145</v>
      </c>
      <c r="AD211" s="1">
        <f t="shared" ca="1" si="79"/>
        <v>2</v>
      </c>
      <c r="AE211" s="1" t="str">
        <f t="shared" ca="1" si="80"/>
        <v>Провод</v>
      </c>
      <c r="AF211" s="1" t="str">
        <f t="shared" ca="1" si="80"/>
        <v>СИП-4 2х16</v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>м.</v>
      </c>
      <c r="AJ211" s="1">
        <f t="shared" ca="1" si="80"/>
        <v>4350</v>
      </c>
      <c r="AK211" s="1" t="str">
        <f t="shared" ca="1" si="80"/>
        <v/>
      </c>
      <c r="AL211" s="1" t="str">
        <f t="shared" ca="1" si="80"/>
        <v>Вариант А1</v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2"/>
      <c r="I212" s="3">
        <f t="shared" ca="1" si="75"/>
        <v>3</v>
      </c>
      <c r="J212" s="6" t="str">
        <f t="shared" ca="1" si="75"/>
        <v xml:space="preserve"> Наконечник-гильза зажимов</v>
      </c>
      <c r="K212" s="4" t="str">
        <f t="shared" ca="1" si="75"/>
        <v>НГ 16-18</v>
      </c>
      <c r="L212" s="151" t="str">
        <f t="shared" ca="1" si="75"/>
        <v/>
      </c>
      <c r="M212" s="156"/>
      <c r="N212" s="156"/>
      <c r="O212" s="152"/>
      <c r="P212" s="157" t="str">
        <f t="shared" ca="1" si="76"/>
        <v/>
      </c>
      <c r="Q212" s="157"/>
      <c r="R212" s="157"/>
      <c r="S212" s="157"/>
      <c r="T212" s="5" t="str">
        <f t="shared" ca="1" si="77"/>
        <v>шт.</v>
      </c>
      <c r="U212" s="4">
        <f t="shared" ca="1" si="77"/>
        <v>348</v>
      </c>
      <c r="V212" s="151" t="str">
        <f t="shared" ca="1" si="77"/>
        <v/>
      </c>
      <c r="W212" s="152"/>
      <c r="X212" s="153" t="str">
        <f t="shared" ca="1" si="78"/>
        <v>Вариант А1</v>
      </c>
      <c r="Y212" s="154"/>
      <c r="Z212" s="154"/>
      <c r="AA212" s="155"/>
      <c r="AB212" s="164"/>
      <c r="AC212" s="1">
        <f t="shared" si="81"/>
        <v>146</v>
      </c>
      <c r="AD212" s="1">
        <f t="shared" ca="1" si="79"/>
        <v>3</v>
      </c>
      <c r="AE212" s="1" t="str">
        <f t="shared" ca="1" si="80"/>
        <v xml:space="preserve"> Наконечник-гильза зажимов</v>
      </c>
      <c r="AF212" s="1" t="str">
        <f t="shared" ca="1" si="80"/>
        <v>НГ 16-18</v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>шт.</v>
      </c>
      <c r="AJ212" s="1">
        <f t="shared" ca="1" si="80"/>
        <v>348</v>
      </c>
      <c r="AK212" s="1" t="str">
        <f t="shared" ca="1" si="80"/>
        <v/>
      </c>
      <c r="AL212" s="1" t="str">
        <f t="shared" ca="1" si="80"/>
        <v>Вариант А1</v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2"/>
      <c r="I213" s="3">
        <f t="shared" ca="1" si="75"/>
        <v>4</v>
      </c>
      <c r="J213" s="6" t="str">
        <f t="shared" ca="1" si="75"/>
        <v xml:space="preserve"> Скрепа</v>
      </c>
      <c r="K213" s="47" t="str">
        <f t="shared" ca="1" si="75"/>
        <v xml:space="preserve"> NС 20</v>
      </c>
      <c r="L213" s="151" t="str">
        <f t="shared" ca="1" si="75"/>
        <v/>
      </c>
      <c r="M213" s="156"/>
      <c r="N213" s="156"/>
      <c r="O213" s="152"/>
      <c r="P213" s="157" t="str">
        <f t="shared" ca="1" si="76"/>
        <v/>
      </c>
      <c r="Q213" s="157"/>
      <c r="R213" s="157"/>
      <c r="S213" s="157"/>
      <c r="T213" s="5" t="str">
        <f t="shared" ca="1" si="77"/>
        <v>шт.</v>
      </c>
      <c r="U213" s="4">
        <f t="shared" ca="1" si="77"/>
        <v>522</v>
      </c>
      <c r="V213" s="151" t="str">
        <f t="shared" ca="1" si="77"/>
        <v/>
      </c>
      <c r="W213" s="152"/>
      <c r="X213" s="153" t="str">
        <f t="shared" ca="1" si="78"/>
        <v>Вариант А1</v>
      </c>
      <c r="Y213" s="154"/>
      <c r="Z213" s="154"/>
      <c r="AA213" s="155"/>
      <c r="AB213" s="164"/>
      <c r="AC213" s="1">
        <f t="shared" si="81"/>
        <v>147</v>
      </c>
      <c r="AD213" s="1">
        <f t="shared" ca="1" si="79"/>
        <v>4</v>
      </c>
      <c r="AE213" s="1" t="str">
        <f t="shared" ca="1" si="80"/>
        <v xml:space="preserve"> Скрепа</v>
      </c>
      <c r="AF213" s="1" t="str">
        <f t="shared" ca="1" si="80"/>
        <v xml:space="preserve"> NС 20</v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>шт.</v>
      </c>
      <c r="AJ213" s="1">
        <f t="shared" ca="1" si="80"/>
        <v>522</v>
      </c>
      <c r="AK213" s="1" t="str">
        <f t="shared" ca="1" si="80"/>
        <v/>
      </c>
      <c r="AL213" s="1" t="str">
        <f t="shared" ca="1" si="80"/>
        <v>Вариант А1</v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2"/>
      <c r="I214" s="3">
        <f t="shared" ca="1" si="75"/>
        <v>5</v>
      </c>
      <c r="J214" s="6" t="str">
        <f t="shared" ca="1" si="75"/>
        <v xml:space="preserve"> Изолирующий колпачок</v>
      </c>
      <c r="K214" s="4" t="str">
        <f t="shared" ca="1" si="75"/>
        <v xml:space="preserve"> CI 6-35</v>
      </c>
      <c r="L214" s="151" t="str">
        <f t="shared" ca="1" si="75"/>
        <v/>
      </c>
      <c r="M214" s="156"/>
      <c r="N214" s="156"/>
      <c r="O214" s="152"/>
      <c r="P214" s="157" t="str">
        <f t="shared" ca="1" si="76"/>
        <v/>
      </c>
      <c r="Q214" s="157"/>
      <c r="R214" s="157"/>
      <c r="S214" s="157"/>
      <c r="T214" s="5" t="str">
        <f t="shared" ca="1" si="77"/>
        <v>шт.</v>
      </c>
      <c r="U214" s="4">
        <f t="shared" ca="1" si="77"/>
        <v>348</v>
      </c>
      <c r="V214" s="151" t="str">
        <f t="shared" ca="1" si="77"/>
        <v/>
      </c>
      <c r="W214" s="152"/>
      <c r="X214" s="153" t="str">
        <f t="shared" ca="1" si="78"/>
        <v>Вариант А1</v>
      </c>
      <c r="Y214" s="154"/>
      <c r="Z214" s="154"/>
      <c r="AA214" s="155"/>
      <c r="AB214" s="164"/>
      <c r="AC214" s="1">
        <f t="shared" si="81"/>
        <v>148</v>
      </c>
      <c r="AD214" s="1">
        <f t="shared" ca="1" si="79"/>
        <v>5</v>
      </c>
      <c r="AE214" s="1" t="str">
        <f t="shared" ca="1" si="80"/>
        <v xml:space="preserve"> Изолирующий колпачок</v>
      </c>
      <c r="AF214" s="1" t="str">
        <f t="shared" ca="1" si="80"/>
        <v xml:space="preserve"> CI 6-35</v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>шт.</v>
      </c>
      <c r="AJ214" s="1">
        <f t="shared" ca="1" si="80"/>
        <v>348</v>
      </c>
      <c r="AK214" s="1" t="str">
        <f t="shared" ca="1" si="80"/>
        <v/>
      </c>
      <c r="AL214" s="1" t="str">
        <f t="shared" ca="1" si="80"/>
        <v>Вариант А1</v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2"/>
      <c r="I215" s="3">
        <f t="shared" ca="1" si="75"/>
        <v>6</v>
      </c>
      <c r="J215" s="6" t="str">
        <f t="shared" ca="1" si="75"/>
        <v xml:space="preserve"> Хомут</v>
      </c>
      <c r="K215" s="4" t="str">
        <f t="shared" ca="1" si="75"/>
        <v>9х1200мм нейл.  Е778</v>
      </c>
      <c r="L215" s="151" t="str">
        <f t="shared" ca="1" si="75"/>
        <v/>
      </c>
      <c r="M215" s="156"/>
      <c r="N215" s="156"/>
      <c r="O215" s="152"/>
      <c r="P215" s="157" t="str">
        <f t="shared" ca="1" si="76"/>
        <v/>
      </c>
      <c r="Q215" s="157"/>
      <c r="R215" s="157"/>
      <c r="S215" s="157"/>
      <c r="T215" s="5" t="str">
        <f t="shared" ca="1" si="77"/>
        <v>шт.</v>
      </c>
      <c r="U215" s="4">
        <f t="shared" ca="1" si="77"/>
        <v>522</v>
      </c>
      <c r="V215" s="151" t="str">
        <f t="shared" ca="1" si="77"/>
        <v/>
      </c>
      <c r="W215" s="152"/>
      <c r="X215" s="153" t="str">
        <f t="shared" ca="1" si="78"/>
        <v>Вариант А1</v>
      </c>
      <c r="Y215" s="154"/>
      <c r="Z215" s="154"/>
      <c r="AA215" s="155"/>
      <c r="AB215" s="164"/>
      <c r="AC215" s="1">
        <f t="shared" si="81"/>
        <v>149</v>
      </c>
      <c r="AD215" s="1">
        <f t="shared" ca="1" si="79"/>
        <v>6</v>
      </c>
      <c r="AE215" s="1" t="str">
        <f t="shared" ca="1" si="80"/>
        <v xml:space="preserve"> Хомут</v>
      </c>
      <c r="AF215" s="1" t="str">
        <f t="shared" ca="1" si="80"/>
        <v>9х1200мм нейл.  Е778</v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>шт.</v>
      </c>
      <c r="AJ215" s="1">
        <f t="shared" ca="1" si="80"/>
        <v>522</v>
      </c>
      <c r="AK215" s="1" t="str">
        <f t="shared" ca="1" si="80"/>
        <v/>
      </c>
      <c r="AL215" s="1" t="str">
        <f t="shared" ca="1" si="80"/>
        <v>Вариант А1</v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2"/>
      <c r="I216" s="3">
        <f t="shared" ca="1" si="75"/>
        <v>7</v>
      </c>
      <c r="J216" s="6" t="str">
        <f t="shared" ca="1" si="75"/>
        <v>Монтажная лента</v>
      </c>
      <c r="K216" s="4" t="str">
        <f t="shared" ca="1" si="75"/>
        <v xml:space="preserve"> F 20  7 (20Х0,7)</v>
      </c>
      <c r="L216" s="151" t="str">
        <f t="shared" ca="1" si="75"/>
        <v/>
      </c>
      <c r="M216" s="156"/>
      <c r="N216" s="156"/>
      <c r="O216" s="152"/>
      <c r="P216" s="157" t="str">
        <f t="shared" ca="1" si="76"/>
        <v/>
      </c>
      <c r="Q216" s="157"/>
      <c r="R216" s="157"/>
      <c r="S216" s="157"/>
      <c r="T216" s="5" t="str">
        <f t="shared" ca="1" si="77"/>
        <v>м.</v>
      </c>
      <c r="U216" s="4">
        <f t="shared" ca="1" si="77"/>
        <v>522</v>
      </c>
      <c r="V216" s="151" t="str">
        <f t="shared" ca="1" si="77"/>
        <v/>
      </c>
      <c r="W216" s="152"/>
      <c r="X216" s="153" t="str">
        <f t="shared" ca="1" si="78"/>
        <v>Вариант А1</v>
      </c>
      <c r="Y216" s="154"/>
      <c r="Z216" s="154"/>
      <c r="AA216" s="155"/>
      <c r="AB216" s="164"/>
      <c r="AC216" s="1">
        <f t="shared" si="81"/>
        <v>150</v>
      </c>
      <c r="AD216" s="1">
        <f t="shared" ca="1" si="79"/>
        <v>7</v>
      </c>
      <c r="AE216" s="1" t="str">
        <f t="shared" ca="1" si="80"/>
        <v>Монтажная лента</v>
      </c>
      <c r="AF216" s="1" t="str">
        <f t="shared" ca="1" si="80"/>
        <v xml:space="preserve"> F 20  7 (20Х0,7)</v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>м.</v>
      </c>
      <c r="AJ216" s="1">
        <f t="shared" ca="1" si="80"/>
        <v>522</v>
      </c>
      <c r="AK216" s="1" t="str">
        <f t="shared" ca="1" si="80"/>
        <v/>
      </c>
      <c r="AL216" s="1" t="str">
        <f t="shared" ca="1" si="80"/>
        <v>Вариант А1</v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2"/>
      <c r="I217" s="3">
        <f t="shared" ca="1" si="75"/>
        <v>8</v>
      </c>
      <c r="J217" s="6" t="str">
        <f t="shared" ca="1" si="75"/>
        <v>Прокалывающий зажим</v>
      </c>
      <c r="K217" s="4" t="str">
        <f t="shared" ca="1" si="75"/>
        <v>OP 645М</v>
      </c>
      <c r="L217" s="151" t="str">
        <f t="shared" ca="1" si="75"/>
        <v/>
      </c>
      <c r="M217" s="156"/>
      <c r="N217" s="156"/>
      <c r="O217" s="152"/>
      <c r="P217" s="157" t="str">
        <f t="shared" ca="1" si="76"/>
        <v/>
      </c>
      <c r="Q217" s="157"/>
      <c r="R217" s="157"/>
      <c r="S217" s="157"/>
      <c r="T217" s="5" t="str">
        <f t="shared" ca="1" si="77"/>
        <v>шт.</v>
      </c>
      <c r="U217" s="4">
        <f t="shared" ca="1" si="77"/>
        <v>348</v>
      </c>
      <c r="V217" s="151" t="str">
        <f t="shared" ca="1" si="77"/>
        <v/>
      </c>
      <c r="W217" s="152"/>
      <c r="X217" s="153" t="str">
        <f t="shared" ca="1" si="78"/>
        <v>Вариант А1</v>
      </c>
      <c r="Y217" s="154"/>
      <c r="Z217" s="154"/>
      <c r="AA217" s="155"/>
      <c r="AB217" s="164"/>
      <c r="AC217" s="1">
        <f t="shared" si="81"/>
        <v>151</v>
      </c>
      <c r="AD217" s="1">
        <f t="shared" ca="1" si="79"/>
        <v>8</v>
      </c>
      <c r="AE217" s="1" t="str">
        <f t="shared" ca="1" si="80"/>
        <v>Прокалывающий зажим</v>
      </c>
      <c r="AF217" s="1" t="str">
        <f t="shared" ca="1" si="80"/>
        <v>OP 645М</v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>шт.</v>
      </c>
      <c r="AJ217" s="1">
        <f t="shared" ca="1" si="80"/>
        <v>348</v>
      </c>
      <c r="AK217" s="1" t="str">
        <f t="shared" ca="1" si="80"/>
        <v/>
      </c>
      <c r="AL217" s="1" t="str">
        <f t="shared" ca="1" si="80"/>
        <v>Вариант А1</v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2"/>
      <c r="I218" s="3">
        <f t="shared" ca="1" si="75"/>
        <v>9</v>
      </c>
      <c r="J218" s="6" t="str">
        <f t="shared" ca="1" si="75"/>
        <v>Анкерный кронштейн</v>
      </c>
      <c r="K218" s="4" t="str">
        <f t="shared" ca="1" si="75"/>
        <v xml:space="preserve"> СА 25М1</v>
      </c>
      <c r="L218" s="151" t="str">
        <f t="shared" ca="1" si="75"/>
        <v/>
      </c>
      <c r="M218" s="156"/>
      <c r="N218" s="156"/>
      <c r="O218" s="152"/>
      <c r="P218" s="157" t="str">
        <f t="shared" ca="1" si="76"/>
        <v/>
      </c>
      <c r="Q218" s="157"/>
      <c r="R218" s="157"/>
      <c r="S218" s="157"/>
      <c r="T218" s="5" t="str">
        <f t="shared" ca="1" si="77"/>
        <v>шт.</v>
      </c>
      <c r="U218" s="4">
        <f t="shared" ca="1" si="77"/>
        <v>174</v>
      </c>
      <c r="V218" s="151" t="str">
        <f t="shared" ca="1" si="77"/>
        <v/>
      </c>
      <c r="W218" s="152"/>
      <c r="X218" s="153" t="str">
        <f t="shared" ca="1" si="78"/>
        <v>Вариант А1</v>
      </c>
      <c r="Y218" s="154"/>
      <c r="Z218" s="154"/>
      <c r="AA218" s="155"/>
      <c r="AB218" s="164"/>
      <c r="AC218" s="1">
        <f t="shared" si="81"/>
        <v>152</v>
      </c>
      <c r="AD218" s="1">
        <f t="shared" ca="1" si="79"/>
        <v>9</v>
      </c>
      <c r="AE218" s="1" t="str">
        <f t="shared" ca="1" si="80"/>
        <v>Анкерный кронштейн</v>
      </c>
      <c r="AF218" s="1" t="str">
        <f t="shared" ca="1" si="80"/>
        <v xml:space="preserve"> СА 25М1</v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>шт.</v>
      </c>
      <c r="AJ218" s="1">
        <f t="shared" ca="1" si="80"/>
        <v>174</v>
      </c>
      <c r="AK218" s="1" t="str">
        <f t="shared" ca="1" si="80"/>
        <v/>
      </c>
      <c r="AL218" s="1" t="str">
        <f t="shared" ca="1" si="80"/>
        <v>Вариант А1</v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2"/>
      <c r="I219" s="3">
        <f t="shared" ca="1" si="75"/>
        <v>10</v>
      </c>
      <c r="J219" s="295" t="str">
        <f t="shared" ca="1" si="75"/>
        <v>Анкерный зажим</v>
      </c>
      <c r="K219" s="4" t="str">
        <f t="shared" ca="1" si="75"/>
        <v xml:space="preserve"> РА 25х100М</v>
      </c>
      <c r="L219" s="151" t="str">
        <f t="shared" ca="1" si="75"/>
        <v/>
      </c>
      <c r="M219" s="156"/>
      <c r="N219" s="156"/>
      <c r="O219" s="152"/>
      <c r="P219" s="157" t="str">
        <f t="shared" ca="1" si="76"/>
        <v/>
      </c>
      <c r="Q219" s="157"/>
      <c r="R219" s="157"/>
      <c r="S219" s="157"/>
      <c r="T219" s="5" t="str">
        <f t="shared" ca="1" si="77"/>
        <v>шт.</v>
      </c>
      <c r="U219" s="4">
        <f t="shared" ca="1" si="77"/>
        <v>348</v>
      </c>
      <c r="V219" s="151" t="str">
        <f t="shared" ca="1" si="77"/>
        <v/>
      </c>
      <c r="W219" s="152"/>
      <c r="X219" s="153" t="str">
        <f t="shared" ca="1" si="78"/>
        <v>Вариант А1</v>
      </c>
      <c r="Y219" s="154"/>
      <c r="Z219" s="154"/>
      <c r="AA219" s="155"/>
      <c r="AB219" s="164"/>
      <c r="AC219" s="1">
        <f t="shared" si="81"/>
        <v>153</v>
      </c>
      <c r="AD219" s="1">
        <f t="shared" ca="1" si="79"/>
        <v>10</v>
      </c>
      <c r="AE219" s="1" t="str">
        <f t="shared" ca="1" si="80"/>
        <v>Анкерный зажим</v>
      </c>
      <c r="AF219" s="1" t="str">
        <f t="shared" ca="1" si="80"/>
        <v xml:space="preserve"> РА 25х100М</v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>шт.</v>
      </c>
      <c r="AJ219" s="1">
        <f t="shared" ca="1" si="80"/>
        <v>348</v>
      </c>
      <c r="AK219" s="1" t="str">
        <f t="shared" ca="1" si="80"/>
        <v/>
      </c>
      <c r="AL219" s="1" t="str">
        <f t="shared" ca="1" si="80"/>
        <v>Вариант А1</v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2"/>
      <c r="I220" s="3">
        <f t="shared" ca="1" si="75"/>
        <v>11</v>
      </c>
      <c r="J220" s="6" t="str">
        <f t="shared" ca="1" si="75"/>
        <v>Зажим ответвительный</v>
      </c>
      <c r="K220" s="4" t="str">
        <f t="shared" ca="1" si="75"/>
        <v xml:space="preserve"> Р 619</v>
      </c>
      <c r="L220" s="151" t="str">
        <f t="shared" ca="1" si="75"/>
        <v/>
      </c>
      <c r="M220" s="156"/>
      <c r="N220" s="156"/>
      <c r="O220" s="152"/>
      <c r="P220" s="157" t="str">
        <f t="shared" ca="1" si="76"/>
        <v/>
      </c>
      <c r="Q220" s="157"/>
      <c r="R220" s="157"/>
      <c r="S220" s="157"/>
      <c r="T220" s="5" t="str">
        <f t="shared" ca="1" si="77"/>
        <v>шт.</v>
      </c>
      <c r="U220" s="4">
        <f t="shared" ca="1" si="77"/>
        <v>348</v>
      </c>
      <c r="V220" s="151" t="str">
        <f t="shared" ca="1" si="77"/>
        <v/>
      </c>
      <c r="W220" s="152"/>
      <c r="X220" s="153" t="str">
        <f t="shared" ca="1" si="78"/>
        <v>Вариант А1</v>
      </c>
      <c r="Y220" s="154"/>
      <c r="Z220" s="154"/>
      <c r="AA220" s="155"/>
      <c r="AB220" s="164"/>
      <c r="AC220" s="1">
        <f t="shared" si="81"/>
        <v>154</v>
      </c>
      <c r="AD220" s="1">
        <f t="shared" ca="1" si="79"/>
        <v>11</v>
      </c>
      <c r="AE220" s="1" t="str">
        <f t="shared" ca="1" si="80"/>
        <v>Зажим ответвительный</v>
      </c>
      <c r="AF220" s="1" t="str">
        <f t="shared" ca="1" si="80"/>
        <v xml:space="preserve"> Р 619</v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>шт.</v>
      </c>
      <c r="AJ220" s="1">
        <f t="shared" ca="1" si="80"/>
        <v>348</v>
      </c>
      <c r="AK220" s="1" t="str">
        <f t="shared" ca="1" si="80"/>
        <v/>
      </c>
      <c r="AL220" s="1" t="str">
        <f t="shared" ca="1" si="80"/>
        <v>Вариант А1</v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2"/>
      <c r="I221" s="3">
        <f t="shared" ca="1" si="75"/>
        <v>12</v>
      </c>
      <c r="J221" s="6" t="str">
        <f t="shared" ca="1" si="75"/>
        <v>Анкерный болт с колц.</v>
      </c>
      <c r="K221" s="4" t="str">
        <f t="shared" ca="1" si="75"/>
        <v>12(10)х100(120)</v>
      </c>
      <c r="L221" s="151" t="str">
        <f t="shared" ca="1" si="75"/>
        <v/>
      </c>
      <c r="M221" s="156"/>
      <c r="N221" s="156"/>
      <c r="O221" s="152"/>
      <c r="P221" s="157" t="str">
        <f t="shared" ca="1" si="76"/>
        <v/>
      </c>
      <c r="Q221" s="157"/>
      <c r="R221" s="157"/>
      <c r="S221" s="157"/>
      <c r="T221" s="5" t="str">
        <f t="shared" ca="1" si="77"/>
        <v>шт.</v>
      </c>
      <c r="U221" s="4">
        <f t="shared" ca="1" si="77"/>
        <v>174</v>
      </c>
      <c r="V221" s="151" t="str">
        <f t="shared" ca="1" si="77"/>
        <v/>
      </c>
      <c r="W221" s="152"/>
      <c r="X221" s="153" t="str">
        <f t="shared" ca="1" si="78"/>
        <v>Вариант А1</v>
      </c>
      <c r="Y221" s="154"/>
      <c r="Z221" s="154"/>
      <c r="AA221" s="155"/>
      <c r="AB221" s="164"/>
      <c r="AC221" s="1">
        <f t="shared" si="81"/>
        <v>155</v>
      </c>
      <c r="AD221" s="1">
        <f t="shared" ca="1" si="79"/>
        <v>12</v>
      </c>
      <c r="AE221" s="1" t="str">
        <f t="shared" ca="1" si="80"/>
        <v>Анкерный болт с колц.</v>
      </c>
      <c r="AF221" s="1" t="str">
        <f t="shared" ca="1" si="80"/>
        <v>12(10)х100(120)</v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>шт.</v>
      </c>
      <c r="AJ221" s="1">
        <f t="shared" ca="1" si="80"/>
        <v>174</v>
      </c>
      <c r="AK221" s="1" t="str">
        <f t="shared" ca="1" si="80"/>
        <v/>
      </c>
      <c r="AL221" s="1" t="str">
        <f t="shared" ca="1" si="80"/>
        <v>Вариант А1</v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2"/>
      <c r="I222" s="3" t="str">
        <f t="shared" ca="1" si="75"/>
        <v/>
      </c>
      <c r="J222" s="6" t="str">
        <f t="shared" ca="1" si="75"/>
        <v>Вариант №1.3</v>
      </c>
      <c r="K222" s="4" t="str">
        <f t="shared" ca="1" si="75"/>
        <v/>
      </c>
      <c r="L222" s="151" t="str">
        <f t="shared" ca="1" si="75"/>
        <v/>
      </c>
      <c r="M222" s="156"/>
      <c r="N222" s="156"/>
      <c r="O222" s="152"/>
      <c r="P222" s="157" t="str">
        <f t="shared" ca="1" si="76"/>
        <v/>
      </c>
      <c r="Q222" s="157"/>
      <c r="R222" s="157"/>
      <c r="S222" s="157"/>
      <c r="T222" s="5" t="str">
        <f t="shared" ca="1" si="77"/>
        <v/>
      </c>
      <c r="U222" s="4" t="str">
        <f t="shared" ca="1" si="77"/>
        <v/>
      </c>
      <c r="V222" s="151" t="str">
        <f t="shared" ca="1" si="77"/>
        <v/>
      </c>
      <c r="W222" s="152"/>
      <c r="X222" s="153" t="str">
        <f t="shared" ca="1" si="78"/>
        <v/>
      </c>
      <c r="Y222" s="154"/>
      <c r="Z222" s="154"/>
      <c r="AA222" s="155"/>
      <c r="AB222" s="164"/>
      <c r="AC222" s="1">
        <f t="shared" si="81"/>
        <v>156</v>
      </c>
      <c r="AD222" s="1" t="str">
        <f t="shared" ca="1" si="79"/>
        <v/>
      </c>
      <c r="AE222" s="1" t="str">
        <f t="shared" ca="1" si="80"/>
        <v>Вариант №1.3</v>
      </c>
      <c r="AF222" s="1" t="str">
        <f t="shared" ca="1" si="80"/>
        <v/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/>
      </c>
      <c r="AJ222" s="1" t="str">
        <f t="shared" ca="1" si="80"/>
        <v/>
      </c>
      <c r="AK222" s="1" t="str">
        <f t="shared" ca="1" si="80"/>
        <v/>
      </c>
      <c r="AL222" s="1" t="str">
        <f t="shared" ca="1" si="80"/>
        <v/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2"/>
      <c r="I223" s="3">
        <f t="shared" ca="1" si="75"/>
        <v>1</v>
      </c>
      <c r="J223" s="6" t="str">
        <f t="shared" ca="1" si="75"/>
        <v xml:space="preserve"> Счетчик электрической энергии</v>
      </c>
      <c r="K223" s="4" t="str">
        <f t="shared" ca="1" si="75"/>
        <v>CE208 C4.846.2.OPR1.QYUDVFZ BPL03 SPDS</v>
      </c>
      <c r="L223" s="151" t="str">
        <f t="shared" ca="1" si="75"/>
        <v/>
      </c>
      <c r="M223" s="156"/>
      <c r="N223" s="156"/>
      <c r="O223" s="152"/>
      <c r="P223" s="157" t="str">
        <f t="shared" ca="1" si="76"/>
        <v/>
      </c>
      <c r="Q223" s="157"/>
      <c r="R223" s="157"/>
      <c r="S223" s="157"/>
      <c r="T223" s="5" t="str">
        <f t="shared" ca="1" si="77"/>
        <v>шт.</v>
      </c>
      <c r="U223" s="4">
        <f t="shared" ca="1" si="77"/>
        <v>15</v>
      </c>
      <c r="V223" s="151" t="str">
        <f t="shared" ca="1" si="77"/>
        <v/>
      </c>
      <c r="W223" s="152"/>
      <c r="X223" s="153" t="str">
        <f t="shared" ca="1" si="78"/>
        <v>Вариант Б1</v>
      </c>
      <c r="Y223" s="154"/>
      <c r="Z223" s="154"/>
      <c r="AA223" s="155"/>
      <c r="AB223" s="164"/>
      <c r="AC223" s="1">
        <f t="shared" si="81"/>
        <v>157</v>
      </c>
      <c r="AD223" s="1">
        <f t="shared" ca="1" si="79"/>
        <v>1</v>
      </c>
      <c r="AE223" s="1" t="str">
        <f t="shared" ref="AE223:AQ237" ca="1" si="82">IF(OFFSET(INDIRECT($AD$2),$AC223,AE$2,1,1)&lt;&gt;0,OFFSET(INDIRECT($AD$2),$AC223,AE$2,1,1),"")</f>
        <v xml:space="preserve"> Счетчик электрической энергии</v>
      </c>
      <c r="AF223" s="1" t="str">
        <f t="shared" ca="1" si="82"/>
        <v>CE208 C4.846.2.OPR1.QYUDVFZ BPL03 SPDS</v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>шт.</v>
      </c>
      <c r="AJ223" s="1">
        <f t="shared" ca="1" si="82"/>
        <v>15</v>
      </c>
      <c r="AK223" s="1" t="str">
        <f t="shared" ca="1" si="82"/>
        <v/>
      </c>
      <c r="AL223" s="1" t="str">
        <f t="shared" ca="1" si="82"/>
        <v>Вариант Б1</v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2"/>
      <c r="I224" s="3" t="str">
        <f t="shared" ca="1" si="75"/>
        <v>1а</v>
      </c>
      <c r="J224" s="6" t="str">
        <f t="shared" ca="1" si="75"/>
        <v xml:space="preserve"> Устройство счит. счетчиков</v>
      </c>
      <c r="K224" s="4" t="str">
        <f t="shared" ca="1" si="75"/>
        <v>CE901 RUP-02</v>
      </c>
      <c r="L224" s="151" t="str">
        <f t="shared" ca="1" si="75"/>
        <v/>
      </c>
      <c r="M224" s="156"/>
      <c r="N224" s="156"/>
      <c r="O224" s="152"/>
      <c r="P224" s="157" t="str">
        <f t="shared" ca="1" si="76"/>
        <v/>
      </c>
      <c r="Q224" s="157"/>
      <c r="R224" s="157"/>
      <c r="S224" s="157"/>
      <c r="T224" s="5" t="str">
        <f t="shared" ca="1" si="77"/>
        <v>шт.</v>
      </c>
      <c r="U224" s="4">
        <f t="shared" ca="1" si="77"/>
        <v>15</v>
      </c>
      <c r="V224" s="151" t="str">
        <f t="shared" ca="1" si="77"/>
        <v/>
      </c>
      <c r="W224" s="152"/>
      <c r="X224" s="153" t="str">
        <f t="shared" ca="1" si="78"/>
        <v>Вариант Б1</v>
      </c>
      <c r="Y224" s="154"/>
      <c r="Z224" s="154"/>
      <c r="AA224" s="155"/>
      <c r="AB224" s="164"/>
      <c r="AC224" s="1">
        <f t="shared" si="81"/>
        <v>158</v>
      </c>
      <c r="AD224" s="1" t="str">
        <f t="shared" ca="1" si="79"/>
        <v>1а</v>
      </c>
      <c r="AE224" s="1" t="str">
        <f t="shared" ca="1" si="82"/>
        <v xml:space="preserve"> Устройство счит. счетчиков</v>
      </c>
      <c r="AF224" s="1" t="str">
        <f t="shared" ca="1" si="82"/>
        <v>CE901 RUP-02</v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>шт.</v>
      </c>
      <c r="AJ224" s="1">
        <f t="shared" ca="1" si="82"/>
        <v>15</v>
      </c>
      <c r="AK224" s="1" t="str">
        <f t="shared" ca="1" si="82"/>
        <v/>
      </c>
      <c r="AL224" s="1" t="str">
        <f t="shared" ca="1" si="82"/>
        <v>Вариант Б1</v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2"/>
      <c r="I225" s="3">
        <f t="shared" ca="1" si="75"/>
        <v>2</v>
      </c>
      <c r="J225" s="6" t="str">
        <f t="shared" ca="1" si="75"/>
        <v>Провод</v>
      </c>
      <c r="K225" s="4" t="str">
        <f t="shared" ca="1" si="75"/>
        <v>СИП-4 2х16</v>
      </c>
      <c r="L225" s="151" t="str">
        <f t="shared" ca="1" si="75"/>
        <v/>
      </c>
      <c r="M225" s="156"/>
      <c r="N225" s="156"/>
      <c r="O225" s="152"/>
      <c r="P225" s="157" t="str">
        <f t="shared" ca="1" si="76"/>
        <v/>
      </c>
      <c r="Q225" s="157"/>
      <c r="R225" s="157"/>
      <c r="S225" s="157"/>
      <c r="T225" s="5" t="str">
        <f t="shared" ca="1" si="77"/>
        <v>м.</v>
      </c>
      <c r="U225" s="4">
        <f t="shared" ca="1" si="77"/>
        <v>375</v>
      </c>
      <c r="V225" s="151" t="str">
        <f t="shared" ca="1" si="77"/>
        <v/>
      </c>
      <c r="W225" s="152"/>
      <c r="X225" s="153" t="str">
        <f t="shared" ca="1" si="78"/>
        <v>Вариант Б1</v>
      </c>
      <c r="Y225" s="154"/>
      <c r="Z225" s="154"/>
      <c r="AA225" s="155"/>
      <c r="AB225" s="164"/>
      <c r="AC225" s="1">
        <f t="shared" si="81"/>
        <v>159</v>
      </c>
      <c r="AD225" s="1">
        <f t="shared" ca="1" si="79"/>
        <v>2</v>
      </c>
      <c r="AE225" s="1" t="str">
        <f t="shared" ca="1" si="82"/>
        <v>Провод</v>
      </c>
      <c r="AF225" s="1" t="str">
        <f t="shared" ca="1" si="82"/>
        <v>СИП-4 2х16</v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>м.</v>
      </c>
      <c r="AJ225" s="1">
        <f t="shared" ca="1" si="82"/>
        <v>375</v>
      </c>
      <c r="AK225" s="1" t="str">
        <f t="shared" ca="1" si="82"/>
        <v/>
      </c>
      <c r="AL225" s="1" t="str">
        <f t="shared" ca="1" si="82"/>
        <v>Вариант Б1</v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2"/>
      <c r="I226" s="3">
        <f t="shared" ca="1" si="75"/>
        <v>3</v>
      </c>
      <c r="J226" s="6" t="str">
        <f t="shared" ca="1" si="75"/>
        <v>Наконечник-гильза</v>
      </c>
      <c r="K226" s="4" t="str">
        <f t="shared" ca="1" si="75"/>
        <v>НГ 16-18</v>
      </c>
      <c r="L226" s="151" t="str">
        <f t="shared" ca="1" si="75"/>
        <v/>
      </c>
      <c r="M226" s="156"/>
      <c r="N226" s="156"/>
      <c r="O226" s="152"/>
      <c r="P226" s="157" t="str">
        <f t="shared" ca="1" si="76"/>
        <v/>
      </c>
      <c r="Q226" s="157"/>
      <c r="R226" s="157"/>
      <c r="S226" s="157"/>
      <c r="T226" s="5" t="str">
        <f t="shared" ca="1" si="77"/>
        <v>шт.</v>
      </c>
      <c r="U226" s="4">
        <f t="shared" ca="1" si="77"/>
        <v>60</v>
      </c>
      <c r="V226" s="151" t="str">
        <f t="shared" ca="1" si="77"/>
        <v/>
      </c>
      <c r="W226" s="152"/>
      <c r="X226" s="153" t="str">
        <f t="shared" ca="1" si="78"/>
        <v>Вариант Б1</v>
      </c>
      <c r="Y226" s="154"/>
      <c r="Z226" s="154"/>
      <c r="AA226" s="155"/>
      <c r="AB226" s="164"/>
      <c r="AC226" s="1">
        <f t="shared" si="81"/>
        <v>160</v>
      </c>
      <c r="AD226" s="1">
        <f t="shared" ca="1" si="79"/>
        <v>3</v>
      </c>
      <c r="AE226" s="1" t="str">
        <f t="shared" ca="1" si="82"/>
        <v>Наконечник-гильза</v>
      </c>
      <c r="AF226" s="1" t="str">
        <f t="shared" ca="1" si="82"/>
        <v>НГ 16-18</v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>шт.</v>
      </c>
      <c r="AJ226" s="1">
        <f t="shared" ca="1" si="82"/>
        <v>60</v>
      </c>
      <c r="AK226" s="1" t="str">
        <f t="shared" ca="1" si="82"/>
        <v/>
      </c>
      <c r="AL226" s="1" t="str">
        <f t="shared" ca="1" si="82"/>
        <v>Вариант Б1</v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2"/>
      <c r="I227" s="169">
        <f ca="1">AD227</f>
        <v>4</v>
      </c>
      <c r="J227" s="189" t="str">
        <f t="shared" ref="J227:L232" ca="1" si="83">AE227</f>
        <v>Прокалывающий зажим</v>
      </c>
      <c r="K227" s="173" t="str">
        <f t="shared" ca="1" si="83"/>
        <v xml:space="preserve"> OP 645М</v>
      </c>
      <c r="L227" s="175" t="str">
        <f t="shared" ca="1" si="83"/>
        <v/>
      </c>
      <c r="M227" s="176"/>
      <c r="N227" s="176"/>
      <c r="O227" s="177"/>
      <c r="P227" s="175" t="str">
        <f t="shared" ca="1" si="76"/>
        <v/>
      </c>
      <c r="Q227" s="176"/>
      <c r="R227" s="176"/>
      <c r="S227" s="177"/>
      <c r="T227" s="173" t="str">
        <f t="shared" ca="1" si="77"/>
        <v>шт.</v>
      </c>
      <c r="U227" s="173">
        <f t="shared" ca="1" si="77"/>
        <v>30</v>
      </c>
      <c r="V227" s="175" t="str">
        <f t="shared" ca="1" si="77"/>
        <v/>
      </c>
      <c r="W227" s="177"/>
      <c r="X227" s="191" t="str">
        <f t="shared" ca="1" si="78"/>
        <v>Вариант Б1</v>
      </c>
      <c r="Y227" s="192"/>
      <c r="Z227" s="192"/>
      <c r="AA227" s="193"/>
      <c r="AB227" s="164"/>
      <c r="AC227" s="1">
        <f t="shared" si="81"/>
        <v>161</v>
      </c>
      <c r="AD227" s="1">
        <f t="shared" ca="1" si="79"/>
        <v>4</v>
      </c>
      <c r="AE227" s="1" t="str">
        <f t="shared" ca="1" si="82"/>
        <v>Прокалывающий зажим</v>
      </c>
      <c r="AF227" s="1" t="str">
        <f t="shared" ca="1" si="82"/>
        <v xml:space="preserve"> OP 645М</v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>шт.</v>
      </c>
      <c r="AJ227" s="1">
        <f t="shared" ca="1" si="82"/>
        <v>30</v>
      </c>
      <c r="AK227" s="1" t="str">
        <f t="shared" ca="1" si="82"/>
        <v/>
      </c>
      <c r="AL227" s="1" t="str">
        <f t="shared" ca="1" si="82"/>
        <v>Вариант Б1</v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234" t="s">
        <v>35</v>
      </c>
      <c r="E228" s="235"/>
      <c r="F228" s="181"/>
      <c r="G228" s="231"/>
      <c r="H228" s="186"/>
      <c r="I228" s="170"/>
      <c r="J228" s="293">
        <f t="shared" si="83"/>
        <v>0</v>
      </c>
      <c r="K228" s="174">
        <f t="shared" si="83"/>
        <v>0</v>
      </c>
      <c r="L228" s="178"/>
      <c r="M228" s="179"/>
      <c r="N228" s="179"/>
      <c r="O228" s="180"/>
      <c r="P228" s="178"/>
      <c r="Q228" s="179"/>
      <c r="R228" s="179"/>
      <c r="S228" s="180"/>
      <c r="T228" s="174"/>
      <c r="U228" s="174"/>
      <c r="V228" s="178"/>
      <c r="W228" s="180"/>
      <c r="X228" s="194"/>
      <c r="Y228" s="195"/>
      <c r="Z228" s="195"/>
      <c r="AA228" s="196"/>
      <c r="AB228" s="164"/>
    </row>
    <row r="229" spans="4:43" ht="23.25" customHeight="1">
      <c r="D229" s="207"/>
      <c r="E229" s="208"/>
      <c r="F229" s="203"/>
      <c r="G229" s="164"/>
      <c r="H229" s="206"/>
      <c r="I229" s="3">
        <f ca="1">AD229</f>
        <v>5</v>
      </c>
      <c r="J229" s="295" t="str">
        <f t="shared" ca="1" si="83"/>
        <v>Изолирующий колпачок</v>
      </c>
      <c r="K229" s="47" t="str">
        <f t="shared" ca="1" si="83"/>
        <v xml:space="preserve"> CI 6-35</v>
      </c>
      <c r="L229" s="151" t="str">
        <f ca="1">AG229</f>
        <v/>
      </c>
      <c r="M229" s="156"/>
      <c r="N229" s="156"/>
      <c r="O229" s="152"/>
      <c r="P229" s="157" t="str">
        <f ca="1">AH229</f>
        <v/>
      </c>
      <c r="Q229" s="157"/>
      <c r="R229" s="157"/>
      <c r="S229" s="157"/>
      <c r="T229" s="5" t="str">
        <f t="shared" ref="T229:V231" ca="1" si="84">AI229</f>
        <v>шт.</v>
      </c>
      <c r="U229" s="4">
        <f t="shared" ca="1" si="84"/>
        <v>30</v>
      </c>
      <c r="V229" s="151" t="str">
        <f t="shared" ca="1" si="84"/>
        <v/>
      </c>
      <c r="W229" s="152"/>
      <c r="X229" s="153" t="str">
        <f ca="1">AL229</f>
        <v>Вариант Б1</v>
      </c>
      <c r="Y229" s="154"/>
      <c r="Z229" s="154"/>
      <c r="AA229" s="155"/>
      <c r="AB229" s="164"/>
      <c r="AC229" s="1">
        <f>AC227+1</f>
        <v>162</v>
      </c>
      <c r="AD229" s="1">
        <f ca="1">IF(OFFSET(INDIRECT($AD$2),AC229,0,1,1)&lt;&gt;0,OFFSET(INDIRECT($AD$2),AC229,0,1,1),"")</f>
        <v>5</v>
      </c>
      <c r="AE229" s="1" t="str">
        <f t="shared" ca="1" si="82"/>
        <v>Изолирующий колпачок</v>
      </c>
      <c r="AF229" s="1" t="str">
        <f t="shared" ca="1" si="82"/>
        <v xml:space="preserve"> CI 6-35</v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>шт.</v>
      </c>
      <c r="AJ229" s="1">
        <f t="shared" ca="1" si="82"/>
        <v>30</v>
      </c>
      <c r="AK229" s="1" t="str">
        <f t="shared" ca="1" si="82"/>
        <v/>
      </c>
      <c r="AL229" s="1" t="str">
        <f t="shared" ca="1" si="82"/>
        <v>Вариант Б1</v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207"/>
      <c r="E230" s="208"/>
      <c r="F230" s="203"/>
      <c r="G230" s="164"/>
      <c r="H230" s="206"/>
      <c r="I230" s="3">
        <f ca="1">AD230</f>
        <v>6</v>
      </c>
      <c r="J230" s="6" t="str">
        <f t="shared" ca="1" si="83"/>
        <v>Хомут</v>
      </c>
      <c r="K230" s="4" t="str">
        <f t="shared" ca="1" si="83"/>
        <v>9х1200мм нейл.</v>
      </c>
      <c r="L230" s="151" t="str">
        <f ca="1">AG230</f>
        <v/>
      </c>
      <c r="M230" s="156"/>
      <c r="N230" s="156"/>
      <c r="O230" s="152"/>
      <c r="P230" s="157" t="str">
        <f ca="1">AH230</f>
        <v/>
      </c>
      <c r="Q230" s="157"/>
      <c r="R230" s="157"/>
      <c r="S230" s="157"/>
      <c r="T230" s="5" t="str">
        <f t="shared" ca="1" si="84"/>
        <v>шт.</v>
      </c>
      <c r="U230" s="4">
        <f t="shared" ca="1" si="84"/>
        <v>45</v>
      </c>
      <c r="V230" s="151" t="str">
        <f t="shared" ca="1" si="84"/>
        <v/>
      </c>
      <c r="W230" s="152"/>
      <c r="X230" s="153" t="str">
        <f ca="1">AL230</f>
        <v>Вариант Б1</v>
      </c>
      <c r="Y230" s="154"/>
      <c r="Z230" s="154"/>
      <c r="AA230" s="155"/>
      <c r="AB230" s="164"/>
      <c r="AC230" s="1">
        <f>AC229+1</f>
        <v>163</v>
      </c>
      <c r="AD230" s="1">
        <f ca="1">IF(OFFSET(INDIRECT($AD$2),AC230,0,1,1)&lt;&gt;0,OFFSET(INDIRECT($AD$2),AC230,0,1,1),"")</f>
        <v>6</v>
      </c>
      <c r="AE230" s="1" t="str">
        <f t="shared" ca="1" si="82"/>
        <v>Хомут</v>
      </c>
      <c r="AF230" s="1" t="str">
        <f t="shared" ca="1" si="82"/>
        <v>9х1200мм нейл.</v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>шт.</v>
      </c>
      <c r="AJ230" s="1">
        <f t="shared" ca="1" si="82"/>
        <v>45</v>
      </c>
      <c r="AK230" s="1" t="str">
        <f t="shared" ca="1" si="82"/>
        <v/>
      </c>
      <c r="AL230" s="1" t="str">
        <f t="shared" ca="1" si="82"/>
        <v>Вариант Б1</v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207"/>
      <c r="E231" s="208"/>
      <c r="F231" s="203"/>
      <c r="G231" s="164"/>
      <c r="H231" s="206"/>
      <c r="I231" s="169">
        <f ca="1">AD231</f>
        <v>7</v>
      </c>
      <c r="J231" s="171" t="str">
        <f t="shared" ca="1" si="83"/>
        <v>Монтажная лента</v>
      </c>
      <c r="K231" s="173" t="str">
        <f t="shared" ca="1" si="83"/>
        <v>F 20</v>
      </c>
      <c r="L231" s="175" t="str">
        <f ca="1">AG231</f>
        <v/>
      </c>
      <c r="M231" s="176"/>
      <c r="N231" s="176"/>
      <c r="O231" s="177"/>
      <c r="P231" s="175" t="str">
        <f ca="1">AH231</f>
        <v/>
      </c>
      <c r="Q231" s="176"/>
      <c r="R231" s="176"/>
      <c r="S231" s="177"/>
      <c r="T231" s="173" t="str">
        <f t="shared" ca="1" si="84"/>
        <v>шт.</v>
      </c>
      <c r="U231" s="173">
        <f t="shared" ca="1" si="84"/>
        <v>45</v>
      </c>
      <c r="V231" s="175" t="str">
        <f t="shared" ca="1" si="84"/>
        <v/>
      </c>
      <c r="W231" s="177"/>
      <c r="X231" s="191" t="str">
        <f ca="1">AL231</f>
        <v>Вариант Б1</v>
      </c>
      <c r="Y231" s="192"/>
      <c r="Z231" s="192"/>
      <c r="AA231" s="193"/>
      <c r="AB231" s="164"/>
      <c r="AC231" s="1">
        <f>AC230+1</f>
        <v>164</v>
      </c>
      <c r="AD231" s="1">
        <f ca="1">IF(OFFSET(INDIRECT($AD$2),AC231,0,1,1)&lt;&gt;0,OFFSET(INDIRECT($AD$2),AC231,0,1,1),"")</f>
        <v>7</v>
      </c>
      <c r="AE231" s="1" t="str">
        <f t="shared" ca="1" si="82"/>
        <v>Монтажная лента</v>
      </c>
      <c r="AF231" s="1" t="str">
        <f t="shared" ca="1" si="82"/>
        <v>F 20</v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>шт.</v>
      </c>
      <c r="AJ231" s="1">
        <f t="shared" ca="1" si="82"/>
        <v>45</v>
      </c>
      <c r="AK231" s="1" t="str">
        <f t="shared" ca="1" si="82"/>
        <v/>
      </c>
      <c r="AL231" s="1" t="str">
        <f t="shared" ca="1" si="82"/>
        <v>Вариант Б1</v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209"/>
      <c r="E232" s="210"/>
      <c r="F232" s="183"/>
      <c r="G232" s="211"/>
      <c r="H232" s="188"/>
      <c r="I232" s="170"/>
      <c r="J232" s="172">
        <f t="shared" si="83"/>
        <v>0</v>
      </c>
      <c r="K232" s="174">
        <f t="shared" si="83"/>
        <v>0</v>
      </c>
      <c r="L232" s="178"/>
      <c r="M232" s="179"/>
      <c r="N232" s="179"/>
      <c r="O232" s="180"/>
      <c r="P232" s="178"/>
      <c r="Q232" s="179"/>
      <c r="R232" s="179"/>
      <c r="S232" s="180"/>
      <c r="T232" s="174"/>
      <c r="U232" s="174"/>
      <c r="V232" s="178"/>
      <c r="W232" s="180"/>
      <c r="X232" s="194"/>
      <c r="Y232" s="195"/>
      <c r="Z232" s="195"/>
      <c r="AA232" s="196"/>
      <c r="AB232" s="164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234" t="s">
        <v>36</v>
      </c>
      <c r="E233" s="235"/>
      <c r="F233" s="181"/>
      <c r="G233" s="231"/>
      <c r="H233" s="186"/>
      <c r="I233" s="42">
        <f t="shared" ref="I233:L237" ca="1" si="85">AD233</f>
        <v>8</v>
      </c>
      <c r="J233" s="88" t="str">
        <f t="shared" ca="1" si="85"/>
        <v>Скрепа</v>
      </c>
      <c r="K233" s="43" t="str">
        <f t="shared" ca="1" si="85"/>
        <v>С 20</v>
      </c>
      <c r="L233" s="151" t="str">
        <f t="shared" ca="1" si="85"/>
        <v/>
      </c>
      <c r="M233" s="156"/>
      <c r="N233" s="156"/>
      <c r="O233" s="152"/>
      <c r="P233" s="151" t="str">
        <f ca="1">AH233</f>
        <v/>
      </c>
      <c r="Q233" s="156"/>
      <c r="R233" s="156"/>
      <c r="S233" s="152"/>
      <c r="T233" s="43" t="str">
        <f t="shared" ref="T233:V237" ca="1" si="86">AI233</f>
        <v>шт.</v>
      </c>
      <c r="U233" s="43">
        <f t="shared" ca="1" si="86"/>
        <v>45</v>
      </c>
      <c r="V233" s="151" t="str">
        <f t="shared" ca="1" si="86"/>
        <v/>
      </c>
      <c r="W233" s="152"/>
      <c r="X233" s="153" t="str">
        <f ca="1">AL233</f>
        <v>Вариант Б1</v>
      </c>
      <c r="Y233" s="154"/>
      <c r="Z233" s="154"/>
      <c r="AA233" s="155"/>
      <c r="AB233" s="164"/>
      <c r="AC233" s="1">
        <f>AC231+1</f>
        <v>165</v>
      </c>
      <c r="AD233" s="1">
        <f ca="1">IF(OFFSET(INDIRECT($AD$2),AC233,0,1,1)&lt;&gt;0,OFFSET(INDIRECT($AD$2),AC233,0,1,1),"")</f>
        <v>8</v>
      </c>
      <c r="AE233" s="1" t="str">
        <f t="shared" ref="AE233:AN233" ca="1" si="87">IF(OFFSET(INDIRECT($AD$2),$AC233,AE$2,1,1)&lt;&gt;0,OFFSET(INDIRECT($AD$2),$AC233,AE$2,1,1),"")</f>
        <v>Скрепа</v>
      </c>
      <c r="AF233" s="1" t="str">
        <f t="shared" ca="1" si="87"/>
        <v>С 20</v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>шт.</v>
      </c>
      <c r="AJ233" s="1">
        <f t="shared" ca="1" si="87"/>
        <v>45</v>
      </c>
      <c r="AK233" s="1" t="str">
        <f t="shared" ca="1" si="87"/>
        <v/>
      </c>
      <c r="AL233" s="1" t="str">
        <f t="shared" ca="1" si="87"/>
        <v>Вариант Б1</v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207"/>
      <c r="E234" s="208"/>
      <c r="F234" s="203"/>
      <c r="G234" s="164"/>
      <c r="H234" s="206"/>
      <c r="I234" s="42">
        <f t="shared" ca="1" si="85"/>
        <v>9</v>
      </c>
      <c r="J234" s="88" t="str">
        <f t="shared" ca="1" si="85"/>
        <v>Анкерный кронштейн</v>
      </c>
      <c r="K234" s="43" t="str">
        <f t="shared" ca="1" si="85"/>
        <v>СА 25М1</v>
      </c>
      <c r="L234" s="151" t="str">
        <f t="shared" ca="1" si="85"/>
        <v/>
      </c>
      <c r="M234" s="156"/>
      <c r="N234" s="156"/>
      <c r="O234" s="152"/>
      <c r="P234" s="151" t="str">
        <f ca="1">AH234</f>
        <v/>
      </c>
      <c r="Q234" s="156"/>
      <c r="R234" s="156"/>
      <c r="S234" s="152"/>
      <c r="T234" s="43" t="str">
        <f t="shared" ca="1" si="86"/>
        <v>шт.</v>
      </c>
      <c r="U234" s="43">
        <f t="shared" ca="1" si="86"/>
        <v>15</v>
      </c>
      <c r="V234" s="151" t="str">
        <f t="shared" ca="1" si="86"/>
        <v/>
      </c>
      <c r="W234" s="152"/>
      <c r="X234" s="153" t="str">
        <f ca="1">AL234</f>
        <v>Вариант Б1</v>
      </c>
      <c r="Y234" s="154"/>
      <c r="Z234" s="154"/>
      <c r="AA234" s="155"/>
      <c r="AB234" s="164"/>
      <c r="AC234" s="1">
        <f>AC233+1</f>
        <v>166</v>
      </c>
      <c r="AD234" s="1">
        <f ca="1">IF(OFFSET(INDIRECT($AD$2),AC234,0,1,1)&lt;&gt;0,OFFSET(INDIRECT($AD$2),AC234,0,1,1),"")</f>
        <v>9</v>
      </c>
      <c r="AE234" s="1" t="str">
        <f t="shared" ca="1" si="82"/>
        <v>Анкерный кронштейн</v>
      </c>
      <c r="AF234" s="1" t="str">
        <f t="shared" ca="1" si="82"/>
        <v>СА 25М1</v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>шт.</v>
      </c>
      <c r="AJ234" s="1">
        <f t="shared" ca="1" si="82"/>
        <v>15</v>
      </c>
      <c r="AK234" s="1" t="str">
        <f t="shared" ca="1" si="82"/>
        <v/>
      </c>
      <c r="AL234" s="1" t="str">
        <f t="shared" ca="1" si="82"/>
        <v>Вариант Б1</v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207"/>
      <c r="E235" s="208"/>
      <c r="F235" s="203"/>
      <c r="G235" s="164"/>
      <c r="H235" s="206"/>
      <c r="I235" s="3">
        <f t="shared" ca="1" si="85"/>
        <v>10</v>
      </c>
      <c r="J235" s="6" t="str">
        <f t="shared" ca="1" si="85"/>
        <v>Анкерный зажим</v>
      </c>
      <c r="K235" s="4" t="str">
        <f t="shared" ca="1" si="85"/>
        <v xml:space="preserve"> РА 25х100М</v>
      </c>
      <c r="L235" s="151" t="str">
        <f t="shared" ca="1" si="85"/>
        <v/>
      </c>
      <c r="M235" s="156"/>
      <c r="N235" s="156"/>
      <c r="O235" s="152"/>
      <c r="P235" s="157" t="str">
        <f ca="1">AH235</f>
        <v/>
      </c>
      <c r="Q235" s="157"/>
      <c r="R235" s="157"/>
      <c r="S235" s="157"/>
      <c r="T235" s="5" t="str">
        <f t="shared" ca="1" si="86"/>
        <v>шт.</v>
      </c>
      <c r="U235" s="4">
        <f t="shared" ca="1" si="86"/>
        <v>30</v>
      </c>
      <c r="V235" s="151" t="str">
        <f t="shared" ca="1" si="86"/>
        <v/>
      </c>
      <c r="W235" s="152"/>
      <c r="X235" s="153" t="str">
        <f ca="1">AL235</f>
        <v>Вариант Б1</v>
      </c>
      <c r="Y235" s="154"/>
      <c r="Z235" s="154"/>
      <c r="AA235" s="155"/>
      <c r="AB235" s="164"/>
      <c r="AC235" s="1">
        <f>AC234+1</f>
        <v>167</v>
      </c>
      <c r="AD235" s="1">
        <f ca="1">IF(OFFSET(INDIRECT($AD$2),AC235,0,1,1)&lt;&gt;0,OFFSET(INDIRECT($AD$2),AC235,0,1,1),"")</f>
        <v>10</v>
      </c>
      <c r="AE235" s="1" t="str">
        <f t="shared" ca="1" si="82"/>
        <v>Анкерный зажим</v>
      </c>
      <c r="AF235" s="1" t="str">
        <f t="shared" ca="1" si="82"/>
        <v xml:space="preserve"> РА 25х100М</v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>шт.</v>
      </c>
      <c r="AJ235" s="1">
        <f t="shared" ca="1" si="82"/>
        <v>30</v>
      </c>
      <c r="AK235" s="1" t="str">
        <f t="shared" ca="1" si="82"/>
        <v/>
      </c>
      <c r="AL235" s="1" t="str">
        <f t="shared" ca="1" si="82"/>
        <v>Вариант Б1</v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207"/>
      <c r="E236" s="208"/>
      <c r="F236" s="203"/>
      <c r="G236" s="164"/>
      <c r="H236" s="206"/>
      <c r="I236" s="3">
        <f t="shared" ca="1" si="85"/>
        <v>11</v>
      </c>
      <c r="J236" s="6" t="str">
        <f t="shared" ca="1" si="85"/>
        <v>Зажим ответвительный</v>
      </c>
      <c r="K236" s="4" t="str">
        <f t="shared" ca="1" si="85"/>
        <v>ОН 640М</v>
      </c>
      <c r="L236" s="151" t="str">
        <f t="shared" ca="1" si="85"/>
        <v/>
      </c>
      <c r="M236" s="156"/>
      <c r="N236" s="156"/>
      <c r="O236" s="152"/>
      <c r="P236" s="157" t="str">
        <f ca="1">AH236</f>
        <v/>
      </c>
      <c r="Q236" s="157"/>
      <c r="R236" s="157"/>
      <c r="S236" s="157"/>
      <c r="T236" s="5" t="str">
        <f t="shared" ca="1" si="86"/>
        <v>шт.</v>
      </c>
      <c r="U236" s="4">
        <f t="shared" ca="1" si="86"/>
        <v>30</v>
      </c>
      <c r="V236" s="151" t="str">
        <f t="shared" ca="1" si="86"/>
        <v/>
      </c>
      <c r="W236" s="152"/>
      <c r="X236" s="153" t="str">
        <f ca="1">AL236</f>
        <v>Вариант Б1</v>
      </c>
      <c r="Y236" s="154"/>
      <c r="Z236" s="154"/>
      <c r="AA236" s="155"/>
      <c r="AB236" s="164"/>
      <c r="AC236" s="1">
        <f>AC235+1</f>
        <v>168</v>
      </c>
      <c r="AD236" s="1">
        <f ca="1">IF(OFFSET(INDIRECT($AD$2),AC236,0,1,1)&lt;&gt;0,OFFSET(INDIRECT($AD$2),AC236,0,1,1),"")</f>
        <v>11</v>
      </c>
      <c r="AE236" s="1" t="str">
        <f t="shared" ca="1" si="82"/>
        <v>Зажим ответвительный</v>
      </c>
      <c r="AF236" s="1" t="str">
        <f t="shared" ca="1" si="82"/>
        <v>ОН 640М</v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>шт.</v>
      </c>
      <c r="AJ236" s="1">
        <f t="shared" ca="1" si="82"/>
        <v>30</v>
      </c>
      <c r="AK236" s="1" t="str">
        <f t="shared" ca="1" si="82"/>
        <v/>
      </c>
      <c r="AL236" s="1" t="str">
        <f t="shared" ca="1" si="82"/>
        <v>Вариант Б1</v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209"/>
      <c r="E237" s="210"/>
      <c r="F237" s="183"/>
      <c r="G237" s="211"/>
      <c r="H237" s="188"/>
      <c r="I237" s="169">
        <f t="shared" ca="1" si="85"/>
        <v>12</v>
      </c>
      <c r="J237" s="171" t="str">
        <f t="shared" ca="1" si="85"/>
        <v>Анкерный болт с колц.</v>
      </c>
      <c r="K237" s="173" t="str">
        <f t="shared" ca="1" si="85"/>
        <v>12(10)х100(120)</v>
      </c>
      <c r="L237" s="175" t="str">
        <f t="shared" ca="1" si="85"/>
        <v/>
      </c>
      <c r="M237" s="176"/>
      <c r="N237" s="176"/>
      <c r="O237" s="177"/>
      <c r="P237" s="175" t="str">
        <f ca="1">AH237</f>
        <v/>
      </c>
      <c r="Q237" s="176"/>
      <c r="R237" s="176"/>
      <c r="S237" s="177"/>
      <c r="T237" s="173" t="str">
        <f t="shared" ca="1" si="86"/>
        <v>шт.</v>
      </c>
      <c r="U237" s="173">
        <f t="shared" ca="1" si="86"/>
        <v>15</v>
      </c>
      <c r="V237" s="175" t="str">
        <f t="shared" ca="1" si="86"/>
        <v/>
      </c>
      <c r="W237" s="177"/>
      <c r="X237" s="191" t="str">
        <f ca="1">AL237</f>
        <v>Вариант Б1</v>
      </c>
      <c r="Y237" s="192"/>
      <c r="Z237" s="192"/>
      <c r="AA237" s="193"/>
      <c r="AB237" s="164"/>
      <c r="AC237" s="1">
        <f>AC236+1</f>
        <v>169</v>
      </c>
      <c r="AD237" s="1">
        <f ca="1">IF(OFFSET(INDIRECT($AD$2),AC237,0,1,1)&lt;&gt;0,OFFSET(INDIRECT($AD$2),AC237,0,1,1),"")</f>
        <v>12</v>
      </c>
      <c r="AE237" s="1" t="str">
        <f t="shared" ca="1" si="82"/>
        <v>Анкерный болт с колц.</v>
      </c>
      <c r="AF237" s="1" t="str">
        <f t="shared" ca="1" si="82"/>
        <v>12(10)х100(120)</v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>шт.</v>
      </c>
      <c r="AJ237" s="1">
        <f t="shared" ca="1" si="82"/>
        <v>15</v>
      </c>
      <c r="AK237" s="1" t="str">
        <f t="shared" ca="1" si="82"/>
        <v/>
      </c>
      <c r="AL237" s="1" t="str">
        <f t="shared" ca="1" si="82"/>
        <v>Вариант Б1</v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234" t="s">
        <v>39</v>
      </c>
      <c r="E238" s="253"/>
      <c r="F238" s="181"/>
      <c r="G238" s="258"/>
      <c r="H238" s="253"/>
      <c r="I238" s="170"/>
      <c r="J238" s="172"/>
      <c r="K238" s="174"/>
      <c r="L238" s="178"/>
      <c r="M238" s="179"/>
      <c r="N238" s="179"/>
      <c r="O238" s="180"/>
      <c r="P238" s="178"/>
      <c r="Q238" s="179"/>
      <c r="R238" s="179"/>
      <c r="S238" s="180"/>
      <c r="T238" s="174"/>
      <c r="U238" s="174"/>
      <c r="V238" s="178"/>
      <c r="W238" s="180"/>
      <c r="X238" s="194"/>
      <c r="Y238" s="195"/>
      <c r="Z238" s="195"/>
      <c r="AA238" s="196"/>
      <c r="AB238" s="164"/>
    </row>
    <row r="239" spans="4:43" ht="14.25" customHeight="1" thickBot="1">
      <c r="D239" s="254"/>
      <c r="E239" s="255"/>
      <c r="F239" s="254"/>
      <c r="G239" s="259"/>
      <c r="H239" s="255"/>
      <c r="AA239" s="9"/>
      <c r="AB239" s="164"/>
    </row>
    <row r="240" spans="4:43" ht="15" customHeight="1" thickBot="1">
      <c r="D240" s="254"/>
      <c r="E240" s="255"/>
      <c r="F240" s="254"/>
      <c r="G240" s="259"/>
      <c r="H240" s="255"/>
      <c r="I240" s="26"/>
      <c r="J240" s="90"/>
      <c r="K240" s="27"/>
      <c r="L240" s="44"/>
      <c r="M240" s="45"/>
      <c r="N240" s="44"/>
      <c r="O240" s="261"/>
      <c r="P240" s="262"/>
      <c r="Q240" s="44"/>
      <c r="R240" s="44"/>
      <c r="S240" s="263" t="str">
        <f>$S$33</f>
        <v>2001.РП.10Т-ТКР2.1</v>
      </c>
      <c r="T240" s="264"/>
      <c r="U240" s="264"/>
      <c r="V240" s="264"/>
      <c r="W240" s="264"/>
      <c r="X240" s="264"/>
      <c r="Y240" s="264"/>
      <c r="Z240" s="265"/>
      <c r="AA240" s="272" t="s">
        <v>16</v>
      </c>
      <c r="AB240" s="164"/>
    </row>
    <row r="241" spans="4:43" ht="6" customHeight="1" thickBot="1">
      <c r="D241" s="254"/>
      <c r="E241" s="255"/>
      <c r="F241" s="254"/>
      <c r="G241" s="259"/>
      <c r="H241" s="255"/>
      <c r="I241" s="26"/>
      <c r="J241" s="90"/>
      <c r="K241" s="27"/>
      <c r="L241" s="273"/>
      <c r="M241" s="275"/>
      <c r="N241" s="273"/>
      <c r="O241" s="275"/>
      <c r="P241" s="277"/>
      <c r="Q241" s="273"/>
      <c r="R241" s="273"/>
      <c r="S241" s="266"/>
      <c r="T241" s="267"/>
      <c r="U241" s="267"/>
      <c r="V241" s="267"/>
      <c r="W241" s="267"/>
      <c r="X241" s="267"/>
      <c r="Y241" s="267"/>
      <c r="Z241" s="268"/>
      <c r="AA241" s="272"/>
      <c r="AB241" s="164"/>
    </row>
    <row r="242" spans="4:43" ht="9" customHeight="1" thickBot="1">
      <c r="D242" s="254"/>
      <c r="E242" s="255"/>
      <c r="F242" s="254"/>
      <c r="G242" s="259"/>
      <c r="H242" s="255"/>
      <c r="I242" s="26"/>
      <c r="J242" s="90"/>
      <c r="K242" s="27"/>
      <c r="L242" s="274"/>
      <c r="M242" s="276"/>
      <c r="N242" s="274"/>
      <c r="O242" s="276"/>
      <c r="P242" s="278"/>
      <c r="Q242" s="274"/>
      <c r="R242" s="274"/>
      <c r="S242" s="266"/>
      <c r="T242" s="267"/>
      <c r="U242" s="267"/>
      <c r="V242" s="267"/>
      <c r="W242" s="267"/>
      <c r="X242" s="267"/>
      <c r="Y242" s="267"/>
      <c r="Z242" s="268"/>
      <c r="AA242" s="279">
        <f>AA202+1</f>
        <v>6</v>
      </c>
      <c r="AB242" s="164"/>
    </row>
    <row r="243" spans="4:43" ht="15" customHeight="1" thickBot="1">
      <c r="D243" s="256"/>
      <c r="E243" s="257"/>
      <c r="F243" s="256"/>
      <c r="G243" s="260"/>
      <c r="H243" s="257"/>
      <c r="I243" s="29"/>
      <c r="J243" s="299"/>
      <c r="K243" s="30"/>
      <c r="L243" s="46" t="s">
        <v>14</v>
      </c>
      <c r="M243" s="46" t="s">
        <v>15</v>
      </c>
      <c r="N243" s="46" t="s">
        <v>16</v>
      </c>
      <c r="O243" s="272" t="s">
        <v>17</v>
      </c>
      <c r="P243" s="272"/>
      <c r="Q243" s="46" t="s">
        <v>18</v>
      </c>
      <c r="R243" s="46" t="s">
        <v>19</v>
      </c>
      <c r="S243" s="269"/>
      <c r="T243" s="270"/>
      <c r="U243" s="270"/>
      <c r="V243" s="270"/>
      <c r="W243" s="270"/>
      <c r="X243" s="270"/>
      <c r="Y243" s="270"/>
      <c r="Z243" s="271"/>
      <c r="AA243" s="279"/>
      <c r="AB243" s="164"/>
    </row>
    <row r="244" spans="4:43" ht="11.25" customHeight="1" thickBot="1">
      <c r="Y244" s="250" t="s">
        <v>41</v>
      </c>
      <c r="Z244" s="250"/>
      <c r="AA244" s="250"/>
      <c r="AB244" s="164"/>
    </row>
    <row r="245" spans="4:43" ht="23.25" customHeight="1">
      <c r="H245" s="2"/>
      <c r="I245" s="165" t="s">
        <v>0</v>
      </c>
      <c r="J245" s="167" t="s">
        <v>1</v>
      </c>
      <c r="K245" s="158" t="s">
        <v>2</v>
      </c>
      <c r="L245" s="158" t="s">
        <v>3</v>
      </c>
      <c r="M245" s="158"/>
      <c r="N245" s="158"/>
      <c r="O245" s="158"/>
      <c r="P245" s="158" t="s">
        <v>43</v>
      </c>
      <c r="Q245" s="158"/>
      <c r="R245" s="158"/>
      <c r="S245" s="158"/>
      <c r="T245" s="158" t="s">
        <v>5</v>
      </c>
      <c r="U245" s="158" t="s">
        <v>6</v>
      </c>
      <c r="V245" s="158" t="s">
        <v>7</v>
      </c>
      <c r="W245" s="158"/>
      <c r="X245" s="160" t="s">
        <v>8</v>
      </c>
      <c r="Y245" s="160"/>
      <c r="Z245" s="160"/>
      <c r="AA245" s="161"/>
      <c r="AB245" s="164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2"/>
      <c r="I246" s="166"/>
      <c r="J246" s="168"/>
      <c r="K246" s="162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62"/>
      <c r="Y246" s="162"/>
      <c r="Z246" s="162"/>
      <c r="AA246" s="163"/>
      <c r="AB246" s="164"/>
      <c r="AC246" s="1">
        <f ca="1">IF(OFFSET(AC246,40,0,1,1)&lt;&gt;0,OFFSET(AC246,40,0,1,1),AA282)</f>
        <v>25</v>
      </c>
    </row>
    <row r="247" spans="4:43" ht="23.25" customHeight="1">
      <c r="H247" s="2"/>
      <c r="I247" s="3" t="str">
        <f t="shared" ref="I247:L266" ca="1" si="89">AD247</f>
        <v/>
      </c>
      <c r="J247" s="6" t="str">
        <f t="shared" ca="1" si="89"/>
        <v>Вариант №1.5</v>
      </c>
      <c r="K247" s="4" t="str">
        <f t="shared" ca="1" si="89"/>
        <v/>
      </c>
      <c r="L247" s="151" t="str">
        <f t="shared" ca="1" si="89"/>
        <v/>
      </c>
      <c r="M247" s="156"/>
      <c r="N247" s="156"/>
      <c r="O247" s="152"/>
      <c r="P247" s="157" t="str">
        <f t="shared" ref="P247:P267" ca="1" si="90">AH247</f>
        <v/>
      </c>
      <c r="Q247" s="157"/>
      <c r="R247" s="157"/>
      <c r="S247" s="157"/>
      <c r="T247" s="5" t="str">
        <f t="shared" ref="T247:V267" ca="1" si="91">AI247</f>
        <v/>
      </c>
      <c r="U247" s="4" t="str">
        <f t="shared" ca="1" si="91"/>
        <v/>
      </c>
      <c r="V247" s="151" t="str">
        <f t="shared" ca="1" si="91"/>
        <v/>
      </c>
      <c r="W247" s="152"/>
      <c r="X247" s="153" t="str">
        <f t="shared" ref="X247:X267" ca="1" si="92">AL247</f>
        <v/>
      </c>
      <c r="Y247" s="154"/>
      <c r="Z247" s="154"/>
      <c r="AA247" s="155"/>
      <c r="AB247" s="164"/>
      <c r="AC247" s="1">
        <f>AC237+1</f>
        <v>170</v>
      </c>
      <c r="AD247" s="1" t="str">
        <f t="shared" ref="AD247:AD267" ca="1" si="93">IF(OFFSET(INDIRECT($AD$2),AC247,0,1,1)&lt;&gt;0,OFFSET(INDIRECT($AD$2),AC247,0,1,1),"")</f>
        <v/>
      </c>
      <c r="AE247" s="1" t="str">
        <f t="shared" ref="AE247:AQ262" ca="1" si="94">IF(OFFSET(INDIRECT($AD$2),$AC247,AE$2,1,1)&lt;&gt;0,OFFSET(INDIRECT($AD$2),$AC247,AE$2,1,1),"")</f>
        <v>Вариант №1.5</v>
      </c>
      <c r="AF247" s="1" t="str">
        <f t="shared" ca="1" si="94"/>
        <v/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/>
      </c>
      <c r="AJ247" s="1" t="str">
        <f t="shared" ca="1" si="94"/>
        <v/>
      </c>
      <c r="AK247" s="1" t="str">
        <f t="shared" ca="1" si="94"/>
        <v/>
      </c>
      <c r="AL247" s="1" t="str">
        <f t="shared" ca="1" si="94"/>
        <v/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2"/>
      <c r="I248" s="3">
        <f t="shared" ca="1" si="89"/>
        <v>1</v>
      </c>
      <c r="J248" s="6" t="str">
        <f t="shared" ca="1" si="89"/>
        <v xml:space="preserve"> Счетчик электрической энергии</v>
      </c>
      <c r="K248" s="4" t="str">
        <f t="shared" ca="1" si="89"/>
        <v>CE208 C4.846.2.OPR1.QYUDVFZ BPL03 SPDS</v>
      </c>
      <c r="L248" s="151" t="str">
        <f t="shared" ca="1" si="89"/>
        <v/>
      </c>
      <c r="M248" s="156"/>
      <c r="N248" s="156"/>
      <c r="O248" s="152"/>
      <c r="P248" s="157" t="str">
        <f t="shared" ca="1" si="90"/>
        <v/>
      </c>
      <c r="Q248" s="157"/>
      <c r="R248" s="157"/>
      <c r="S248" s="157"/>
      <c r="T248" s="5" t="str">
        <f t="shared" ca="1" si="91"/>
        <v>шт.</v>
      </c>
      <c r="U248" s="4">
        <f t="shared" ca="1" si="91"/>
        <v>218</v>
      </c>
      <c r="V248" s="151" t="str">
        <f t="shared" ca="1" si="91"/>
        <v/>
      </c>
      <c r="W248" s="152"/>
      <c r="X248" s="153" t="str">
        <f t="shared" ca="1" si="92"/>
        <v>Вариант В1</v>
      </c>
      <c r="Y248" s="154"/>
      <c r="Z248" s="154"/>
      <c r="AA248" s="155"/>
      <c r="AB248" s="164"/>
      <c r="AC248" s="1">
        <f>AC247+1</f>
        <v>171</v>
      </c>
      <c r="AD248" s="1">
        <f t="shared" ca="1" si="93"/>
        <v>1</v>
      </c>
      <c r="AE248" s="1" t="str">
        <f t="shared" ca="1" si="94"/>
        <v xml:space="preserve"> Счетчик электрической энергии</v>
      </c>
      <c r="AF248" s="1" t="str">
        <f t="shared" ca="1" si="94"/>
        <v>CE208 C4.846.2.OPR1.QYUDVFZ BPL03 SPDS</v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>шт.</v>
      </c>
      <c r="AJ248" s="1">
        <f t="shared" ca="1" si="94"/>
        <v>218</v>
      </c>
      <c r="AK248" s="1" t="str">
        <f t="shared" ca="1" si="94"/>
        <v/>
      </c>
      <c r="AL248" s="1" t="str">
        <f t="shared" ca="1" si="94"/>
        <v>Вариант В1</v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2"/>
      <c r="I249" s="3" t="str">
        <f t="shared" ca="1" si="89"/>
        <v>1а</v>
      </c>
      <c r="J249" s="6" t="str">
        <f t="shared" ca="1" si="89"/>
        <v xml:space="preserve"> Устройство счит. счетчиков</v>
      </c>
      <c r="K249" s="4" t="str">
        <f t="shared" ca="1" si="89"/>
        <v>CE901 RUP-02</v>
      </c>
      <c r="L249" s="151" t="str">
        <f t="shared" ca="1" si="89"/>
        <v/>
      </c>
      <c r="M249" s="156"/>
      <c r="N249" s="156"/>
      <c r="O249" s="152"/>
      <c r="P249" s="157" t="str">
        <f t="shared" ca="1" si="90"/>
        <v/>
      </c>
      <c r="Q249" s="157"/>
      <c r="R249" s="157"/>
      <c r="S249" s="157"/>
      <c r="T249" s="5" t="str">
        <f t="shared" ca="1" si="91"/>
        <v>шт.</v>
      </c>
      <c r="U249" s="4">
        <f t="shared" ca="1" si="91"/>
        <v>218</v>
      </c>
      <c r="V249" s="151" t="str">
        <f t="shared" ca="1" si="91"/>
        <v/>
      </c>
      <c r="W249" s="152"/>
      <c r="X249" s="153" t="str">
        <f t="shared" ca="1" si="92"/>
        <v>Вариант В1</v>
      </c>
      <c r="Y249" s="154"/>
      <c r="Z249" s="154"/>
      <c r="AA249" s="155"/>
      <c r="AB249" s="164"/>
      <c r="AC249" s="1">
        <f>AC248+1</f>
        <v>172</v>
      </c>
      <c r="AD249" s="1" t="str">
        <f t="shared" ca="1" si="93"/>
        <v>1а</v>
      </c>
      <c r="AE249" s="1" t="str">
        <f t="shared" ca="1" si="94"/>
        <v xml:space="preserve"> Устройство счит. счетчиков</v>
      </c>
      <c r="AF249" s="1" t="str">
        <f t="shared" ca="1" si="94"/>
        <v>CE901 RUP-02</v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>шт.</v>
      </c>
      <c r="AJ249" s="1">
        <f t="shared" ca="1" si="94"/>
        <v>218</v>
      </c>
      <c r="AK249" s="1" t="str">
        <f t="shared" ca="1" si="94"/>
        <v/>
      </c>
      <c r="AL249" s="1" t="str">
        <f t="shared" ca="1" si="94"/>
        <v>Вариант В1</v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2"/>
      <c r="I250" s="3">
        <f t="shared" ca="1" si="89"/>
        <v>2</v>
      </c>
      <c r="J250" s="6" t="str">
        <f t="shared" ca="1" si="89"/>
        <v>Провод</v>
      </c>
      <c r="K250" s="4" t="str">
        <f t="shared" ca="1" si="89"/>
        <v>СИП-4 2х16</v>
      </c>
      <c r="L250" s="151" t="str">
        <f t="shared" ca="1" si="89"/>
        <v/>
      </c>
      <c r="M250" s="156"/>
      <c r="N250" s="156"/>
      <c r="O250" s="152"/>
      <c r="P250" s="157" t="str">
        <f t="shared" ca="1" si="90"/>
        <v/>
      </c>
      <c r="Q250" s="157"/>
      <c r="R250" s="157"/>
      <c r="S250" s="157"/>
      <c r="T250" s="5" t="str">
        <f t="shared" ca="1" si="91"/>
        <v>м.</v>
      </c>
      <c r="U250" s="4">
        <f t="shared" ca="1" si="91"/>
        <v>5450</v>
      </c>
      <c r="V250" s="151" t="str">
        <f t="shared" ca="1" si="91"/>
        <v/>
      </c>
      <c r="W250" s="152"/>
      <c r="X250" s="153" t="str">
        <f t="shared" ca="1" si="92"/>
        <v>Вариант В1</v>
      </c>
      <c r="Y250" s="154"/>
      <c r="Z250" s="154"/>
      <c r="AA250" s="155"/>
      <c r="AB250" s="164"/>
      <c r="AC250" s="1">
        <f t="shared" ref="AC250:AC267" si="95">AC249+1</f>
        <v>173</v>
      </c>
      <c r="AD250" s="1">
        <f t="shared" ca="1" si="93"/>
        <v>2</v>
      </c>
      <c r="AE250" s="1" t="str">
        <f t="shared" ca="1" si="94"/>
        <v>Провод</v>
      </c>
      <c r="AF250" s="1" t="str">
        <f t="shared" ca="1" si="94"/>
        <v>СИП-4 2х16</v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>м.</v>
      </c>
      <c r="AJ250" s="1">
        <f t="shared" ca="1" si="94"/>
        <v>5450</v>
      </c>
      <c r="AK250" s="1" t="str">
        <f t="shared" ca="1" si="94"/>
        <v/>
      </c>
      <c r="AL250" s="1" t="str">
        <f t="shared" ca="1" si="94"/>
        <v>Вариант В1</v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2"/>
      <c r="I251" s="3">
        <f t="shared" ca="1" si="89"/>
        <v>3</v>
      </c>
      <c r="J251" s="295" t="str">
        <f t="shared" ca="1" si="89"/>
        <v>Изолирующий колпачок</v>
      </c>
      <c r="K251" s="4" t="str">
        <f t="shared" ca="1" si="89"/>
        <v>CI 6-35</v>
      </c>
      <c r="L251" s="151" t="str">
        <f t="shared" ca="1" si="89"/>
        <v/>
      </c>
      <c r="M251" s="156"/>
      <c r="N251" s="156"/>
      <c r="O251" s="152"/>
      <c r="P251" s="157" t="str">
        <f t="shared" ca="1" si="90"/>
        <v/>
      </c>
      <c r="Q251" s="157"/>
      <c r="R251" s="157"/>
      <c r="S251" s="157"/>
      <c r="T251" s="5" t="str">
        <f t="shared" ca="1" si="91"/>
        <v>шт.</v>
      </c>
      <c r="U251" s="4">
        <f t="shared" ca="1" si="91"/>
        <v>436</v>
      </c>
      <c r="V251" s="151" t="str">
        <f t="shared" ca="1" si="91"/>
        <v/>
      </c>
      <c r="W251" s="152"/>
      <c r="X251" s="153" t="str">
        <f t="shared" ca="1" si="92"/>
        <v>Вариант В1</v>
      </c>
      <c r="Y251" s="154"/>
      <c r="Z251" s="154"/>
      <c r="AA251" s="155"/>
      <c r="AB251" s="164"/>
      <c r="AC251" s="1">
        <f t="shared" si="95"/>
        <v>174</v>
      </c>
      <c r="AD251" s="1">
        <f t="shared" ca="1" si="93"/>
        <v>3</v>
      </c>
      <c r="AE251" s="1" t="str">
        <f t="shared" ca="1" si="94"/>
        <v>Изолирующий колпачок</v>
      </c>
      <c r="AF251" s="1" t="str">
        <f t="shared" ca="1" si="94"/>
        <v>CI 6-35</v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>шт.</v>
      </c>
      <c r="AJ251" s="1">
        <f t="shared" ca="1" si="94"/>
        <v>436</v>
      </c>
      <c r="AK251" s="1" t="str">
        <f t="shared" ca="1" si="94"/>
        <v/>
      </c>
      <c r="AL251" s="1" t="str">
        <f t="shared" ca="1" si="94"/>
        <v>Вариант В1</v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2"/>
      <c r="I252" s="3">
        <f t="shared" ca="1" si="89"/>
        <v>4</v>
      </c>
      <c r="J252" s="6" t="str">
        <f t="shared" ca="1" si="89"/>
        <v>Хомут</v>
      </c>
      <c r="K252" s="4" t="str">
        <f t="shared" ca="1" si="89"/>
        <v xml:space="preserve"> 9х1200мм нейл.  Е778</v>
      </c>
      <c r="L252" s="151" t="str">
        <f t="shared" ca="1" si="89"/>
        <v/>
      </c>
      <c r="M252" s="156"/>
      <c r="N252" s="156"/>
      <c r="O252" s="152"/>
      <c r="P252" s="157" t="str">
        <f t="shared" ca="1" si="90"/>
        <v/>
      </c>
      <c r="Q252" s="157"/>
      <c r="R252" s="157"/>
      <c r="S252" s="157"/>
      <c r="T252" s="5" t="str">
        <f t="shared" ca="1" si="91"/>
        <v>шт.</v>
      </c>
      <c r="U252" s="4">
        <f t="shared" ca="1" si="91"/>
        <v>654</v>
      </c>
      <c r="V252" s="151" t="str">
        <f t="shared" ca="1" si="91"/>
        <v/>
      </c>
      <c r="W252" s="152"/>
      <c r="X252" s="153" t="str">
        <f t="shared" ca="1" si="92"/>
        <v>Вариант В1</v>
      </c>
      <c r="Y252" s="154"/>
      <c r="Z252" s="154"/>
      <c r="AA252" s="155"/>
      <c r="AB252" s="164"/>
      <c r="AC252" s="1">
        <f t="shared" si="95"/>
        <v>175</v>
      </c>
      <c r="AD252" s="1">
        <f t="shared" ca="1" si="93"/>
        <v>4</v>
      </c>
      <c r="AE252" s="1" t="str">
        <f t="shared" ca="1" si="94"/>
        <v>Хомут</v>
      </c>
      <c r="AF252" s="1" t="str">
        <f t="shared" ca="1" si="94"/>
        <v xml:space="preserve"> 9х1200мм нейл.  Е778</v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>шт.</v>
      </c>
      <c r="AJ252" s="1">
        <f t="shared" ca="1" si="94"/>
        <v>654</v>
      </c>
      <c r="AK252" s="1" t="str">
        <f t="shared" ca="1" si="94"/>
        <v/>
      </c>
      <c r="AL252" s="1" t="str">
        <f t="shared" ca="1" si="94"/>
        <v>Вариант В1</v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2"/>
      <c r="I253" s="3">
        <f t="shared" ca="1" si="89"/>
        <v>5</v>
      </c>
      <c r="J253" s="6" t="str">
        <f t="shared" ca="1" si="89"/>
        <v>Прокалывающий зажим</v>
      </c>
      <c r="K253" s="4" t="str">
        <f t="shared" ca="1" si="89"/>
        <v>OP 645М</v>
      </c>
      <c r="L253" s="151" t="str">
        <f t="shared" ca="1" si="89"/>
        <v/>
      </c>
      <c r="M253" s="156"/>
      <c r="N253" s="156"/>
      <c r="O253" s="152"/>
      <c r="P253" s="157" t="str">
        <f t="shared" ca="1" si="90"/>
        <v/>
      </c>
      <c r="Q253" s="157"/>
      <c r="R253" s="157"/>
      <c r="S253" s="157"/>
      <c r="T253" s="5" t="str">
        <f t="shared" ca="1" si="91"/>
        <v>шт.</v>
      </c>
      <c r="U253" s="4">
        <f t="shared" ca="1" si="91"/>
        <v>436</v>
      </c>
      <c r="V253" s="151" t="str">
        <f t="shared" ca="1" si="91"/>
        <v/>
      </c>
      <c r="W253" s="152"/>
      <c r="X253" s="153" t="str">
        <f t="shared" ca="1" si="92"/>
        <v>Вариант В1</v>
      </c>
      <c r="Y253" s="154"/>
      <c r="Z253" s="154"/>
      <c r="AA253" s="155"/>
      <c r="AB253" s="164"/>
      <c r="AC253" s="1">
        <f t="shared" si="95"/>
        <v>176</v>
      </c>
      <c r="AD253" s="1">
        <f t="shared" ca="1" si="93"/>
        <v>5</v>
      </c>
      <c r="AE253" s="1" t="str">
        <f t="shared" ca="1" si="94"/>
        <v>Прокалывающий зажим</v>
      </c>
      <c r="AF253" s="1" t="str">
        <f t="shared" ca="1" si="94"/>
        <v>OP 645М</v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>шт.</v>
      </c>
      <c r="AJ253" s="1">
        <f t="shared" ca="1" si="94"/>
        <v>436</v>
      </c>
      <c r="AK253" s="1" t="str">
        <f t="shared" ca="1" si="94"/>
        <v/>
      </c>
      <c r="AL253" s="1" t="str">
        <f t="shared" ca="1" si="94"/>
        <v>Вариант В1</v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2"/>
      <c r="I254" s="3">
        <f t="shared" ca="1" si="89"/>
        <v>6</v>
      </c>
      <c r="J254" s="6" t="str">
        <f t="shared" ca="1" si="89"/>
        <v>Зажим ответвительный</v>
      </c>
      <c r="K254" s="4" t="str">
        <f t="shared" ca="1" si="89"/>
        <v xml:space="preserve"> Р 619</v>
      </c>
      <c r="L254" s="151" t="str">
        <f t="shared" ca="1" si="89"/>
        <v/>
      </c>
      <c r="M254" s="156"/>
      <c r="N254" s="156"/>
      <c r="O254" s="152"/>
      <c r="P254" s="157" t="str">
        <f t="shared" ca="1" si="90"/>
        <v/>
      </c>
      <c r="Q254" s="157"/>
      <c r="R254" s="157"/>
      <c r="S254" s="157"/>
      <c r="T254" s="5" t="str">
        <f t="shared" ca="1" si="91"/>
        <v>шт.</v>
      </c>
      <c r="U254" s="4">
        <f t="shared" ca="1" si="91"/>
        <v>436</v>
      </c>
      <c r="V254" s="151" t="str">
        <f t="shared" ca="1" si="91"/>
        <v/>
      </c>
      <c r="W254" s="152"/>
      <c r="X254" s="153" t="str">
        <f t="shared" ca="1" si="92"/>
        <v>Вариант В1</v>
      </c>
      <c r="Y254" s="154"/>
      <c r="Z254" s="154"/>
      <c r="AA254" s="155"/>
      <c r="AB254" s="164"/>
      <c r="AC254" s="1">
        <f t="shared" si="95"/>
        <v>177</v>
      </c>
      <c r="AD254" s="1">
        <f t="shared" ca="1" si="93"/>
        <v>6</v>
      </c>
      <c r="AE254" s="1" t="str">
        <f t="shared" ca="1" si="94"/>
        <v>Зажим ответвительный</v>
      </c>
      <c r="AF254" s="1" t="str">
        <f t="shared" ca="1" si="94"/>
        <v xml:space="preserve"> Р 619</v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>шт.</v>
      </c>
      <c r="AJ254" s="1">
        <f t="shared" ca="1" si="94"/>
        <v>436</v>
      </c>
      <c r="AK254" s="1" t="str">
        <f t="shared" ca="1" si="94"/>
        <v/>
      </c>
      <c r="AL254" s="1" t="str">
        <f t="shared" ca="1" si="94"/>
        <v>Вариант В1</v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2"/>
      <c r="I255" s="3" t="str">
        <f t="shared" ca="1" si="89"/>
        <v/>
      </c>
      <c r="J255" s="6" t="str">
        <f t="shared" ca="1" si="89"/>
        <v>Вариант №1.6</v>
      </c>
      <c r="K255" s="4" t="str">
        <f t="shared" ca="1" si="89"/>
        <v/>
      </c>
      <c r="L255" s="151" t="str">
        <f t="shared" ca="1" si="89"/>
        <v/>
      </c>
      <c r="M255" s="156"/>
      <c r="N255" s="156"/>
      <c r="O255" s="152"/>
      <c r="P255" s="157" t="str">
        <f t="shared" ca="1" si="90"/>
        <v/>
      </c>
      <c r="Q255" s="157"/>
      <c r="R255" s="157"/>
      <c r="S255" s="157"/>
      <c r="T255" s="5" t="str">
        <f t="shared" ca="1" si="91"/>
        <v/>
      </c>
      <c r="U255" s="4" t="str">
        <f t="shared" ca="1" si="91"/>
        <v/>
      </c>
      <c r="V255" s="151" t="str">
        <f t="shared" ca="1" si="91"/>
        <v/>
      </c>
      <c r="W255" s="152"/>
      <c r="X255" s="153" t="str">
        <f t="shared" ca="1" si="92"/>
        <v/>
      </c>
      <c r="Y255" s="154"/>
      <c r="Z255" s="154"/>
      <c r="AA255" s="155"/>
      <c r="AB255" s="164"/>
      <c r="AC255" s="1">
        <f t="shared" si="95"/>
        <v>178</v>
      </c>
      <c r="AD255" s="1" t="str">
        <f t="shared" ca="1" si="93"/>
        <v/>
      </c>
      <c r="AE255" s="1" t="str">
        <f t="shared" ca="1" si="94"/>
        <v>Вариант №1.6</v>
      </c>
      <c r="AF255" s="1" t="str">
        <f t="shared" ca="1" si="94"/>
        <v/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/>
      </c>
      <c r="AJ255" s="1" t="str">
        <f t="shared" ca="1" si="94"/>
        <v/>
      </c>
      <c r="AK255" s="1" t="str">
        <f t="shared" ca="1" si="94"/>
        <v/>
      </c>
      <c r="AL255" s="1" t="str">
        <f t="shared" ca="1" si="94"/>
        <v/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2"/>
      <c r="I256" s="3">
        <f t="shared" ca="1" si="89"/>
        <v>1</v>
      </c>
      <c r="J256" s="6" t="str">
        <f t="shared" ca="1" si="89"/>
        <v xml:space="preserve"> Счетчик электрической энергии</v>
      </c>
      <c r="K256" s="4" t="str">
        <f t="shared" ca="1" si="89"/>
        <v>CE208 C4.846.2.OPR1.QYUDVFZ BPL03 SPDS</v>
      </c>
      <c r="L256" s="151" t="str">
        <f t="shared" ca="1" si="89"/>
        <v/>
      </c>
      <c r="M256" s="156"/>
      <c r="N256" s="156"/>
      <c r="O256" s="152"/>
      <c r="P256" s="157" t="str">
        <f t="shared" ca="1" si="90"/>
        <v/>
      </c>
      <c r="Q256" s="157"/>
      <c r="R256" s="157"/>
      <c r="S256" s="157"/>
      <c r="T256" s="5" t="str">
        <f t="shared" ca="1" si="91"/>
        <v>шт.</v>
      </c>
      <c r="U256" s="4">
        <f t="shared" ca="1" si="91"/>
        <v>15</v>
      </c>
      <c r="V256" s="151" t="str">
        <f t="shared" ca="1" si="91"/>
        <v/>
      </c>
      <c r="W256" s="152"/>
      <c r="X256" s="153" t="str">
        <f t="shared" ca="1" si="92"/>
        <v>Вариант В1</v>
      </c>
      <c r="Y256" s="154"/>
      <c r="Z256" s="154"/>
      <c r="AA256" s="155"/>
      <c r="AB256" s="164"/>
      <c r="AC256" s="1">
        <f t="shared" si="95"/>
        <v>179</v>
      </c>
      <c r="AD256" s="1">
        <f t="shared" ca="1" si="93"/>
        <v>1</v>
      </c>
      <c r="AE256" s="1" t="str">
        <f t="shared" ca="1" si="94"/>
        <v xml:space="preserve"> Счетчик электрической энергии</v>
      </c>
      <c r="AF256" s="1" t="str">
        <f t="shared" ca="1" si="94"/>
        <v>CE208 C4.846.2.OPR1.QYUDVFZ BPL03 SPDS</v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>шт.</v>
      </c>
      <c r="AJ256" s="1">
        <f t="shared" ca="1" si="94"/>
        <v>15</v>
      </c>
      <c r="AK256" s="1" t="str">
        <f t="shared" ca="1" si="94"/>
        <v/>
      </c>
      <c r="AL256" s="1" t="str">
        <f t="shared" ca="1" si="94"/>
        <v>Вариант В1</v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2"/>
      <c r="I257" s="3" t="str">
        <f t="shared" ca="1" si="89"/>
        <v>1а</v>
      </c>
      <c r="J257" s="295" t="str">
        <f t="shared" ca="1" si="89"/>
        <v xml:space="preserve"> Устройство счит. счетчиков</v>
      </c>
      <c r="K257" s="47" t="str">
        <f t="shared" ca="1" si="89"/>
        <v>CE901 RUP-02</v>
      </c>
      <c r="L257" s="151" t="str">
        <f t="shared" ca="1" si="89"/>
        <v/>
      </c>
      <c r="M257" s="156"/>
      <c r="N257" s="156"/>
      <c r="O257" s="152"/>
      <c r="P257" s="157" t="str">
        <f t="shared" ca="1" si="90"/>
        <v/>
      </c>
      <c r="Q257" s="157"/>
      <c r="R257" s="157"/>
      <c r="S257" s="157"/>
      <c r="T257" s="5" t="str">
        <f t="shared" ca="1" si="91"/>
        <v>шт.</v>
      </c>
      <c r="U257" s="4">
        <f t="shared" ca="1" si="91"/>
        <v>15</v>
      </c>
      <c r="V257" s="151" t="str">
        <f t="shared" ca="1" si="91"/>
        <v/>
      </c>
      <c r="W257" s="152"/>
      <c r="X257" s="153" t="str">
        <f t="shared" ca="1" si="92"/>
        <v>Вариант В1</v>
      </c>
      <c r="Y257" s="154"/>
      <c r="Z257" s="154"/>
      <c r="AA257" s="155"/>
      <c r="AB257" s="164"/>
      <c r="AC257" s="1">
        <f t="shared" si="95"/>
        <v>180</v>
      </c>
      <c r="AD257" s="1" t="str">
        <f t="shared" ca="1" si="93"/>
        <v>1а</v>
      </c>
      <c r="AE257" s="1" t="str">
        <f t="shared" ca="1" si="94"/>
        <v xml:space="preserve"> Устройство счит. счетчиков</v>
      </c>
      <c r="AF257" s="1" t="str">
        <f t="shared" ca="1" si="94"/>
        <v>CE901 RUP-02</v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>шт.</v>
      </c>
      <c r="AJ257" s="1">
        <f t="shared" ca="1" si="94"/>
        <v>15</v>
      </c>
      <c r="AK257" s="1" t="str">
        <f t="shared" ca="1" si="94"/>
        <v/>
      </c>
      <c r="AL257" s="1" t="str">
        <f t="shared" ca="1" si="94"/>
        <v>Вариант В1</v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2"/>
      <c r="I258" s="3">
        <f t="shared" ca="1" si="89"/>
        <v>2</v>
      </c>
      <c r="J258" s="6" t="str">
        <f t="shared" ca="1" si="89"/>
        <v>Провод</v>
      </c>
      <c r="K258" s="4" t="str">
        <f t="shared" ca="1" si="89"/>
        <v>СИП-4 2х16</v>
      </c>
      <c r="L258" s="151" t="str">
        <f t="shared" ca="1" si="89"/>
        <v/>
      </c>
      <c r="M258" s="156"/>
      <c r="N258" s="156"/>
      <c r="O258" s="152"/>
      <c r="P258" s="157" t="str">
        <f t="shared" ca="1" si="90"/>
        <v/>
      </c>
      <c r="Q258" s="157"/>
      <c r="R258" s="157"/>
      <c r="S258" s="157"/>
      <c r="T258" s="5" t="str">
        <f t="shared" ca="1" si="91"/>
        <v>м.</v>
      </c>
      <c r="U258" s="4">
        <f t="shared" ca="1" si="91"/>
        <v>375</v>
      </c>
      <c r="V258" s="151" t="str">
        <f t="shared" ca="1" si="91"/>
        <v/>
      </c>
      <c r="W258" s="152"/>
      <c r="X258" s="153" t="str">
        <f t="shared" ca="1" si="92"/>
        <v>Вариант В1</v>
      </c>
      <c r="Y258" s="154"/>
      <c r="Z258" s="154"/>
      <c r="AA258" s="155"/>
      <c r="AB258" s="164"/>
      <c r="AC258" s="1">
        <f t="shared" si="95"/>
        <v>181</v>
      </c>
      <c r="AD258" s="1">
        <f t="shared" ca="1" si="93"/>
        <v>2</v>
      </c>
      <c r="AE258" s="1" t="str">
        <f t="shared" ca="1" si="94"/>
        <v>Провод</v>
      </c>
      <c r="AF258" s="1" t="str">
        <f t="shared" ca="1" si="94"/>
        <v>СИП-4 2х16</v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>м.</v>
      </c>
      <c r="AJ258" s="1">
        <f t="shared" ca="1" si="94"/>
        <v>375</v>
      </c>
      <c r="AK258" s="1" t="str">
        <f t="shared" ca="1" si="94"/>
        <v/>
      </c>
      <c r="AL258" s="1" t="str">
        <f t="shared" ca="1" si="94"/>
        <v>Вариант В1</v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2"/>
      <c r="I259" s="3">
        <f t="shared" ca="1" si="89"/>
        <v>3</v>
      </c>
      <c r="J259" s="6" t="str">
        <f t="shared" ca="1" si="89"/>
        <v>Прокалывающий зажим</v>
      </c>
      <c r="K259" s="4" t="str">
        <f t="shared" ca="1" si="89"/>
        <v>OP 645М</v>
      </c>
      <c r="L259" s="151" t="str">
        <f t="shared" ca="1" si="89"/>
        <v/>
      </c>
      <c r="M259" s="156"/>
      <c r="N259" s="156"/>
      <c r="O259" s="152"/>
      <c r="P259" s="157" t="str">
        <f t="shared" ca="1" si="90"/>
        <v/>
      </c>
      <c r="Q259" s="157"/>
      <c r="R259" s="157"/>
      <c r="S259" s="157"/>
      <c r="T259" s="5" t="str">
        <f t="shared" ca="1" si="91"/>
        <v>шт.</v>
      </c>
      <c r="U259" s="4">
        <f t="shared" ca="1" si="91"/>
        <v>30</v>
      </c>
      <c r="V259" s="151" t="str">
        <f t="shared" ca="1" si="91"/>
        <v/>
      </c>
      <c r="W259" s="152"/>
      <c r="X259" s="153" t="str">
        <f t="shared" ca="1" si="92"/>
        <v>Вариант В1</v>
      </c>
      <c r="Y259" s="154"/>
      <c r="Z259" s="154"/>
      <c r="AA259" s="155"/>
      <c r="AB259" s="164"/>
      <c r="AC259" s="1">
        <f t="shared" si="95"/>
        <v>182</v>
      </c>
      <c r="AD259" s="1">
        <f t="shared" ca="1" si="93"/>
        <v>3</v>
      </c>
      <c r="AE259" s="1" t="str">
        <f t="shared" ca="1" si="94"/>
        <v>Прокалывающий зажим</v>
      </c>
      <c r="AF259" s="1" t="str">
        <f t="shared" ca="1" si="94"/>
        <v>OP 645М</v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>шт.</v>
      </c>
      <c r="AJ259" s="1">
        <f t="shared" ca="1" si="94"/>
        <v>30</v>
      </c>
      <c r="AK259" s="1" t="str">
        <f t="shared" ca="1" si="94"/>
        <v/>
      </c>
      <c r="AL259" s="1" t="str">
        <f t="shared" ca="1" si="94"/>
        <v>Вариант В1</v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2"/>
      <c r="I260" s="3">
        <f t="shared" ca="1" si="89"/>
        <v>4</v>
      </c>
      <c r="J260" s="6" t="str">
        <f t="shared" ca="1" si="89"/>
        <v>Изолирующий колпачок</v>
      </c>
      <c r="K260" s="4" t="str">
        <f t="shared" ca="1" si="89"/>
        <v>CI 6-35</v>
      </c>
      <c r="L260" s="151" t="str">
        <f t="shared" ca="1" si="89"/>
        <v/>
      </c>
      <c r="M260" s="156"/>
      <c r="N260" s="156"/>
      <c r="O260" s="152"/>
      <c r="P260" s="157" t="str">
        <f t="shared" ca="1" si="90"/>
        <v/>
      </c>
      <c r="Q260" s="157"/>
      <c r="R260" s="157"/>
      <c r="S260" s="157"/>
      <c r="T260" s="5" t="str">
        <f t="shared" ca="1" si="91"/>
        <v>шт.</v>
      </c>
      <c r="U260" s="4">
        <f t="shared" ca="1" si="91"/>
        <v>30</v>
      </c>
      <c r="V260" s="151" t="str">
        <f t="shared" ca="1" si="91"/>
        <v/>
      </c>
      <c r="W260" s="152"/>
      <c r="X260" s="153" t="str">
        <f t="shared" ca="1" si="92"/>
        <v>Вариант В1</v>
      </c>
      <c r="Y260" s="154"/>
      <c r="Z260" s="154"/>
      <c r="AA260" s="155"/>
      <c r="AB260" s="164"/>
      <c r="AC260" s="1">
        <f t="shared" si="95"/>
        <v>183</v>
      </c>
      <c r="AD260" s="1">
        <f t="shared" ca="1" si="93"/>
        <v>4</v>
      </c>
      <c r="AE260" s="1" t="str">
        <f t="shared" ca="1" si="94"/>
        <v>Изолирующий колпачок</v>
      </c>
      <c r="AF260" s="1" t="str">
        <f t="shared" ca="1" si="94"/>
        <v>CI 6-35</v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>шт.</v>
      </c>
      <c r="AJ260" s="1">
        <f t="shared" ca="1" si="94"/>
        <v>30</v>
      </c>
      <c r="AK260" s="1" t="str">
        <f t="shared" ca="1" si="94"/>
        <v/>
      </c>
      <c r="AL260" s="1" t="str">
        <f t="shared" ca="1" si="94"/>
        <v>Вариант В1</v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2"/>
      <c r="I261" s="3">
        <f t="shared" ca="1" si="89"/>
        <v>5</v>
      </c>
      <c r="J261" s="295" t="str">
        <f t="shared" ca="1" si="89"/>
        <v>Хомут</v>
      </c>
      <c r="K261" s="4" t="str">
        <f t="shared" ca="1" si="89"/>
        <v xml:space="preserve"> 9х1200мм нейл.  </v>
      </c>
      <c r="L261" s="151" t="str">
        <f t="shared" ca="1" si="89"/>
        <v/>
      </c>
      <c r="M261" s="156"/>
      <c r="N261" s="156"/>
      <c r="O261" s="152"/>
      <c r="P261" s="157" t="str">
        <f t="shared" ca="1" si="90"/>
        <v/>
      </c>
      <c r="Q261" s="157"/>
      <c r="R261" s="157"/>
      <c r="S261" s="157"/>
      <c r="T261" s="5" t="str">
        <f t="shared" ca="1" si="91"/>
        <v>шт.</v>
      </c>
      <c r="U261" s="4">
        <f t="shared" ca="1" si="91"/>
        <v>45</v>
      </c>
      <c r="V261" s="151" t="str">
        <f t="shared" ca="1" si="91"/>
        <v/>
      </c>
      <c r="W261" s="152"/>
      <c r="X261" s="153" t="str">
        <f t="shared" ca="1" si="92"/>
        <v>Вариант В1</v>
      </c>
      <c r="Y261" s="154"/>
      <c r="Z261" s="154"/>
      <c r="AA261" s="155"/>
      <c r="AB261" s="164"/>
      <c r="AC261" s="1">
        <f t="shared" si="95"/>
        <v>184</v>
      </c>
      <c r="AD261" s="1">
        <f t="shared" ca="1" si="93"/>
        <v>5</v>
      </c>
      <c r="AE261" s="1" t="str">
        <f t="shared" ca="1" si="94"/>
        <v>Хомут</v>
      </c>
      <c r="AF261" s="1" t="str">
        <f t="shared" ca="1" si="94"/>
        <v xml:space="preserve"> 9х1200мм нейл.  </v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>шт.</v>
      </c>
      <c r="AJ261" s="1">
        <f t="shared" ca="1" si="94"/>
        <v>45</v>
      </c>
      <c r="AK261" s="1" t="str">
        <f t="shared" ca="1" si="94"/>
        <v/>
      </c>
      <c r="AL261" s="1" t="str">
        <f t="shared" ca="1" si="94"/>
        <v>Вариант В1</v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2"/>
      <c r="I262" s="3">
        <f t="shared" ca="1" si="89"/>
        <v>6</v>
      </c>
      <c r="J262" s="6" t="str">
        <f t="shared" ca="1" si="89"/>
        <v>Скрепа</v>
      </c>
      <c r="K262" s="47" t="str">
        <f t="shared" ca="1" si="89"/>
        <v>C 20</v>
      </c>
      <c r="L262" s="151" t="str">
        <f t="shared" ca="1" si="89"/>
        <v/>
      </c>
      <c r="M262" s="156"/>
      <c r="N262" s="156"/>
      <c r="O262" s="152"/>
      <c r="P262" s="157" t="str">
        <f t="shared" ca="1" si="90"/>
        <v/>
      </c>
      <c r="Q262" s="157"/>
      <c r="R262" s="157"/>
      <c r="S262" s="157"/>
      <c r="T262" s="5" t="str">
        <f t="shared" ca="1" si="91"/>
        <v>шт.</v>
      </c>
      <c r="U262" s="4">
        <f t="shared" ca="1" si="91"/>
        <v>45</v>
      </c>
      <c r="V262" s="151" t="str">
        <f t="shared" ca="1" si="91"/>
        <v/>
      </c>
      <c r="W262" s="152"/>
      <c r="X262" s="153" t="str">
        <f t="shared" ca="1" si="92"/>
        <v>Вариант В1</v>
      </c>
      <c r="Y262" s="154"/>
      <c r="Z262" s="154"/>
      <c r="AA262" s="155"/>
      <c r="AB262" s="164"/>
      <c r="AC262" s="1">
        <f t="shared" si="95"/>
        <v>185</v>
      </c>
      <c r="AD262" s="1">
        <f t="shared" ca="1" si="93"/>
        <v>6</v>
      </c>
      <c r="AE262" s="1" t="str">
        <f t="shared" ca="1" si="94"/>
        <v>Скрепа</v>
      </c>
      <c r="AF262" s="1" t="str">
        <f t="shared" ca="1" si="94"/>
        <v>C 20</v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>шт.</v>
      </c>
      <c r="AJ262" s="1">
        <f t="shared" ca="1" si="94"/>
        <v>45</v>
      </c>
      <c r="AK262" s="1" t="str">
        <f t="shared" ca="1" si="94"/>
        <v/>
      </c>
      <c r="AL262" s="1" t="str">
        <f t="shared" ca="1" si="94"/>
        <v>Вариант В1</v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2"/>
      <c r="I263" s="3">
        <f t="shared" ca="1" si="89"/>
        <v>7</v>
      </c>
      <c r="J263" s="6" t="str">
        <f t="shared" ca="1" si="89"/>
        <v>Зажим ответвительный</v>
      </c>
      <c r="K263" s="4" t="str">
        <f t="shared" ca="1" si="89"/>
        <v>ОН 640М</v>
      </c>
      <c r="L263" s="151" t="str">
        <f t="shared" ca="1" si="89"/>
        <v/>
      </c>
      <c r="M263" s="156"/>
      <c r="N263" s="156"/>
      <c r="O263" s="152"/>
      <c r="P263" s="157" t="str">
        <f t="shared" ca="1" si="90"/>
        <v/>
      </c>
      <c r="Q263" s="157"/>
      <c r="R263" s="157"/>
      <c r="S263" s="157"/>
      <c r="T263" s="5" t="str">
        <f t="shared" ca="1" si="91"/>
        <v>шт.</v>
      </c>
      <c r="U263" s="4">
        <f t="shared" ca="1" si="91"/>
        <v>30</v>
      </c>
      <c r="V263" s="151" t="str">
        <f t="shared" ca="1" si="91"/>
        <v/>
      </c>
      <c r="W263" s="152"/>
      <c r="X263" s="153" t="str">
        <f t="shared" ca="1" si="92"/>
        <v>Вариант В1</v>
      </c>
      <c r="Y263" s="154"/>
      <c r="Z263" s="154"/>
      <c r="AA263" s="155"/>
      <c r="AB263" s="164"/>
      <c r="AC263" s="1">
        <f t="shared" si="95"/>
        <v>186</v>
      </c>
      <c r="AD263" s="1">
        <f t="shared" ca="1" si="93"/>
        <v>7</v>
      </c>
      <c r="AE263" s="1" t="str">
        <f t="shared" ref="AE263:AQ277" ca="1" si="96">IF(OFFSET(INDIRECT($AD$2),$AC263,AE$2,1,1)&lt;&gt;0,OFFSET(INDIRECT($AD$2),$AC263,AE$2,1,1),"")</f>
        <v>Зажим ответвительный</v>
      </c>
      <c r="AF263" s="1" t="str">
        <f t="shared" ca="1" si="96"/>
        <v>ОН 640М</v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>шт.</v>
      </c>
      <c r="AJ263" s="1">
        <f t="shared" ca="1" si="96"/>
        <v>30</v>
      </c>
      <c r="AK263" s="1" t="str">
        <f t="shared" ca="1" si="96"/>
        <v/>
      </c>
      <c r="AL263" s="1" t="str">
        <f t="shared" ca="1" si="96"/>
        <v>Вариант В1</v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2"/>
      <c r="I264" s="3">
        <f t="shared" ca="1" si="89"/>
        <v>8</v>
      </c>
      <c r="J264" s="6" t="str">
        <f t="shared" ca="1" si="89"/>
        <v>Крюк-шуруп с резьбой</v>
      </c>
      <c r="K264" s="4" t="str">
        <f t="shared" ca="1" si="89"/>
        <v>ВТ 8</v>
      </c>
      <c r="L264" s="151" t="str">
        <f t="shared" ca="1" si="89"/>
        <v/>
      </c>
      <c r="M264" s="156"/>
      <c r="N264" s="156"/>
      <c r="O264" s="152"/>
      <c r="P264" s="157" t="str">
        <f t="shared" ca="1" si="90"/>
        <v/>
      </c>
      <c r="Q264" s="157"/>
      <c r="R264" s="157"/>
      <c r="S264" s="157"/>
      <c r="T264" s="5" t="str">
        <f t="shared" ca="1" si="91"/>
        <v>шт.</v>
      </c>
      <c r="U264" s="4">
        <f t="shared" ca="1" si="91"/>
        <v>15</v>
      </c>
      <c r="V264" s="151" t="str">
        <f t="shared" ca="1" si="91"/>
        <v/>
      </c>
      <c r="W264" s="152"/>
      <c r="X264" s="153" t="str">
        <f t="shared" ca="1" si="92"/>
        <v>Вариант В1</v>
      </c>
      <c r="Y264" s="154"/>
      <c r="Z264" s="154"/>
      <c r="AA264" s="155"/>
      <c r="AB264" s="164"/>
      <c r="AC264" s="1">
        <f t="shared" si="95"/>
        <v>187</v>
      </c>
      <c r="AD264" s="1">
        <f t="shared" ca="1" si="93"/>
        <v>8</v>
      </c>
      <c r="AE264" s="1" t="str">
        <f t="shared" ca="1" si="96"/>
        <v>Крюк-шуруп с резьбой</v>
      </c>
      <c r="AF264" s="1" t="str">
        <f t="shared" ca="1" si="96"/>
        <v>ВТ 8</v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>шт.</v>
      </c>
      <c r="AJ264" s="1">
        <f t="shared" ca="1" si="96"/>
        <v>15</v>
      </c>
      <c r="AK264" s="1" t="str">
        <f t="shared" ca="1" si="96"/>
        <v/>
      </c>
      <c r="AL264" s="1" t="str">
        <f t="shared" ca="1" si="96"/>
        <v>Вариант В1</v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2"/>
      <c r="I265" s="3" t="str">
        <f t="shared" ca="1" si="89"/>
        <v/>
      </c>
      <c r="J265" s="6" t="str">
        <f t="shared" ca="1" si="89"/>
        <v>Вариант №2.1</v>
      </c>
      <c r="K265" s="4" t="str">
        <f t="shared" ca="1" si="89"/>
        <v/>
      </c>
      <c r="L265" s="151" t="str">
        <f t="shared" ca="1" si="89"/>
        <v/>
      </c>
      <c r="M265" s="156"/>
      <c r="N265" s="156"/>
      <c r="O265" s="152"/>
      <c r="P265" s="157" t="str">
        <f t="shared" ca="1" si="90"/>
        <v/>
      </c>
      <c r="Q265" s="157"/>
      <c r="R265" s="157"/>
      <c r="S265" s="157"/>
      <c r="T265" s="5" t="str">
        <f t="shared" ca="1" si="91"/>
        <v/>
      </c>
      <c r="U265" s="4" t="str">
        <f t="shared" ca="1" si="91"/>
        <v/>
      </c>
      <c r="V265" s="151" t="str">
        <f t="shared" ca="1" si="91"/>
        <v/>
      </c>
      <c r="W265" s="152"/>
      <c r="X265" s="153" t="str">
        <f t="shared" ca="1" si="92"/>
        <v/>
      </c>
      <c r="Y265" s="154"/>
      <c r="Z265" s="154"/>
      <c r="AA265" s="155"/>
      <c r="AB265" s="164"/>
      <c r="AC265" s="1">
        <f t="shared" si="95"/>
        <v>188</v>
      </c>
      <c r="AD265" s="1" t="str">
        <f t="shared" ca="1" si="93"/>
        <v/>
      </c>
      <c r="AE265" s="1" t="str">
        <f t="shared" ca="1" si="96"/>
        <v>Вариант №2.1</v>
      </c>
      <c r="AF265" s="1" t="str">
        <f t="shared" ca="1" si="96"/>
        <v/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/>
      </c>
      <c r="AJ265" s="1" t="str">
        <f t="shared" ca="1" si="96"/>
        <v/>
      </c>
      <c r="AK265" s="1" t="str">
        <f t="shared" ca="1" si="96"/>
        <v/>
      </c>
      <c r="AL265" s="1" t="str">
        <f t="shared" ca="1" si="96"/>
        <v/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2"/>
      <c r="I266" s="3">
        <f t="shared" ca="1" si="89"/>
        <v>1</v>
      </c>
      <c r="J266" s="6" t="str">
        <f t="shared" ca="1" si="89"/>
        <v>Счётчик электроэнергии</v>
      </c>
      <c r="K266" s="4" t="str">
        <f t="shared" ca="1" si="89"/>
        <v>CE308 C36.746.OPR1.QYDUVFZ BPL03
SPDS</v>
      </c>
      <c r="L266" s="151" t="str">
        <f t="shared" ca="1" si="89"/>
        <v/>
      </c>
      <c r="M266" s="156"/>
      <c r="N266" s="156"/>
      <c r="O266" s="152"/>
      <c r="P266" s="157" t="str">
        <f t="shared" ca="1" si="90"/>
        <v/>
      </c>
      <c r="Q266" s="157"/>
      <c r="R266" s="157"/>
      <c r="S266" s="157"/>
      <c r="T266" s="5" t="str">
        <f t="shared" ca="1" si="91"/>
        <v>шт.</v>
      </c>
      <c r="U266" s="4">
        <f t="shared" ca="1" si="91"/>
        <v>6</v>
      </c>
      <c r="V266" s="151" t="str">
        <f t="shared" ca="1" si="91"/>
        <v/>
      </c>
      <c r="W266" s="152"/>
      <c r="X266" s="153" t="str">
        <f t="shared" ca="1" si="92"/>
        <v>Вариант В1</v>
      </c>
      <c r="Y266" s="154"/>
      <c r="Z266" s="154"/>
      <c r="AA266" s="155"/>
      <c r="AB266" s="164"/>
      <c r="AC266" s="1">
        <f t="shared" si="95"/>
        <v>189</v>
      </c>
      <c r="AD266" s="1">
        <f t="shared" ca="1" si="93"/>
        <v>1</v>
      </c>
      <c r="AE266" s="1" t="str">
        <f t="shared" ca="1" si="96"/>
        <v>Счётчик электроэнергии</v>
      </c>
      <c r="AF266" s="1" t="str">
        <f t="shared" ca="1" si="96"/>
        <v>CE308 C36.746.OPR1.QYDUVFZ BPL03
SPDS</v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>шт.</v>
      </c>
      <c r="AJ266" s="1">
        <f t="shared" ca="1" si="96"/>
        <v>6</v>
      </c>
      <c r="AK266" s="1" t="str">
        <f t="shared" ca="1" si="96"/>
        <v/>
      </c>
      <c r="AL266" s="1" t="str">
        <f t="shared" ca="1" si="96"/>
        <v>Вариант В1</v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2"/>
      <c r="I267" s="169" t="str">
        <f ca="1">AD267</f>
        <v>1а</v>
      </c>
      <c r="J267" s="171" t="str">
        <f t="shared" ref="J267:L272" ca="1" si="97">AE267</f>
        <v>Устройство счит. счетчиков</v>
      </c>
      <c r="K267" s="173" t="str">
        <f t="shared" ca="1" si="97"/>
        <v>CE901 RUP-02</v>
      </c>
      <c r="L267" s="175" t="str">
        <f t="shared" ca="1" si="97"/>
        <v/>
      </c>
      <c r="M267" s="176"/>
      <c r="N267" s="176"/>
      <c r="O267" s="177"/>
      <c r="P267" s="175" t="str">
        <f t="shared" ca="1" si="90"/>
        <v/>
      </c>
      <c r="Q267" s="176"/>
      <c r="R267" s="176"/>
      <c r="S267" s="177"/>
      <c r="T267" s="173" t="str">
        <f t="shared" ca="1" si="91"/>
        <v>шт.</v>
      </c>
      <c r="U267" s="173">
        <f t="shared" ca="1" si="91"/>
        <v>6</v>
      </c>
      <c r="V267" s="175" t="str">
        <f t="shared" ca="1" si="91"/>
        <v/>
      </c>
      <c r="W267" s="177"/>
      <c r="X267" s="191" t="str">
        <f t="shared" ca="1" si="92"/>
        <v>Вариант В1</v>
      </c>
      <c r="Y267" s="192"/>
      <c r="Z267" s="192"/>
      <c r="AA267" s="193"/>
      <c r="AB267" s="164"/>
      <c r="AC267" s="1">
        <f t="shared" si="95"/>
        <v>190</v>
      </c>
      <c r="AD267" s="1" t="str">
        <f t="shared" ca="1" si="93"/>
        <v>1а</v>
      </c>
      <c r="AE267" s="1" t="str">
        <f t="shared" ca="1" si="96"/>
        <v>Устройство счит. счетчиков</v>
      </c>
      <c r="AF267" s="1" t="str">
        <f t="shared" ca="1" si="96"/>
        <v>CE901 RUP-02</v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>шт.</v>
      </c>
      <c r="AJ267" s="1">
        <f t="shared" ca="1" si="96"/>
        <v>6</v>
      </c>
      <c r="AK267" s="1" t="str">
        <f t="shared" ca="1" si="96"/>
        <v/>
      </c>
      <c r="AL267" s="1" t="str">
        <f t="shared" ca="1" si="96"/>
        <v>Вариант В1</v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234" t="s">
        <v>35</v>
      </c>
      <c r="E268" s="235"/>
      <c r="F268" s="181"/>
      <c r="G268" s="231"/>
      <c r="H268" s="186"/>
      <c r="I268" s="170"/>
      <c r="J268" s="172">
        <f t="shared" si="97"/>
        <v>0</v>
      </c>
      <c r="K268" s="174">
        <f t="shared" si="97"/>
        <v>0</v>
      </c>
      <c r="L268" s="178"/>
      <c r="M268" s="179"/>
      <c r="N268" s="179"/>
      <c r="O268" s="180"/>
      <c r="P268" s="178"/>
      <c r="Q268" s="179"/>
      <c r="R268" s="179"/>
      <c r="S268" s="180"/>
      <c r="T268" s="174"/>
      <c r="U268" s="174"/>
      <c r="V268" s="178"/>
      <c r="W268" s="180"/>
      <c r="X268" s="194"/>
      <c r="Y268" s="195"/>
      <c r="Z268" s="195"/>
      <c r="AA268" s="196"/>
      <c r="AB268" s="164"/>
    </row>
    <row r="269" spans="4:43" ht="23.25" customHeight="1">
      <c r="D269" s="207"/>
      <c r="E269" s="208"/>
      <c r="F269" s="203"/>
      <c r="G269" s="164"/>
      <c r="H269" s="206"/>
      <c r="I269" s="3">
        <f ca="1">AD269</f>
        <v>2</v>
      </c>
      <c r="J269" s="86" t="str">
        <f t="shared" ca="1" si="97"/>
        <v>Провод</v>
      </c>
      <c r="K269" s="4" t="str">
        <f t="shared" ca="1" si="97"/>
        <v>СИП-4 4х25</v>
      </c>
      <c r="L269" s="151" t="str">
        <f ca="1">AG269</f>
        <v/>
      </c>
      <c r="M269" s="156"/>
      <c r="N269" s="156"/>
      <c r="O269" s="152"/>
      <c r="P269" s="157" t="str">
        <f ca="1">AH269</f>
        <v/>
      </c>
      <c r="Q269" s="157"/>
      <c r="R269" s="157"/>
      <c r="S269" s="157"/>
      <c r="T269" s="5" t="str">
        <f t="shared" ref="T269:V271" ca="1" si="98">AI269</f>
        <v>м.</v>
      </c>
      <c r="U269" s="4">
        <f t="shared" ca="1" si="98"/>
        <v>150</v>
      </c>
      <c r="V269" s="151" t="str">
        <f t="shared" ca="1" si="98"/>
        <v/>
      </c>
      <c r="W269" s="152"/>
      <c r="X269" s="153" t="str">
        <f ca="1">AL269</f>
        <v>Вариант В1</v>
      </c>
      <c r="Y269" s="154"/>
      <c r="Z269" s="154"/>
      <c r="AA269" s="155"/>
      <c r="AB269" s="164"/>
      <c r="AC269" s="1">
        <f>AC267+1</f>
        <v>191</v>
      </c>
      <c r="AD269" s="1">
        <f ca="1">IF(OFFSET(INDIRECT($AD$2),AC269,0,1,1)&lt;&gt;0,OFFSET(INDIRECT($AD$2),AC269,0,1,1),"")</f>
        <v>2</v>
      </c>
      <c r="AE269" s="1" t="str">
        <f t="shared" ca="1" si="96"/>
        <v>Провод</v>
      </c>
      <c r="AF269" s="1" t="str">
        <f t="shared" ca="1" si="96"/>
        <v>СИП-4 4х25</v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>м.</v>
      </c>
      <c r="AJ269" s="1">
        <f t="shared" ca="1" si="96"/>
        <v>150</v>
      </c>
      <c r="AK269" s="1" t="str">
        <f t="shared" ca="1" si="96"/>
        <v/>
      </c>
      <c r="AL269" s="1" t="str">
        <f t="shared" ca="1" si="96"/>
        <v>Вариант В1</v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207"/>
      <c r="E270" s="208"/>
      <c r="F270" s="203"/>
      <c r="G270" s="164"/>
      <c r="H270" s="206"/>
      <c r="I270" s="3">
        <f ca="1">AD270</f>
        <v>3</v>
      </c>
      <c r="J270" s="6" t="str">
        <f t="shared" ca="1" si="97"/>
        <v xml:space="preserve">Наконечник-гильза </v>
      </c>
      <c r="K270" s="73" t="str">
        <f t="shared" ca="1" si="97"/>
        <v>НГ 16-18</v>
      </c>
      <c r="L270" s="151" t="str">
        <f ca="1">AG270</f>
        <v/>
      </c>
      <c r="M270" s="156"/>
      <c r="N270" s="156"/>
      <c r="O270" s="152"/>
      <c r="P270" s="157" t="str">
        <f ca="1">AH270</f>
        <v/>
      </c>
      <c r="Q270" s="157"/>
      <c r="R270" s="157"/>
      <c r="S270" s="157"/>
      <c r="T270" s="5" t="str">
        <f t="shared" ca="1" si="98"/>
        <v>шт.</v>
      </c>
      <c r="U270" s="4">
        <f t="shared" ca="1" si="98"/>
        <v>48</v>
      </c>
      <c r="V270" s="151" t="str">
        <f t="shared" ca="1" si="98"/>
        <v/>
      </c>
      <c r="W270" s="152"/>
      <c r="X270" s="153" t="str">
        <f ca="1">AL270</f>
        <v>Вариант В1</v>
      </c>
      <c r="Y270" s="154"/>
      <c r="Z270" s="154"/>
      <c r="AA270" s="155"/>
      <c r="AB270" s="164"/>
      <c r="AC270" s="1">
        <f>AC269+1</f>
        <v>192</v>
      </c>
      <c r="AD270" s="1">
        <f ca="1">IF(OFFSET(INDIRECT($AD$2),AC270,0,1,1)&lt;&gt;0,OFFSET(INDIRECT($AD$2),AC270,0,1,1),"")</f>
        <v>3</v>
      </c>
      <c r="AE270" s="1" t="str">
        <f t="shared" ca="1" si="96"/>
        <v xml:space="preserve">Наконечник-гильза </v>
      </c>
      <c r="AF270" s="1" t="str">
        <f t="shared" ca="1" si="96"/>
        <v>НГ 16-18</v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>шт.</v>
      </c>
      <c r="AJ270" s="1">
        <f t="shared" ca="1" si="96"/>
        <v>48</v>
      </c>
      <c r="AK270" s="1" t="str">
        <f t="shared" ca="1" si="96"/>
        <v/>
      </c>
      <c r="AL270" s="1" t="str">
        <f t="shared" ca="1" si="96"/>
        <v>Вариант В1</v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207"/>
      <c r="E271" s="208"/>
      <c r="F271" s="203"/>
      <c r="G271" s="164"/>
      <c r="H271" s="206"/>
      <c r="I271" s="169">
        <f ca="1">AD271</f>
        <v>4</v>
      </c>
      <c r="J271" s="171" t="str">
        <f t="shared" ca="1" si="97"/>
        <v>Прокалывающий зажим</v>
      </c>
      <c r="K271" s="173" t="str">
        <f t="shared" ca="1" si="97"/>
        <v>OP 645М</v>
      </c>
      <c r="L271" s="175" t="str">
        <f ca="1">AG271</f>
        <v/>
      </c>
      <c r="M271" s="176"/>
      <c r="N271" s="176"/>
      <c r="O271" s="177"/>
      <c r="P271" s="175" t="str">
        <f ca="1">AH271</f>
        <v/>
      </c>
      <c r="Q271" s="176"/>
      <c r="R271" s="176"/>
      <c r="S271" s="177"/>
      <c r="T271" s="173" t="str">
        <f t="shared" ca="1" si="98"/>
        <v>шт.</v>
      </c>
      <c r="U271" s="173">
        <f t="shared" ca="1" si="98"/>
        <v>24</v>
      </c>
      <c r="V271" s="175" t="str">
        <f t="shared" ca="1" si="98"/>
        <v/>
      </c>
      <c r="W271" s="177"/>
      <c r="X271" s="191" t="str">
        <f ca="1">AL271</f>
        <v>Вариант В1</v>
      </c>
      <c r="Y271" s="192"/>
      <c r="Z271" s="192"/>
      <c r="AA271" s="193"/>
      <c r="AB271" s="164"/>
      <c r="AC271" s="1">
        <f>AC270+1</f>
        <v>193</v>
      </c>
      <c r="AD271" s="1">
        <f ca="1">IF(OFFSET(INDIRECT($AD$2),AC271,0,1,1)&lt;&gt;0,OFFSET(INDIRECT($AD$2),AC271,0,1,1),"")</f>
        <v>4</v>
      </c>
      <c r="AE271" s="1" t="str">
        <f t="shared" ca="1" si="96"/>
        <v>Прокалывающий зажим</v>
      </c>
      <c r="AF271" s="1" t="str">
        <f t="shared" ca="1" si="96"/>
        <v>OP 645М</v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>шт.</v>
      </c>
      <c r="AJ271" s="1">
        <f t="shared" ca="1" si="96"/>
        <v>24</v>
      </c>
      <c r="AK271" s="1" t="str">
        <f t="shared" ca="1" si="96"/>
        <v/>
      </c>
      <c r="AL271" s="1" t="str">
        <f t="shared" ca="1" si="96"/>
        <v>Вариант В1</v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209"/>
      <c r="E272" s="210"/>
      <c r="F272" s="183"/>
      <c r="G272" s="211"/>
      <c r="H272" s="188"/>
      <c r="I272" s="170"/>
      <c r="J272" s="172">
        <f t="shared" si="97"/>
        <v>0</v>
      </c>
      <c r="K272" s="174">
        <f t="shared" si="97"/>
        <v>0</v>
      </c>
      <c r="L272" s="178"/>
      <c r="M272" s="179"/>
      <c r="N272" s="179"/>
      <c r="O272" s="180"/>
      <c r="P272" s="178"/>
      <c r="Q272" s="179"/>
      <c r="R272" s="179"/>
      <c r="S272" s="180"/>
      <c r="T272" s="174"/>
      <c r="U272" s="174"/>
      <c r="V272" s="178"/>
      <c r="W272" s="180"/>
      <c r="X272" s="194"/>
      <c r="Y272" s="195"/>
      <c r="Z272" s="195"/>
      <c r="AA272" s="196"/>
      <c r="AB272" s="164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234" t="s">
        <v>36</v>
      </c>
      <c r="E273" s="235"/>
      <c r="F273" s="181"/>
      <c r="G273" s="231"/>
      <c r="H273" s="186"/>
      <c r="I273" s="42">
        <f t="shared" ref="I273:L277" ca="1" si="99">AD273</f>
        <v>5</v>
      </c>
      <c r="J273" s="88" t="str">
        <f t="shared" ca="1" si="99"/>
        <v>Изолирующий колпачок</v>
      </c>
      <c r="K273" s="43" t="str">
        <f t="shared" ca="1" si="99"/>
        <v>CI 6-35</v>
      </c>
      <c r="L273" s="151" t="str">
        <f t="shared" ca="1" si="99"/>
        <v/>
      </c>
      <c r="M273" s="156"/>
      <c r="N273" s="156"/>
      <c r="O273" s="152"/>
      <c r="P273" s="151" t="str">
        <f ca="1">AH273</f>
        <v/>
      </c>
      <c r="Q273" s="156"/>
      <c r="R273" s="156"/>
      <c r="S273" s="152"/>
      <c r="T273" s="43" t="str">
        <f t="shared" ref="T273:V277" ca="1" si="100">AI273</f>
        <v>шт.</v>
      </c>
      <c r="U273" s="43">
        <f t="shared" ca="1" si="100"/>
        <v>24</v>
      </c>
      <c r="V273" s="151" t="str">
        <f t="shared" ca="1" si="100"/>
        <v/>
      </c>
      <c r="W273" s="152"/>
      <c r="X273" s="153" t="str">
        <f ca="1">AL273</f>
        <v>Вариант В1</v>
      </c>
      <c r="Y273" s="154"/>
      <c r="Z273" s="154"/>
      <c r="AA273" s="155"/>
      <c r="AB273" s="164"/>
      <c r="AC273" s="1">
        <f>AC271+1</f>
        <v>194</v>
      </c>
      <c r="AD273" s="1">
        <f ca="1">IF(OFFSET(INDIRECT($AD$2),AC273,0,1,1)&lt;&gt;0,OFFSET(INDIRECT($AD$2),AC273,0,1,1),"")</f>
        <v>5</v>
      </c>
      <c r="AE273" s="1" t="str">
        <f t="shared" ref="AE273:AN273" ca="1" si="101">IF(OFFSET(INDIRECT($AD$2),$AC273,AE$2,1,1)&lt;&gt;0,OFFSET(INDIRECT($AD$2),$AC273,AE$2,1,1),"")</f>
        <v>Изолирующий колпачок</v>
      </c>
      <c r="AF273" s="1" t="str">
        <f t="shared" ca="1" si="101"/>
        <v>CI 6-35</v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>шт.</v>
      </c>
      <c r="AJ273" s="1">
        <f t="shared" ca="1" si="101"/>
        <v>24</v>
      </c>
      <c r="AK273" s="1" t="str">
        <f t="shared" ca="1" si="101"/>
        <v/>
      </c>
      <c r="AL273" s="1" t="str">
        <f t="shared" ca="1" si="101"/>
        <v>Вариант В1</v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207"/>
      <c r="E274" s="208"/>
      <c r="F274" s="203"/>
      <c r="G274" s="164"/>
      <c r="H274" s="206"/>
      <c r="I274" s="42">
        <f t="shared" ca="1" si="99"/>
        <v>6</v>
      </c>
      <c r="J274" s="88" t="str">
        <f t="shared" ca="1" si="99"/>
        <v>Хомут</v>
      </c>
      <c r="K274" s="43" t="str">
        <f t="shared" ca="1" si="99"/>
        <v xml:space="preserve"> 9х1200мм нейл.  </v>
      </c>
      <c r="L274" s="151" t="str">
        <f t="shared" ca="1" si="99"/>
        <v/>
      </c>
      <c r="M274" s="156"/>
      <c r="N274" s="156"/>
      <c r="O274" s="152"/>
      <c r="P274" s="151" t="str">
        <f ca="1">AH274</f>
        <v/>
      </c>
      <c r="Q274" s="156"/>
      <c r="R274" s="156"/>
      <c r="S274" s="152"/>
      <c r="T274" s="43" t="str">
        <f t="shared" ca="1" si="100"/>
        <v>шт.</v>
      </c>
      <c r="U274" s="43">
        <f t="shared" ca="1" si="100"/>
        <v>18</v>
      </c>
      <c r="V274" s="151" t="str">
        <f t="shared" ca="1" si="100"/>
        <v/>
      </c>
      <c r="W274" s="152"/>
      <c r="X274" s="153" t="str">
        <f ca="1">AL274</f>
        <v/>
      </c>
      <c r="Y274" s="154"/>
      <c r="Z274" s="154"/>
      <c r="AA274" s="155"/>
      <c r="AB274" s="164"/>
      <c r="AC274" s="1">
        <f>AC273+1</f>
        <v>195</v>
      </c>
      <c r="AD274" s="1">
        <f ca="1">IF(OFFSET(INDIRECT($AD$2),AC274,0,1,1)&lt;&gt;0,OFFSET(INDIRECT($AD$2),AC274,0,1,1),"")</f>
        <v>6</v>
      </c>
      <c r="AE274" s="1" t="str">
        <f t="shared" ca="1" si="96"/>
        <v>Хомут</v>
      </c>
      <c r="AF274" s="1" t="str">
        <f t="shared" ca="1" si="96"/>
        <v xml:space="preserve"> 9х1200мм нейл.  </v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>шт.</v>
      </c>
      <c r="AJ274" s="1">
        <f t="shared" ca="1" si="96"/>
        <v>18</v>
      </c>
      <c r="AK274" s="1" t="str">
        <f t="shared" ca="1" si="96"/>
        <v/>
      </c>
      <c r="AL274" s="1" t="str">
        <f t="shared" ca="1" si="96"/>
        <v/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207"/>
      <c r="E275" s="208"/>
      <c r="F275" s="203"/>
      <c r="G275" s="164"/>
      <c r="H275" s="206"/>
      <c r="I275" s="3">
        <f t="shared" ca="1" si="99"/>
        <v>7</v>
      </c>
      <c r="J275" s="295" t="str">
        <f t="shared" ca="1" si="99"/>
        <v>Монтажная лента</v>
      </c>
      <c r="K275" s="4" t="str">
        <f t="shared" ca="1" si="99"/>
        <v>F 20</v>
      </c>
      <c r="L275" s="151" t="str">
        <f t="shared" ca="1" si="99"/>
        <v/>
      </c>
      <c r="M275" s="156"/>
      <c r="N275" s="156"/>
      <c r="O275" s="152"/>
      <c r="P275" s="157" t="str">
        <f ca="1">AH275</f>
        <v/>
      </c>
      <c r="Q275" s="157"/>
      <c r="R275" s="157"/>
      <c r="S275" s="157"/>
      <c r="T275" s="5" t="str">
        <f t="shared" ca="1" si="100"/>
        <v>м.</v>
      </c>
      <c r="U275" s="4">
        <f t="shared" ca="1" si="100"/>
        <v>24</v>
      </c>
      <c r="V275" s="151" t="str">
        <f t="shared" ca="1" si="100"/>
        <v/>
      </c>
      <c r="W275" s="152"/>
      <c r="X275" s="153" t="str">
        <f ca="1">AL275</f>
        <v>Вариант Г1</v>
      </c>
      <c r="Y275" s="154"/>
      <c r="Z275" s="154"/>
      <c r="AA275" s="155"/>
      <c r="AB275" s="164"/>
      <c r="AC275" s="1">
        <f>AC274+1</f>
        <v>196</v>
      </c>
      <c r="AD275" s="1">
        <f ca="1">IF(OFFSET(INDIRECT($AD$2),AC275,0,1,1)&lt;&gt;0,OFFSET(INDIRECT($AD$2),AC275,0,1,1),"")</f>
        <v>7</v>
      </c>
      <c r="AE275" s="1" t="str">
        <f t="shared" ca="1" si="96"/>
        <v>Монтажная лента</v>
      </c>
      <c r="AF275" s="1" t="str">
        <f t="shared" ca="1" si="96"/>
        <v>F 20</v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>м.</v>
      </c>
      <c r="AJ275" s="1">
        <f t="shared" ca="1" si="96"/>
        <v>24</v>
      </c>
      <c r="AK275" s="1" t="str">
        <f t="shared" ca="1" si="96"/>
        <v/>
      </c>
      <c r="AL275" s="1" t="str">
        <f t="shared" ca="1" si="96"/>
        <v>Вариант Г1</v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207"/>
      <c r="E276" s="208"/>
      <c r="F276" s="203"/>
      <c r="G276" s="164"/>
      <c r="H276" s="206"/>
      <c r="I276" s="3">
        <f t="shared" ca="1" si="99"/>
        <v>8</v>
      </c>
      <c r="J276" s="6" t="str">
        <f t="shared" ca="1" si="99"/>
        <v>Скрепа</v>
      </c>
      <c r="K276" s="4" t="str">
        <f t="shared" ca="1" si="99"/>
        <v>С 20</v>
      </c>
      <c r="L276" s="151" t="str">
        <f t="shared" ca="1" si="99"/>
        <v/>
      </c>
      <c r="M276" s="156"/>
      <c r="N276" s="156"/>
      <c r="O276" s="152"/>
      <c r="P276" s="157" t="str">
        <f ca="1">AH276</f>
        <v/>
      </c>
      <c r="Q276" s="157"/>
      <c r="R276" s="157"/>
      <c r="S276" s="157"/>
      <c r="T276" s="5" t="str">
        <f t="shared" ca="1" si="100"/>
        <v>шт.</v>
      </c>
      <c r="U276" s="4">
        <f t="shared" ca="1" si="100"/>
        <v>24</v>
      </c>
      <c r="V276" s="151" t="str">
        <f t="shared" ca="1" si="100"/>
        <v/>
      </c>
      <c r="W276" s="152"/>
      <c r="X276" s="153" t="str">
        <f ca="1">AL276</f>
        <v>Вариант Г1</v>
      </c>
      <c r="Y276" s="154"/>
      <c r="Z276" s="154"/>
      <c r="AA276" s="155"/>
      <c r="AB276" s="164"/>
      <c r="AC276" s="1">
        <f>AC275+1</f>
        <v>197</v>
      </c>
      <c r="AD276" s="1">
        <f ca="1">IF(OFFSET(INDIRECT($AD$2),AC276,0,1,1)&lt;&gt;0,OFFSET(INDIRECT($AD$2),AC276,0,1,1),"")</f>
        <v>8</v>
      </c>
      <c r="AE276" s="1" t="str">
        <f t="shared" ca="1" si="96"/>
        <v>Скрепа</v>
      </c>
      <c r="AF276" s="1" t="str">
        <f t="shared" ca="1" si="96"/>
        <v>С 20</v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>шт.</v>
      </c>
      <c r="AJ276" s="1">
        <f t="shared" ca="1" si="96"/>
        <v>24</v>
      </c>
      <c r="AK276" s="1" t="str">
        <f t="shared" ca="1" si="96"/>
        <v/>
      </c>
      <c r="AL276" s="1" t="str">
        <f t="shared" ca="1" si="96"/>
        <v>Вариант Г1</v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209"/>
      <c r="E277" s="210"/>
      <c r="F277" s="183"/>
      <c r="G277" s="211"/>
      <c r="H277" s="188"/>
      <c r="I277" s="169">
        <f t="shared" ca="1" si="99"/>
        <v>9</v>
      </c>
      <c r="J277" s="171" t="str">
        <f t="shared" ca="1" si="99"/>
        <v>Анкерный кронштейн</v>
      </c>
      <c r="K277" s="173" t="str">
        <f t="shared" ca="1" si="99"/>
        <v>СА 25М1</v>
      </c>
      <c r="L277" s="175" t="str">
        <f t="shared" ca="1" si="99"/>
        <v/>
      </c>
      <c r="M277" s="176"/>
      <c r="N277" s="176"/>
      <c r="O277" s="177"/>
      <c r="P277" s="175" t="str">
        <f ca="1">AH277</f>
        <v/>
      </c>
      <c r="Q277" s="176"/>
      <c r="R277" s="176"/>
      <c r="S277" s="177"/>
      <c r="T277" s="173" t="str">
        <f t="shared" ca="1" si="100"/>
        <v>шт.</v>
      </c>
      <c r="U277" s="173">
        <f t="shared" ca="1" si="100"/>
        <v>6</v>
      </c>
      <c r="V277" s="175" t="str">
        <f t="shared" ca="1" si="100"/>
        <v/>
      </c>
      <c r="W277" s="177"/>
      <c r="X277" s="191" t="str">
        <f ca="1">AL277</f>
        <v>Вариант Г1</v>
      </c>
      <c r="Y277" s="192"/>
      <c r="Z277" s="192"/>
      <c r="AA277" s="193"/>
      <c r="AB277" s="164"/>
      <c r="AC277" s="1">
        <f>AC276+1</f>
        <v>198</v>
      </c>
      <c r="AD277" s="1">
        <f ca="1">IF(OFFSET(INDIRECT($AD$2),AC277,0,1,1)&lt;&gt;0,OFFSET(INDIRECT($AD$2),AC277,0,1,1),"")</f>
        <v>9</v>
      </c>
      <c r="AE277" s="1" t="str">
        <f t="shared" ca="1" si="96"/>
        <v>Анкерный кронштейн</v>
      </c>
      <c r="AF277" s="1" t="str">
        <f t="shared" ca="1" si="96"/>
        <v>СА 25М1</v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>шт.</v>
      </c>
      <c r="AJ277" s="1">
        <f t="shared" ca="1" si="96"/>
        <v>6</v>
      </c>
      <c r="AK277" s="1" t="str">
        <f t="shared" ca="1" si="96"/>
        <v/>
      </c>
      <c r="AL277" s="1" t="str">
        <f t="shared" ca="1" si="96"/>
        <v>Вариант Г1</v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234" t="s">
        <v>39</v>
      </c>
      <c r="E278" s="253"/>
      <c r="F278" s="181"/>
      <c r="G278" s="258"/>
      <c r="H278" s="253"/>
      <c r="I278" s="170"/>
      <c r="J278" s="172"/>
      <c r="K278" s="174"/>
      <c r="L278" s="178"/>
      <c r="M278" s="179"/>
      <c r="N278" s="179"/>
      <c r="O278" s="180"/>
      <c r="P278" s="178"/>
      <c r="Q278" s="179"/>
      <c r="R278" s="179"/>
      <c r="S278" s="180"/>
      <c r="T278" s="174"/>
      <c r="U278" s="174"/>
      <c r="V278" s="178"/>
      <c r="W278" s="180"/>
      <c r="X278" s="194"/>
      <c r="Y278" s="195"/>
      <c r="Z278" s="195"/>
      <c r="AA278" s="196"/>
      <c r="AB278" s="164"/>
    </row>
    <row r="279" spans="4:43" ht="14.25" customHeight="1" thickBot="1">
      <c r="D279" s="254"/>
      <c r="E279" s="255"/>
      <c r="F279" s="254"/>
      <c r="G279" s="259"/>
      <c r="H279" s="255"/>
      <c r="AA279" s="9"/>
      <c r="AB279" s="164"/>
    </row>
    <row r="280" spans="4:43" ht="15" customHeight="1" thickBot="1">
      <c r="D280" s="254"/>
      <c r="E280" s="255"/>
      <c r="F280" s="254"/>
      <c r="G280" s="259"/>
      <c r="H280" s="255"/>
      <c r="I280" s="26"/>
      <c r="J280" s="90"/>
      <c r="K280" s="27"/>
      <c r="L280" s="44"/>
      <c r="M280" s="45"/>
      <c r="N280" s="44"/>
      <c r="O280" s="261"/>
      <c r="P280" s="262"/>
      <c r="Q280" s="44"/>
      <c r="R280" s="44"/>
      <c r="S280" s="263" t="str">
        <f>$S$33</f>
        <v>2001.РП.10Т-ТКР2.1</v>
      </c>
      <c r="T280" s="264"/>
      <c r="U280" s="264"/>
      <c r="V280" s="264"/>
      <c r="W280" s="264"/>
      <c r="X280" s="264"/>
      <c r="Y280" s="264"/>
      <c r="Z280" s="265"/>
      <c r="AA280" s="272" t="s">
        <v>16</v>
      </c>
      <c r="AB280" s="164"/>
    </row>
    <row r="281" spans="4:43" ht="6" customHeight="1" thickBot="1">
      <c r="D281" s="254"/>
      <c r="E281" s="255"/>
      <c r="F281" s="254"/>
      <c r="G281" s="259"/>
      <c r="H281" s="255"/>
      <c r="I281" s="26"/>
      <c r="J281" s="90"/>
      <c r="K281" s="27"/>
      <c r="L281" s="273"/>
      <c r="M281" s="275"/>
      <c r="N281" s="273"/>
      <c r="O281" s="275"/>
      <c r="P281" s="277"/>
      <c r="Q281" s="273"/>
      <c r="R281" s="273"/>
      <c r="S281" s="266"/>
      <c r="T281" s="267"/>
      <c r="U281" s="267"/>
      <c r="V281" s="267"/>
      <c r="W281" s="267"/>
      <c r="X281" s="267"/>
      <c r="Y281" s="267"/>
      <c r="Z281" s="268"/>
      <c r="AA281" s="272"/>
      <c r="AB281" s="164"/>
    </row>
    <row r="282" spans="4:43" ht="9" customHeight="1" thickBot="1">
      <c r="D282" s="254"/>
      <c r="E282" s="255"/>
      <c r="F282" s="254"/>
      <c r="G282" s="259"/>
      <c r="H282" s="255"/>
      <c r="I282" s="26"/>
      <c r="J282" s="90"/>
      <c r="K282" s="27"/>
      <c r="L282" s="274"/>
      <c r="M282" s="276"/>
      <c r="N282" s="274"/>
      <c r="O282" s="276"/>
      <c r="P282" s="278"/>
      <c r="Q282" s="274"/>
      <c r="R282" s="274"/>
      <c r="S282" s="266"/>
      <c r="T282" s="267"/>
      <c r="U282" s="267"/>
      <c r="V282" s="267"/>
      <c r="W282" s="267"/>
      <c r="X282" s="267"/>
      <c r="Y282" s="267"/>
      <c r="Z282" s="268"/>
      <c r="AA282" s="279">
        <f>AA242+1</f>
        <v>7</v>
      </c>
      <c r="AB282" s="164"/>
    </row>
    <row r="283" spans="4:43" ht="15" customHeight="1" thickBot="1">
      <c r="D283" s="256"/>
      <c r="E283" s="257"/>
      <c r="F283" s="256"/>
      <c r="G283" s="260"/>
      <c r="H283" s="257"/>
      <c r="I283" s="29"/>
      <c r="J283" s="91"/>
      <c r="K283" s="30"/>
      <c r="L283" s="46" t="s">
        <v>14</v>
      </c>
      <c r="M283" s="46" t="s">
        <v>15</v>
      </c>
      <c r="N283" s="46" t="s">
        <v>16</v>
      </c>
      <c r="O283" s="272" t="s">
        <v>17</v>
      </c>
      <c r="P283" s="272"/>
      <c r="Q283" s="46" t="s">
        <v>18</v>
      </c>
      <c r="R283" s="46" t="s">
        <v>19</v>
      </c>
      <c r="S283" s="269"/>
      <c r="T283" s="270"/>
      <c r="U283" s="270"/>
      <c r="V283" s="270"/>
      <c r="W283" s="270"/>
      <c r="X283" s="270"/>
      <c r="Y283" s="270"/>
      <c r="Z283" s="271"/>
      <c r="AA283" s="279"/>
      <c r="AB283" s="164"/>
    </row>
    <row r="284" spans="4:43" ht="11.25" customHeight="1" thickBot="1">
      <c r="J284" s="296"/>
      <c r="Y284" s="250" t="s">
        <v>41</v>
      </c>
      <c r="Z284" s="250"/>
      <c r="AA284" s="250"/>
      <c r="AB284" s="164"/>
    </row>
    <row r="285" spans="4:43" ht="23.25" customHeight="1">
      <c r="H285" s="2"/>
      <c r="I285" s="165" t="s">
        <v>0</v>
      </c>
      <c r="J285" s="167" t="s">
        <v>1</v>
      </c>
      <c r="K285" s="158" t="s">
        <v>2</v>
      </c>
      <c r="L285" s="158" t="s">
        <v>3</v>
      </c>
      <c r="M285" s="158"/>
      <c r="N285" s="158"/>
      <c r="O285" s="158"/>
      <c r="P285" s="158" t="s">
        <v>43</v>
      </c>
      <c r="Q285" s="158"/>
      <c r="R285" s="158"/>
      <c r="S285" s="158"/>
      <c r="T285" s="158" t="s">
        <v>5</v>
      </c>
      <c r="U285" s="158" t="s">
        <v>6</v>
      </c>
      <c r="V285" s="158" t="s">
        <v>7</v>
      </c>
      <c r="W285" s="158"/>
      <c r="X285" s="160" t="s">
        <v>8</v>
      </c>
      <c r="Y285" s="160"/>
      <c r="Z285" s="160"/>
      <c r="AA285" s="161"/>
      <c r="AB285" s="164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2"/>
      <c r="I286" s="166"/>
      <c r="J286" s="303"/>
      <c r="K286" s="162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62"/>
      <c r="Y286" s="162"/>
      <c r="Z286" s="162"/>
      <c r="AA286" s="163"/>
      <c r="AB286" s="164"/>
      <c r="AC286" s="1">
        <f ca="1">IF(OFFSET(AC286,40,0,1,1)&lt;&gt;0,OFFSET(AC286,40,0,1,1),AA322)</f>
        <v>25</v>
      </c>
    </row>
    <row r="287" spans="4:43" ht="23.25" customHeight="1">
      <c r="H287" s="2"/>
      <c r="I287" s="3">
        <f t="shared" ref="I287:L306" ca="1" si="103">AD287</f>
        <v>10</v>
      </c>
      <c r="J287" s="6" t="str">
        <f t="shared" ca="1" si="103"/>
        <v>Анкерный зажим</v>
      </c>
      <c r="K287" s="47" t="str">
        <f t="shared" ca="1" si="103"/>
        <v xml:space="preserve"> РА 25х100М</v>
      </c>
      <c r="L287" s="151" t="str">
        <f t="shared" ca="1" si="103"/>
        <v/>
      </c>
      <c r="M287" s="156"/>
      <c r="N287" s="156"/>
      <c r="O287" s="152"/>
      <c r="P287" s="157" t="str">
        <f t="shared" ref="P287:P307" ca="1" si="104">AH287</f>
        <v/>
      </c>
      <c r="Q287" s="157"/>
      <c r="R287" s="157"/>
      <c r="S287" s="157"/>
      <c r="T287" s="5" t="str">
        <f t="shared" ref="T287:V307" ca="1" si="105">AI287</f>
        <v>шт.</v>
      </c>
      <c r="U287" s="4">
        <f t="shared" ca="1" si="105"/>
        <v>12</v>
      </c>
      <c r="V287" s="151" t="str">
        <f t="shared" ca="1" si="105"/>
        <v/>
      </c>
      <c r="W287" s="152"/>
      <c r="X287" s="153" t="str">
        <f t="shared" ref="X287:X307" ca="1" si="106">AL287</f>
        <v>Вариант Г1</v>
      </c>
      <c r="Y287" s="154"/>
      <c r="Z287" s="154"/>
      <c r="AA287" s="155"/>
      <c r="AB287" s="164"/>
      <c r="AC287" s="1">
        <f>AC277+1</f>
        <v>199</v>
      </c>
      <c r="AD287" s="1">
        <f t="shared" ref="AD287:AD307" ca="1" si="107">IF(OFFSET(INDIRECT($AD$2),AC287,0,1,1)&lt;&gt;0,OFFSET(INDIRECT($AD$2),AC287,0,1,1),"")</f>
        <v>10</v>
      </c>
      <c r="AE287" s="1" t="str">
        <f t="shared" ref="AE287:AQ302" ca="1" si="108">IF(OFFSET(INDIRECT($AD$2),$AC287,AE$2,1,1)&lt;&gt;0,OFFSET(INDIRECT($AD$2),$AC287,AE$2,1,1),"")</f>
        <v>Анкерный зажим</v>
      </c>
      <c r="AF287" s="1" t="str">
        <f t="shared" ca="1" si="108"/>
        <v xml:space="preserve"> РА 25х100М</v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>шт.</v>
      </c>
      <c r="AJ287" s="1">
        <f t="shared" ca="1" si="108"/>
        <v>12</v>
      </c>
      <c r="AK287" s="1" t="str">
        <f t="shared" ca="1" si="108"/>
        <v/>
      </c>
      <c r="AL287" s="1" t="str">
        <f t="shared" ca="1" si="108"/>
        <v>Вариант Г1</v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2"/>
      <c r="I288" s="3">
        <f t="shared" ca="1" si="103"/>
        <v>11</v>
      </c>
      <c r="J288" s="6" t="str">
        <f t="shared" ca="1" si="103"/>
        <v>Зажим ответвительный</v>
      </c>
      <c r="K288" s="4" t="str">
        <f t="shared" ca="1" si="103"/>
        <v xml:space="preserve"> Р 619</v>
      </c>
      <c r="L288" s="151" t="str">
        <f t="shared" ca="1" si="103"/>
        <v/>
      </c>
      <c r="M288" s="156"/>
      <c r="N288" s="156"/>
      <c r="O288" s="152"/>
      <c r="P288" s="157" t="str">
        <f t="shared" ca="1" si="104"/>
        <v/>
      </c>
      <c r="Q288" s="157"/>
      <c r="R288" s="157"/>
      <c r="S288" s="157"/>
      <c r="T288" s="5" t="str">
        <f t="shared" ca="1" si="105"/>
        <v>шт.</v>
      </c>
      <c r="U288" s="4">
        <f t="shared" ca="1" si="105"/>
        <v>24</v>
      </c>
      <c r="V288" s="151" t="str">
        <f t="shared" ca="1" si="105"/>
        <v/>
      </c>
      <c r="W288" s="152"/>
      <c r="X288" s="153" t="str">
        <f t="shared" ca="1" si="106"/>
        <v>Вариант Г1</v>
      </c>
      <c r="Y288" s="154"/>
      <c r="Z288" s="154"/>
      <c r="AA288" s="155"/>
      <c r="AB288" s="164"/>
      <c r="AC288" s="1">
        <f>AC287+1</f>
        <v>200</v>
      </c>
      <c r="AD288" s="1">
        <f t="shared" ca="1" si="107"/>
        <v>11</v>
      </c>
      <c r="AE288" s="1" t="str">
        <f t="shared" ca="1" si="108"/>
        <v>Зажим ответвительный</v>
      </c>
      <c r="AF288" s="1" t="str">
        <f t="shared" ca="1" si="108"/>
        <v xml:space="preserve"> Р 619</v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>шт.</v>
      </c>
      <c r="AJ288" s="1">
        <f t="shared" ca="1" si="108"/>
        <v>24</v>
      </c>
      <c r="AK288" s="1" t="str">
        <f t="shared" ca="1" si="108"/>
        <v/>
      </c>
      <c r="AL288" s="1" t="str">
        <f t="shared" ca="1" si="108"/>
        <v>Вариант Г1</v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2"/>
      <c r="I289" s="3">
        <f t="shared" ca="1" si="103"/>
        <v>12</v>
      </c>
      <c r="J289" s="6" t="str">
        <f t="shared" ca="1" si="103"/>
        <v>Анкерный болт с колц.</v>
      </c>
      <c r="K289" s="4" t="str">
        <f t="shared" ca="1" si="103"/>
        <v xml:space="preserve"> 12(10)х100(120)</v>
      </c>
      <c r="L289" s="151" t="str">
        <f t="shared" ca="1" si="103"/>
        <v/>
      </c>
      <c r="M289" s="156"/>
      <c r="N289" s="156"/>
      <c r="O289" s="152"/>
      <c r="P289" s="157" t="str">
        <f t="shared" ca="1" si="104"/>
        <v/>
      </c>
      <c r="Q289" s="157"/>
      <c r="R289" s="157"/>
      <c r="S289" s="157"/>
      <c r="T289" s="5" t="str">
        <f t="shared" ca="1" si="105"/>
        <v>шт.</v>
      </c>
      <c r="U289" s="4">
        <f t="shared" ca="1" si="105"/>
        <v>6</v>
      </c>
      <c r="V289" s="151" t="str">
        <f t="shared" ca="1" si="105"/>
        <v/>
      </c>
      <c r="W289" s="152"/>
      <c r="X289" s="153" t="str">
        <f t="shared" ca="1" si="106"/>
        <v>Вариант Г1</v>
      </c>
      <c r="Y289" s="154"/>
      <c r="Z289" s="154"/>
      <c r="AA289" s="155"/>
      <c r="AB289" s="164"/>
      <c r="AC289" s="1">
        <f>AC288+1</f>
        <v>201</v>
      </c>
      <c r="AD289" s="1">
        <f t="shared" ca="1" si="107"/>
        <v>12</v>
      </c>
      <c r="AE289" s="1" t="str">
        <f t="shared" ca="1" si="108"/>
        <v>Анкерный болт с колц.</v>
      </c>
      <c r="AF289" s="1" t="str">
        <f t="shared" ca="1" si="108"/>
        <v xml:space="preserve"> 12(10)х100(120)</v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>шт.</v>
      </c>
      <c r="AJ289" s="1">
        <f t="shared" ca="1" si="108"/>
        <v>6</v>
      </c>
      <c r="AK289" s="1" t="str">
        <f t="shared" ca="1" si="108"/>
        <v/>
      </c>
      <c r="AL289" s="1" t="str">
        <f t="shared" ca="1" si="108"/>
        <v>Вариант Г1</v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2"/>
      <c r="I290" s="3" t="str">
        <f t="shared" ca="1" si="103"/>
        <v/>
      </c>
      <c r="J290" s="6" t="str">
        <f t="shared" ca="1" si="103"/>
        <v>Вариант №2.3</v>
      </c>
      <c r="K290" s="4" t="str">
        <f t="shared" ca="1" si="103"/>
        <v/>
      </c>
      <c r="L290" s="151" t="str">
        <f t="shared" ca="1" si="103"/>
        <v/>
      </c>
      <c r="M290" s="156"/>
      <c r="N290" s="156"/>
      <c r="O290" s="152"/>
      <c r="P290" s="157" t="str">
        <f t="shared" ca="1" si="104"/>
        <v/>
      </c>
      <c r="Q290" s="157"/>
      <c r="R290" s="157"/>
      <c r="S290" s="157"/>
      <c r="T290" s="5" t="str">
        <f t="shared" ca="1" si="105"/>
        <v/>
      </c>
      <c r="U290" s="4" t="str">
        <f t="shared" ca="1" si="105"/>
        <v/>
      </c>
      <c r="V290" s="151" t="str">
        <f t="shared" ca="1" si="105"/>
        <v/>
      </c>
      <c r="W290" s="152"/>
      <c r="X290" s="153" t="str">
        <f t="shared" ca="1" si="106"/>
        <v/>
      </c>
      <c r="Y290" s="154"/>
      <c r="Z290" s="154"/>
      <c r="AA290" s="155"/>
      <c r="AB290" s="164"/>
      <c r="AC290" s="1">
        <f t="shared" ref="AC290:AC307" si="109">AC289+1</f>
        <v>202</v>
      </c>
      <c r="AD290" s="1" t="str">
        <f t="shared" ca="1" si="107"/>
        <v/>
      </c>
      <c r="AE290" s="1" t="str">
        <f t="shared" ca="1" si="108"/>
        <v>Вариант №2.3</v>
      </c>
      <c r="AF290" s="1" t="str">
        <f t="shared" ca="1" si="108"/>
        <v/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/>
      </c>
      <c r="AJ290" s="1" t="str">
        <f t="shared" ca="1" si="108"/>
        <v/>
      </c>
      <c r="AK290" s="1" t="str">
        <f t="shared" ca="1" si="108"/>
        <v/>
      </c>
      <c r="AL290" s="1" t="str">
        <f t="shared" ca="1" si="108"/>
        <v/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2"/>
      <c r="I291" s="3">
        <f t="shared" ca="1" si="103"/>
        <v>1</v>
      </c>
      <c r="J291" s="6" t="str">
        <f t="shared" ca="1" si="103"/>
        <v>Счётчик электроэнергии</v>
      </c>
      <c r="K291" s="4" t="str">
        <f t="shared" ca="1" si="103"/>
        <v>CE308 C36.746.OPR1.QYDUVFZ BPL03
SPDS</v>
      </c>
      <c r="L291" s="151" t="str">
        <f t="shared" ca="1" si="103"/>
        <v/>
      </c>
      <c r="M291" s="156"/>
      <c r="N291" s="156"/>
      <c r="O291" s="152"/>
      <c r="P291" s="157" t="str">
        <f t="shared" ca="1" si="104"/>
        <v/>
      </c>
      <c r="Q291" s="157"/>
      <c r="R291" s="157"/>
      <c r="S291" s="157"/>
      <c r="T291" s="5" t="str">
        <f t="shared" ca="1" si="105"/>
        <v>шт.</v>
      </c>
      <c r="U291" s="4">
        <f t="shared" ca="1" si="105"/>
        <v>1</v>
      </c>
      <c r="V291" s="151" t="str">
        <f t="shared" ca="1" si="105"/>
        <v/>
      </c>
      <c r="W291" s="152"/>
      <c r="X291" s="153" t="str">
        <f t="shared" ca="1" si="106"/>
        <v>Вариант Г1</v>
      </c>
      <c r="Y291" s="154"/>
      <c r="Z291" s="154"/>
      <c r="AA291" s="155"/>
      <c r="AB291" s="164"/>
      <c r="AC291" s="1">
        <f t="shared" si="109"/>
        <v>203</v>
      </c>
      <c r="AD291" s="1">
        <f t="shared" ca="1" si="107"/>
        <v>1</v>
      </c>
      <c r="AE291" s="1" t="str">
        <f t="shared" ca="1" si="108"/>
        <v>Счётчик электроэнергии</v>
      </c>
      <c r="AF291" s="1" t="str">
        <f t="shared" ca="1" si="108"/>
        <v>CE308 C36.746.OPR1.QYDUVFZ BPL03
SPDS</v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>шт.</v>
      </c>
      <c r="AJ291" s="1">
        <f t="shared" ca="1" si="108"/>
        <v>1</v>
      </c>
      <c r="AK291" s="1" t="str">
        <f t="shared" ca="1" si="108"/>
        <v/>
      </c>
      <c r="AL291" s="1" t="str">
        <f t="shared" ca="1" si="108"/>
        <v>Вариант Г1</v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2"/>
      <c r="I292" s="3" t="str">
        <f t="shared" ca="1" si="103"/>
        <v>1а</v>
      </c>
      <c r="J292" s="6" t="str">
        <f t="shared" ca="1" si="103"/>
        <v>Устройство счит. счетчиков</v>
      </c>
      <c r="K292" s="4" t="str">
        <f t="shared" ca="1" si="103"/>
        <v>CE901 RUP-02</v>
      </c>
      <c r="L292" s="151" t="str">
        <f t="shared" ca="1" si="103"/>
        <v/>
      </c>
      <c r="M292" s="156"/>
      <c r="N292" s="156"/>
      <c r="O292" s="152"/>
      <c r="P292" s="157" t="str">
        <f t="shared" ca="1" si="104"/>
        <v/>
      </c>
      <c r="Q292" s="157"/>
      <c r="R292" s="157"/>
      <c r="S292" s="157"/>
      <c r="T292" s="5" t="str">
        <f t="shared" ca="1" si="105"/>
        <v>шт.</v>
      </c>
      <c r="U292" s="4">
        <f t="shared" ca="1" si="105"/>
        <v>1</v>
      </c>
      <c r="V292" s="151" t="str">
        <f t="shared" ca="1" si="105"/>
        <v/>
      </c>
      <c r="W292" s="152"/>
      <c r="X292" s="153" t="str">
        <f t="shared" ca="1" si="106"/>
        <v>Вариант Г1</v>
      </c>
      <c r="Y292" s="154"/>
      <c r="Z292" s="154"/>
      <c r="AA292" s="155"/>
      <c r="AB292" s="164"/>
      <c r="AC292" s="1">
        <f t="shared" si="109"/>
        <v>204</v>
      </c>
      <c r="AD292" s="1" t="str">
        <f t="shared" ca="1" si="107"/>
        <v>1а</v>
      </c>
      <c r="AE292" s="1" t="str">
        <f t="shared" ca="1" si="108"/>
        <v>Устройство счит. счетчиков</v>
      </c>
      <c r="AF292" s="1" t="str">
        <f t="shared" ca="1" si="108"/>
        <v>CE901 RUP-02</v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>шт.</v>
      </c>
      <c r="AJ292" s="1">
        <f t="shared" ca="1" si="108"/>
        <v>1</v>
      </c>
      <c r="AK292" s="1" t="str">
        <f t="shared" ca="1" si="108"/>
        <v/>
      </c>
      <c r="AL292" s="1" t="str">
        <f t="shared" ca="1" si="108"/>
        <v>Вариант Г1</v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2"/>
      <c r="I293" s="3">
        <f t="shared" ca="1" si="103"/>
        <v>2</v>
      </c>
      <c r="J293" s="6" t="str">
        <f t="shared" ca="1" si="103"/>
        <v>Провод</v>
      </c>
      <c r="K293" s="4" t="str">
        <f t="shared" ca="1" si="103"/>
        <v>СИП-4 4х25</v>
      </c>
      <c r="L293" s="151" t="str">
        <f t="shared" ca="1" si="103"/>
        <v/>
      </c>
      <c r="M293" s="156"/>
      <c r="N293" s="156"/>
      <c r="O293" s="152"/>
      <c r="P293" s="157" t="str">
        <f t="shared" ca="1" si="104"/>
        <v/>
      </c>
      <c r="Q293" s="157"/>
      <c r="R293" s="157"/>
      <c r="S293" s="157"/>
      <c r="T293" s="5" t="str">
        <f t="shared" ca="1" si="105"/>
        <v>м.</v>
      </c>
      <c r="U293" s="4">
        <f t="shared" ca="1" si="105"/>
        <v>25</v>
      </c>
      <c r="V293" s="151" t="str">
        <f t="shared" ca="1" si="105"/>
        <v/>
      </c>
      <c r="W293" s="152"/>
      <c r="X293" s="153" t="str">
        <f t="shared" ca="1" si="106"/>
        <v>Вариант Г1</v>
      </c>
      <c r="Y293" s="154"/>
      <c r="Z293" s="154"/>
      <c r="AA293" s="155"/>
      <c r="AB293" s="164"/>
      <c r="AC293" s="1">
        <f t="shared" si="109"/>
        <v>205</v>
      </c>
      <c r="AD293" s="1">
        <f t="shared" ca="1" si="107"/>
        <v>2</v>
      </c>
      <c r="AE293" s="1" t="str">
        <f t="shared" ca="1" si="108"/>
        <v>Провод</v>
      </c>
      <c r="AF293" s="1" t="str">
        <f t="shared" ca="1" si="108"/>
        <v>СИП-4 4х25</v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>м.</v>
      </c>
      <c r="AJ293" s="1">
        <f t="shared" ca="1" si="108"/>
        <v>25</v>
      </c>
      <c r="AK293" s="1" t="str">
        <f t="shared" ca="1" si="108"/>
        <v/>
      </c>
      <c r="AL293" s="1" t="str">
        <f t="shared" ca="1" si="108"/>
        <v>Вариант Г1</v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2"/>
      <c r="I294" s="3">
        <f t="shared" ca="1" si="103"/>
        <v>3</v>
      </c>
      <c r="J294" s="6" t="str">
        <f t="shared" ca="1" si="103"/>
        <v xml:space="preserve">Наконечник-гильза </v>
      </c>
      <c r="K294" s="84" t="str">
        <f t="shared" ca="1" si="103"/>
        <v>НГ 16-18</v>
      </c>
      <c r="L294" s="151" t="str">
        <f t="shared" ca="1" si="103"/>
        <v/>
      </c>
      <c r="M294" s="156"/>
      <c r="N294" s="156"/>
      <c r="O294" s="152"/>
      <c r="P294" s="157" t="str">
        <f t="shared" ca="1" si="104"/>
        <v/>
      </c>
      <c r="Q294" s="157"/>
      <c r="R294" s="157"/>
      <c r="S294" s="157"/>
      <c r="T294" s="5" t="str">
        <f t="shared" ca="1" si="105"/>
        <v>шт.</v>
      </c>
      <c r="U294" s="4">
        <f t="shared" ca="1" si="105"/>
        <v>8</v>
      </c>
      <c r="V294" s="151" t="str">
        <f t="shared" ca="1" si="105"/>
        <v/>
      </c>
      <c r="W294" s="152"/>
      <c r="X294" s="153" t="str">
        <f t="shared" ca="1" si="106"/>
        <v>Вариант Г1</v>
      </c>
      <c r="Y294" s="154"/>
      <c r="Z294" s="154"/>
      <c r="AA294" s="155"/>
      <c r="AB294" s="164"/>
      <c r="AC294" s="1">
        <f t="shared" si="109"/>
        <v>206</v>
      </c>
      <c r="AD294" s="1">
        <f t="shared" ca="1" si="107"/>
        <v>3</v>
      </c>
      <c r="AE294" s="1" t="str">
        <f t="shared" ca="1" si="108"/>
        <v xml:space="preserve">Наконечник-гильза </v>
      </c>
      <c r="AF294" s="1" t="str">
        <f t="shared" ca="1" si="108"/>
        <v>НГ 16-18</v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>шт.</v>
      </c>
      <c r="AJ294" s="1">
        <f t="shared" ca="1" si="108"/>
        <v>8</v>
      </c>
      <c r="AK294" s="1" t="str">
        <f t="shared" ca="1" si="108"/>
        <v/>
      </c>
      <c r="AL294" s="1" t="str">
        <f t="shared" ca="1" si="108"/>
        <v>Вариант Г1</v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2"/>
      <c r="I295" s="3">
        <f t="shared" ca="1" si="103"/>
        <v>4</v>
      </c>
      <c r="J295" s="6" t="str">
        <f t="shared" ca="1" si="103"/>
        <v>Прокалывающий зажим</v>
      </c>
      <c r="K295" s="47" t="str">
        <f t="shared" ca="1" si="103"/>
        <v>OP 645М</v>
      </c>
      <c r="L295" s="151" t="str">
        <f t="shared" ca="1" si="103"/>
        <v/>
      </c>
      <c r="M295" s="156"/>
      <c r="N295" s="156"/>
      <c r="O295" s="152"/>
      <c r="P295" s="157" t="str">
        <f t="shared" ca="1" si="104"/>
        <v/>
      </c>
      <c r="Q295" s="157"/>
      <c r="R295" s="157"/>
      <c r="S295" s="157"/>
      <c r="T295" s="5" t="str">
        <f t="shared" ca="1" si="105"/>
        <v>шт.</v>
      </c>
      <c r="U295" s="4">
        <f t="shared" ca="1" si="105"/>
        <v>4</v>
      </c>
      <c r="V295" s="151" t="str">
        <f t="shared" ca="1" si="105"/>
        <v/>
      </c>
      <c r="W295" s="152"/>
      <c r="X295" s="153" t="str">
        <f t="shared" ca="1" si="106"/>
        <v>Вариант Г1</v>
      </c>
      <c r="Y295" s="154"/>
      <c r="Z295" s="154"/>
      <c r="AA295" s="155"/>
      <c r="AB295" s="164"/>
      <c r="AC295" s="1">
        <f t="shared" si="109"/>
        <v>207</v>
      </c>
      <c r="AD295" s="1">
        <f t="shared" ca="1" si="107"/>
        <v>4</v>
      </c>
      <c r="AE295" s="1" t="str">
        <f t="shared" ca="1" si="108"/>
        <v>Прокалывающий зажим</v>
      </c>
      <c r="AF295" s="1" t="str">
        <f t="shared" ca="1" si="108"/>
        <v>OP 645М</v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>шт.</v>
      </c>
      <c r="AJ295" s="1">
        <f t="shared" ca="1" si="108"/>
        <v>4</v>
      </c>
      <c r="AK295" s="1" t="str">
        <f t="shared" ca="1" si="108"/>
        <v/>
      </c>
      <c r="AL295" s="1" t="str">
        <f t="shared" ca="1" si="108"/>
        <v>Вариант Г1</v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2"/>
      <c r="I296" s="3">
        <f t="shared" ca="1" si="103"/>
        <v>5</v>
      </c>
      <c r="J296" s="6" t="str">
        <f t="shared" ca="1" si="103"/>
        <v>Изолирующий колпачок</v>
      </c>
      <c r="K296" s="4" t="str">
        <f t="shared" ca="1" si="103"/>
        <v>CI 6-35</v>
      </c>
      <c r="L296" s="151" t="str">
        <f t="shared" ca="1" si="103"/>
        <v/>
      </c>
      <c r="M296" s="156"/>
      <c r="N296" s="156"/>
      <c r="O296" s="152"/>
      <c r="P296" s="157" t="str">
        <f t="shared" ca="1" si="104"/>
        <v/>
      </c>
      <c r="Q296" s="157"/>
      <c r="R296" s="157"/>
      <c r="S296" s="157"/>
      <c r="T296" s="5" t="str">
        <f t="shared" ca="1" si="105"/>
        <v>шт.</v>
      </c>
      <c r="U296" s="4">
        <f t="shared" ca="1" si="105"/>
        <v>4</v>
      </c>
      <c r="V296" s="151" t="str">
        <f t="shared" ca="1" si="105"/>
        <v/>
      </c>
      <c r="W296" s="152"/>
      <c r="X296" s="153" t="str">
        <f t="shared" ca="1" si="106"/>
        <v>Вариант Г1</v>
      </c>
      <c r="Y296" s="154"/>
      <c r="Z296" s="154"/>
      <c r="AA296" s="155"/>
      <c r="AB296" s="164"/>
      <c r="AC296" s="1">
        <f t="shared" si="109"/>
        <v>208</v>
      </c>
      <c r="AD296" s="1">
        <f t="shared" ca="1" si="107"/>
        <v>5</v>
      </c>
      <c r="AE296" s="1" t="str">
        <f t="shared" ca="1" si="108"/>
        <v>Изолирующий колпачок</v>
      </c>
      <c r="AF296" s="1" t="str">
        <f t="shared" ca="1" si="108"/>
        <v>CI 6-35</v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>шт.</v>
      </c>
      <c r="AJ296" s="1">
        <f t="shared" ca="1" si="108"/>
        <v>4</v>
      </c>
      <c r="AK296" s="1" t="str">
        <f t="shared" ca="1" si="108"/>
        <v/>
      </c>
      <c r="AL296" s="1" t="str">
        <f t="shared" ca="1" si="108"/>
        <v>Вариант Г1</v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2"/>
      <c r="I297" s="3">
        <f t="shared" ca="1" si="103"/>
        <v>6</v>
      </c>
      <c r="J297" s="6" t="str">
        <f t="shared" ca="1" si="103"/>
        <v>Хомут</v>
      </c>
      <c r="K297" s="4" t="str">
        <f t="shared" ca="1" si="103"/>
        <v xml:space="preserve"> 9х1200мм нейл.  </v>
      </c>
      <c r="L297" s="151" t="str">
        <f t="shared" ca="1" si="103"/>
        <v/>
      </c>
      <c r="M297" s="156"/>
      <c r="N297" s="156"/>
      <c r="O297" s="152"/>
      <c r="P297" s="157" t="str">
        <f t="shared" ca="1" si="104"/>
        <v/>
      </c>
      <c r="Q297" s="157"/>
      <c r="R297" s="157"/>
      <c r="S297" s="157"/>
      <c r="T297" s="5" t="str">
        <f t="shared" ca="1" si="105"/>
        <v>шт.</v>
      </c>
      <c r="U297" s="4">
        <f t="shared" ca="1" si="105"/>
        <v>3</v>
      </c>
      <c r="V297" s="151" t="str">
        <f t="shared" ca="1" si="105"/>
        <v/>
      </c>
      <c r="W297" s="152"/>
      <c r="X297" s="153" t="str">
        <f t="shared" ca="1" si="106"/>
        <v/>
      </c>
      <c r="Y297" s="154"/>
      <c r="Z297" s="154"/>
      <c r="AA297" s="155"/>
      <c r="AB297" s="164"/>
      <c r="AC297" s="1">
        <f t="shared" si="109"/>
        <v>209</v>
      </c>
      <c r="AD297" s="1">
        <f t="shared" ca="1" si="107"/>
        <v>6</v>
      </c>
      <c r="AE297" s="1" t="str">
        <f t="shared" ca="1" si="108"/>
        <v>Хомут</v>
      </c>
      <c r="AF297" s="1" t="str">
        <f t="shared" ca="1" si="108"/>
        <v xml:space="preserve"> 9х1200мм нейл.  </v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>шт.</v>
      </c>
      <c r="AJ297" s="1">
        <f t="shared" ca="1" si="108"/>
        <v>3</v>
      </c>
      <c r="AK297" s="1" t="str">
        <f t="shared" ca="1" si="108"/>
        <v/>
      </c>
      <c r="AL297" s="1" t="str">
        <f t="shared" ca="1" si="108"/>
        <v/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2"/>
      <c r="I298" s="3">
        <f t="shared" ca="1" si="103"/>
        <v>7</v>
      </c>
      <c r="J298" s="6" t="str">
        <f t="shared" ca="1" si="103"/>
        <v>Монтажная лента</v>
      </c>
      <c r="K298" s="4" t="str">
        <f t="shared" ca="1" si="103"/>
        <v>F 20</v>
      </c>
      <c r="L298" s="151" t="str">
        <f t="shared" ca="1" si="103"/>
        <v/>
      </c>
      <c r="M298" s="156"/>
      <c r="N298" s="156"/>
      <c r="O298" s="152"/>
      <c r="P298" s="157" t="str">
        <f t="shared" ca="1" si="104"/>
        <v/>
      </c>
      <c r="Q298" s="157"/>
      <c r="R298" s="157"/>
      <c r="S298" s="157"/>
      <c r="T298" s="5" t="str">
        <f t="shared" ca="1" si="105"/>
        <v>м.</v>
      </c>
      <c r="U298" s="4">
        <f t="shared" ca="1" si="105"/>
        <v>4</v>
      </c>
      <c r="V298" s="151" t="str">
        <f t="shared" ca="1" si="105"/>
        <v/>
      </c>
      <c r="W298" s="152"/>
      <c r="X298" s="153" t="str">
        <f t="shared" ca="1" si="106"/>
        <v>Вариант А2</v>
      </c>
      <c r="Y298" s="154"/>
      <c r="Z298" s="154"/>
      <c r="AA298" s="155"/>
      <c r="AB298" s="164"/>
      <c r="AC298" s="1">
        <f t="shared" si="109"/>
        <v>210</v>
      </c>
      <c r="AD298" s="1">
        <f t="shared" ca="1" si="107"/>
        <v>7</v>
      </c>
      <c r="AE298" s="1" t="str">
        <f t="shared" ca="1" si="108"/>
        <v>Монтажная лента</v>
      </c>
      <c r="AF298" s="1" t="str">
        <f t="shared" ca="1" si="108"/>
        <v>F 20</v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>м.</v>
      </c>
      <c r="AJ298" s="1">
        <f t="shared" ca="1" si="108"/>
        <v>4</v>
      </c>
      <c r="AK298" s="1" t="str">
        <f t="shared" ca="1" si="108"/>
        <v/>
      </c>
      <c r="AL298" s="1" t="str">
        <f t="shared" ca="1" si="108"/>
        <v>Вариант А2</v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2"/>
      <c r="I299" s="3">
        <f t="shared" ca="1" si="103"/>
        <v>8</v>
      </c>
      <c r="J299" s="86" t="str">
        <f t="shared" ca="1" si="103"/>
        <v>Скрепа</v>
      </c>
      <c r="K299" s="4" t="str">
        <f t="shared" ca="1" si="103"/>
        <v>С 20</v>
      </c>
      <c r="L299" s="151" t="str">
        <f t="shared" ca="1" si="103"/>
        <v/>
      </c>
      <c r="M299" s="156"/>
      <c r="N299" s="156"/>
      <c r="O299" s="152"/>
      <c r="P299" s="157" t="str">
        <f t="shared" ca="1" si="104"/>
        <v/>
      </c>
      <c r="Q299" s="157"/>
      <c r="R299" s="157"/>
      <c r="S299" s="157"/>
      <c r="T299" s="5" t="str">
        <f t="shared" ca="1" si="105"/>
        <v>шт.</v>
      </c>
      <c r="U299" s="4">
        <f t="shared" ca="1" si="105"/>
        <v>4</v>
      </c>
      <c r="V299" s="151" t="str">
        <f t="shared" ca="1" si="105"/>
        <v/>
      </c>
      <c r="W299" s="152"/>
      <c r="X299" s="153" t="str">
        <f t="shared" ca="1" si="106"/>
        <v>Вариант А2</v>
      </c>
      <c r="Y299" s="154"/>
      <c r="Z299" s="154"/>
      <c r="AA299" s="155"/>
      <c r="AB299" s="164"/>
      <c r="AC299" s="1">
        <f t="shared" si="109"/>
        <v>211</v>
      </c>
      <c r="AD299" s="1">
        <f t="shared" ca="1" si="107"/>
        <v>8</v>
      </c>
      <c r="AE299" s="1" t="str">
        <f t="shared" ca="1" si="108"/>
        <v>Скрепа</v>
      </c>
      <c r="AF299" s="1" t="str">
        <f t="shared" ca="1" si="108"/>
        <v>С 20</v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>шт.</v>
      </c>
      <c r="AJ299" s="1">
        <f t="shared" ca="1" si="108"/>
        <v>4</v>
      </c>
      <c r="AK299" s="1" t="str">
        <f t="shared" ca="1" si="108"/>
        <v/>
      </c>
      <c r="AL299" s="1" t="str">
        <f t="shared" ca="1" si="108"/>
        <v>Вариант А2</v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2"/>
      <c r="I300" s="3">
        <f t="shared" ca="1" si="103"/>
        <v>9</v>
      </c>
      <c r="J300" s="6" t="str">
        <f t="shared" ca="1" si="103"/>
        <v>Анкерный кронштейн</v>
      </c>
      <c r="K300" s="4" t="str">
        <f t="shared" ca="1" si="103"/>
        <v>СА 25М1</v>
      </c>
      <c r="L300" s="151" t="str">
        <f t="shared" ca="1" si="103"/>
        <v/>
      </c>
      <c r="M300" s="156"/>
      <c r="N300" s="156"/>
      <c r="O300" s="152"/>
      <c r="P300" s="157" t="str">
        <f t="shared" ca="1" si="104"/>
        <v/>
      </c>
      <c r="Q300" s="157"/>
      <c r="R300" s="157"/>
      <c r="S300" s="157"/>
      <c r="T300" s="5" t="str">
        <f t="shared" ca="1" si="105"/>
        <v>шт.</v>
      </c>
      <c r="U300" s="4">
        <f t="shared" ca="1" si="105"/>
        <v>1</v>
      </c>
      <c r="V300" s="151" t="str">
        <f t="shared" ca="1" si="105"/>
        <v/>
      </c>
      <c r="W300" s="152"/>
      <c r="X300" s="153" t="str">
        <f t="shared" ca="1" si="106"/>
        <v>Вариант А2</v>
      </c>
      <c r="Y300" s="154"/>
      <c r="Z300" s="154"/>
      <c r="AA300" s="155"/>
      <c r="AB300" s="164"/>
      <c r="AC300" s="1">
        <f t="shared" si="109"/>
        <v>212</v>
      </c>
      <c r="AD300" s="1">
        <f t="shared" ca="1" si="107"/>
        <v>9</v>
      </c>
      <c r="AE300" s="1" t="str">
        <f t="shared" ca="1" si="108"/>
        <v>Анкерный кронштейн</v>
      </c>
      <c r="AF300" s="1" t="str">
        <f t="shared" ca="1" si="108"/>
        <v>СА 25М1</v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>шт.</v>
      </c>
      <c r="AJ300" s="1">
        <f t="shared" ca="1" si="108"/>
        <v>1</v>
      </c>
      <c r="AK300" s="1" t="str">
        <f t="shared" ca="1" si="108"/>
        <v/>
      </c>
      <c r="AL300" s="1" t="str">
        <f t="shared" ca="1" si="108"/>
        <v>Вариант А2</v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2"/>
      <c r="I301" s="3">
        <f t="shared" ca="1" si="103"/>
        <v>10</v>
      </c>
      <c r="J301" s="6" t="str">
        <f t="shared" ca="1" si="103"/>
        <v>Анкерный зажим</v>
      </c>
      <c r="K301" s="47" t="str">
        <f t="shared" ca="1" si="103"/>
        <v xml:space="preserve"> РА 25х100М</v>
      </c>
      <c r="L301" s="151" t="str">
        <f t="shared" ca="1" si="103"/>
        <v/>
      </c>
      <c r="M301" s="156"/>
      <c r="N301" s="156"/>
      <c r="O301" s="152"/>
      <c r="P301" s="157" t="str">
        <f t="shared" ca="1" si="104"/>
        <v/>
      </c>
      <c r="Q301" s="157"/>
      <c r="R301" s="157"/>
      <c r="S301" s="157"/>
      <c r="T301" s="5" t="str">
        <f t="shared" ca="1" si="105"/>
        <v>шт.</v>
      </c>
      <c r="U301" s="4">
        <f t="shared" ca="1" si="105"/>
        <v>2</v>
      </c>
      <c r="V301" s="151" t="str">
        <f t="shared" ca="1" si="105"/>
        <v/>
      </c>
      <c r="W301" s="152"/>
      <c r="X301" s="153" t="str">
        <f t="shared" ca="1" si="106"/>
        <v>Вариант А2</v>
      </c>
      <c r="Y301" s="154"/>
      <c r="Z301" s="154"/>
      <c r="AA301" s="155"/>
      <c r="AB301" s="164"/>
      <c r="AC301" s="1">
        <f t="shared" si="109"/>
        <v>213</v>
      </c>
      <c r="AD301" s="1">
        <f t="shared" ca="1" si="107"/>
        <v>10</v>
      </c>
      <c r="AE301" s="1" t="str">
        <f t="shared" ca="1" si="108"/>
        <v>Анкерный зажим</v>
      </c>
      <c r="AF301" s="1" t="str">
        <f t="shared" ca="1" si="108"/>
        <v xml:space="preserve"> РА 25х100М</v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>шт.</v>
      </c>
      <c r="AJ301" s="1">
        <f t="shared" ca="1" si="108"/>
        <v>2</v>
      </c>
      <c r="AK301" s="1" t="str">
        <f t="shared" ca="1" si="108"/>
        <v/>
      </c>
      <c r="AL301" s="1" t="str">
        <f t="shared" ca="1" si="108"/>
        <v>Вариант А2</v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2"/>
      <c r="I302" s="3">
        <f t="shared" ca="1" si="103"/>
        <v>11</v>
      </c>
      <c r="J302" s="6" t="str">
        <f t="shared" ca="1" si="103"/>
        <v>Зажим ответвительный</v>
      </c>
      <c r="K302" s="4" t="str">
        <f t="shared" ca="1" si="103"/>
        <v>ОН 640М</v>
      </c>
      <c r="L302" s="151" t="str">
        <f t="shared" ca="1" si="103"/>
        <v/>
      </c>
      <c r="M302" s="156"/>
      <c r="N302" s="156"/>
      <c r="O302" s="152"/>
      <c r="P302" s="157" t="str">
        <f t="shared" ca="1" si="104"/>
        <v/>
      </c>
      <c r="Q302" s="157"/>
      <c r="R302" s="157"/>
      <c r="S302" s="157"/>
      <c r="T302" s="5" t="str">
        <f t="shared" ca="1" si="105"/>
        <v>шт.</v>
      </c>
      <c r="U302" s="4">
        <f t="shared" ca="1" si="105"/>
        <v>4</v>
      </c>
      <c r="V302" s="151" t="str">
        <f t="shared" ca="1" si="105"/>
        <v/>
      </c>
      <c r="W302" s="152"/>
      <c r="X302" s="153" t="str">
        <f t="shared" ca="1" si="106"/>
        <v>Вариант А2</v>
      </c>
      <c r="Y302" s="154"/>
      <c r="Z302" s="154"/>
      <c r="AA302" s="155"/>
      <c r="AB302" s="164"/>
      <c r="AC302" s="1">
        <f t="shared" si="109"/>
        <v>214</v>
      </c>
      <c r="AD302" s="1">
        <f t="shared" ca="1" si="107"/>
        <v>11</v>
      </c>
      <c r="AE302" s="1" t="str">
        <f t="shared" ca="1" si="108"/>
        <v>Зажим ответвительный</v>
      </c>
      <c r="AF302" s="1" t="str">
        <f t="shared" ca="1" si="108"/>
        <v>ОН 640М</v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>шт.</v>
      </c>
      <c r="AJ302" s="1">
        <f t="shared" ca="1" si="108"/>
        <v>4</v>
      </c>
      <c r="AK302" s="1" t="str">
        <f t="shared" ca="1" si="108"/>
        <v/>
      </c>
      <c r="AL302" s="1" t="str">
        <f t="shared" ca="1" si="108"/>
        <v>Вариант А2</v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2"/>
      <c r="I303" s="3">
        <f t="shared" ca="1" si="103"/>
        <v>12</v>
      </c>
      <c r="J303" s="6" t="str">
        <f t="shared" ca="1" si="103"/>
        <v>Анкерный болт с колц.</v>
      </c>
      <c r="K303" s="4" t="str">
        <f t="shared" ca="1" si="103"/>
        <v>12(10)х100(120)</v>
      </c>
      <c r="L303" s="151" t="str">
        <f t="shared" ca="1" si="103"/>
        <v/>
      </c>
      <c r="M303" s="156"/>
      <c r="N303" s="156"/>
      <c r="O303" s="152"/>
      <c r="P303" s="157" t="str">
        <f t="shared" ca="1" si="104"/>
        <v/>
      </c>
      <c r="Q303" s="157"/>
      <c r="R303" s="157"/>
      <c r="S303" s="157"/>
      <c r="T303" s="5" t="str">
        <f t="shared" ca="1" si="105"/>
        <v>шт.</v>
      </c>
      <c r="U303" s="4">
        <f t="shared" ca="1" si="105"/>
        <v>1</v>
      </c>
      <c r="V303" s="151" t="str">
        <f t="shared" ca="1" si="105"/>
        <v/>
      </c>
      <c r="W303" s="152"/>
      <c r="X303" s="153" t="str">
        <f t="shared" ca="1" si="106"/>
        <v>Вариант А2</v>
      </c>
      <c r="Y303" s="154"/>
      <c r="Z303" s="154"/>
      <c r="AA303" s="155"/>
      <c r="AB303" s="164"/>
      <c r="AC303" s="1">
        <f t="shared" si="109"/>
        <v>215</v>
      </c>
      <c r="AD303" s="1">
        <f t="shared" ca="1" si="107"/>
        <v>12</v>
      </c>
      <c r="AE303" s="1" t="str">
        <f t="shared" ref="AE303:AQ317" ca="1" si="110">IF(OFFSET(INDIRECT($AD$2),$AC303,AE$2,1,1)&lt;&gt;0,OFFSET(INDIRECT($AD$2),$AC303,AE$2,1,1),"")</f>
        <v>Анкерный болт с колц.</v>
      </c>
      <c r="AF303" s="1" t="str">
        <f t="shared" ca="1" si="110"/>
        <v>12(10)х100(120)</v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>шт.</v>
      </c>
      <c r="AJ303" s="1">
        <f t="shared" ca="1" si="110"/>
        <v>1</v>
      </c>
      <c r="AK303" s="1" t="str">
        <f t="shared" ca="1" si="110"/>
        <v/>
      </c>
      <c r="AL303" s="1" t="str">
        <f t="shared" ca="1" si="110"/>
        <v>Вариант А2</v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2"/>
      <c r="I304" s="3" t="str">
        <f t="shared" ca="1" si="103"/>
        <v/>
      </c>
      <c r="J304" s="6" t="str">
        <f t="shared" ca="1" si="103"/>
        <v>Вариант №2.5</v>
      </c>
      <c r="K304" s="4" t="str">
        <f t="shared" ca="1" si="103"/>
        <v/>
      </c>
      <c r="L304" s="151" t="str">
        <f t="shared" ca="1" si="103"/>
        <v/>
      </c>
      <c r="M304" s="156"/>
      <c r="N304" s="156"/>
      <c r="O304" s="152"/>
      <c r="P304" s="157" t="str">
        <f t="shared" ca="1" si="104"/>
        <v/>
      </c>
      <c r="Q304" s="157"/>
      <c r="R304" s="157"/>
      <c r="S304" s="157"/>
      <c r="T304" s="5" t="str">
        <f t="shared" ca="1" si="105"/>
        <v/>
      </c>
      <c r="U304" s="4" t="str">
        <f t="shared" ca="1" si="105"/>
        <v/>
      </c>
      <c r="V304" s="151" t="str">
        <f t="shared" ca="1" si="105"/>
        <v/>
      </c>
      <c r="W304" s="152"/>
      <c r="X304" s="153" t="str">
        <f t="shared" ca="1" si="106"/>
        <v/>
      </c>
      <c r="Y304" s="154"/>
      <c r="Z304" s="154"/>
      <c r="AA304" s="155"/>
      <c r="AB304" s="164"/>
      <c r="AC304" s="1">
        <f t="shared" si="109"/>
        <v>216</v>
      </c>
      <c r="AD304" s="1" t="str">
        <f t="shared" ca="1" si="107"/>
        <v/>
      </c>
      <c r="AE304" s="1" t="str">
        <f t="shared" ca="1" si="110"/>
        <v>Вариант №2.5</v>
      </c>
      <c r="AF304" s="1" t="str">
        <f t="shared" ca="1" si="110"/>
        <v/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/>
      </c>
      <c r="AJ304" s="1" t="str">
        <f t="shared" ca="1" si="110"/>
        <v/>
      </c>
      <c r="AK304" s="1" t="str">
        <f t="shared" ca="1" si="110"/>
        <v/>
      </c>
      <c r="AL304" s="1" t="str">
        <f t="shared" ca="1" si="110"/>
        <v/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2"/>
      <c r="I305" s="3">
        <f t="shared" ca="1" si="103"/>
        <v>1</v>
      </c>
      <c r="J305" s="6" t="str">
        <f t="shared" ca="1" si="103"/>
        <v>Счётчик электроэнергии</v>
      </c>
      <c r="K305" s="4" t="str">
        <f t="shared" ca="1" si="103"/>
        <v>CE308 C36.746.OPR1.QYDUVFZ BPL03
SPDS</v>
      </c>
      <c r="L305" s="151" t="str">
        <f t="shared" ca="1" si="103"/>
        <v/>
      </c>
      <c r="M305" s="156"/>
      <c r="N305" s="156"/>
      <c r="O305" s="152"/>
      <c r="P305" s="157" t="str">
        <f t="shared" ca="1" si="104"/>
        <v/>
      </c>
      <c r="Q305" s="157"/>
      <c r="R305" s="157"/>
      <c r="S305" s="157"/>
      <c r="T305" s="5" t="str">
        <f t="shared" ca="1" si="105"/>
        <v>шт.</v>
      </c>
      <c r="U305" s="4">
        <f t="shared" ca="1" si="105"/>
        <v>17</v>
      </c>
      <c r="V305" s="151" t="str">
        <f t="shared" ca="1" si="105"/>
        <v/>
      </c>
      <c r="W305" s="152"/>
      <c r="X305" s="153" t="str">
        <f t="shared" ca="1" si="106"/>
        <v>Вариант А2</v>
      </c>
      <c r="Y305" s="154"/>
      <c r="Z305" s="154"/>
      <c r="AA305" s="155"/>
      <c r="AB305" s="164"/>
      <c r="AC305" s="1">
        <f t="shared" si="109"/>
        <v>217</v>
      </c>
      <c r="AD305" s="1">
        <f t="shared" ca="1" si="107"/>
        <v>1</v>
      </c>
      <c r="AE305" s="1" t="str">
        <f t="shared" ca="1" si="110"/>
        <v>Счётчик электроэнергии</v>
      </c>
      <c r="AF305" s="1" t="str">
        <f t="shared" ca="1" si="110"/>
        <v>CE308 C36.746.OPR1.QYDUVFZ BPL03
SPDS</v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>шт.</v>
      </c>
      <c r="AJ305" s="1">
        <f t="shared" ca="1" si="110"/>
        <v>17</v>
      </c>
      <c r="AK305" s="1" t="str">
        <f t="shared" ca="1" si="110"/>
        <v/>
      </c>
      <c r="AL305" s="1" t="str">
        <f t="shared" ca="1" si="110"/>
        <v>Вариант А2</v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2"/>
      <c r="I306" s="3" t="str">
        <f t="shared" ca="1" si="103"/>
        <v>1а</v>
      </c>
      <c r="J306" s="6" t="str">
        <f t="shared" ca="1" si="103"/>
        <v>Устройство счит. счетчиков</v>
      </c>
      <c r="K306" s="4" t="str">
        <f t="shared" ca="1" si="103"/>
        <v>CE901 RUP-02</v>
      </c>
      <c r="L306" s="151" t="str">
        <f t="shared" ca="1" si="103"/>
        <v/>
      </c>
      <c r="M306" s="156"/>
      <c r="N306" s="156"/>
      <c r="O306" s="152"/>
      <c r="P306" s="157" t="str">
        <f t="shared" ca="1" si="104"/>
        <v/>
      </c>
      <c r="Q306" s="157"/>
      <c r="R306" s="157"/>
      <c r="S306" s="157"/>
      <c r="T306" s="5" t="str">
        <f t="shared" ca="1" si="105"/>
        <v>шт.</v>
      </c>
      <c r="U306" s="4">
        <f t="shared" ca="1" si="105"/>
        <v>17</v>
      </c>
      <c r="V306" s="151" t="str">
        <f t="shared" ca="1" si="105"/>
        <v/>
      </c>
      <c r="W306" s="152"/>
      <c r="X306" s="153" t="str">
        <f t="shared" ca="1" si="106"/>
        <v>Вариант А2</v>
      </c>
      <c r="Y306" s="154"/>
      <c r="Z306" s="154"/>
      <c r="AA306" s="155"/>
      <c r="AB306" s="164"/>
      <c r="AC306" s="1">
        <f t="shared" si="109"/>
        <v>218</v>
      </c>
      <c r="AD306" s="1" t="str">
        <f t="shared" ca="1" si="107"/>
        <v>1а</v>
      </c>
      <c r="AE306" s="1" t="str">
        <f t="shared" ca="1" si="110"/>
        <v>Устройство счит. счетчиков</v>
      </c>
      <c r="AF306" s="1" t="str">
        <f t="shared" ca="1" si="110"/>
        <v>CE901 RUP-02</v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>шт.</v>
      </c>
      <c r="AJ306" s="1">
        <f t="shared" ca="1" si="110"/>
        <v>17</v>
      </c>
      <c r="AK306" s="1" t="str">
        <f t="shared" ca="1" si="110"/>
        <v/>
      </c>
      <c r="AL306" s="1" t="str">
        <f t="shared" ca="1" si="110"/>
        <v>Вариант А2</v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2"/>
      <c r="I307" s="169">
        <f ca="1">AD307</f>
        <v>2</v>
      </c>
      <c r="J307" s="171" t="str">
        <f t="shared" ref="J307:L312" ca="1" si="111">AE307</f>
        <v>Провод</v>
      </c>
      <c r="K307" s="173" t="str">
        <f t="shared" ca="1" si="111"/>
        <v>СИП-4 4х25</v>
      </c>
      <c r="L307" s="175" t="str">
        <f t="shared" ca="1" si="111"/>
        <v/>
      </c>
      <c r="M307" s="176"/>
      <c r="N307" s="176"/>
      <c r="O307" s="177"/>
      <c r="P307" s="175" t="str">
        <f t="shared" ca="1" si="104"/>
        <v/>
      </c>
      <c r="Q307" s="176"/>
      <c r="R307" s="176"/>
      <c r="S307" s="177"/>
      <c r="T307" s="173" t="str">
        <f t="shared" ca="1" si="105"/>
        <v>м.</v>
      </c>
      <c r="U307" s="173">
        <f t="shared" ca="1" si="105"/>
        <v>425</v>
      </c>
      <c r="V307" s="175" t="str">
        <f t="shared" ca="1" si="105"/>
        <v/>
      </c>
      <c r="W307" s="177"/>
      <c r="X307" s="191" t="str">
        <f t="shared" ca="1" si="106"/>
        <v>Вариант А2</v>
      </c>
      <c r="Y307" s="192"/>
      <c r="Z307" s="192"/>
      <c r="AA307" s="193"/>
      <c r="AB307" s="164"/>
      <c r="AC307" s="1">
        <f t="shared" si="109"/>
        <v>219</v>
      </c>
      <c r="AD307" s="1">
        <f t="shared" ca="1" si="107"/>
        <v>2</v>
      </c>
      <c r="AE307" s="1" t="str">
        <f t="shared" ca="1" si="110"/>
        <v>Провод</v>
      </c>
      <c r="AF307" s="1" t="str">
        <f t="shared" ca="1" si="110"/>
        <v>СИП-4 4х25</v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>м.</v>
      </c>
      <c r="AJ307" s="1">
        <f t="shared" ca="1" si="110"/>
        <v>425</v>
      </c>
      <c r="AK307" s="1" t="str">
        <f t="shared" ca="1" si="110"/>
        <v/>
      </c>
      <c r="AL307" s="1" t="str">
        <f t="shared" ca="1" si="110"/>
        <v>Вариант А2</v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234" t="s">
        <v>35</v>
      </c>
      <c r="E308" s="235"/>
      <c r="F308" s="181"/>
      <c r="G308" s="231"/>
      <c r="H308" s="186"/>
      <c r="I308" s="170"/>
      <c r="J308" s="172">
        <f t="shared" si="111"/>
        <v>0</v>
      </c>
      <c r="K308" s="174">
        <f t="shared" si="111"/>
        <v>0</v>
      </c>
      <c r="L308" s="178"/>
      <c r="M308" s="179"/>
      <c r="N308" s="179"/>
      <c r="O308" s="180"/>
      <c r="P308" s="178"/>
      <c r="Q308" s="179"/>
      <c r="R308" s="179"/>
      <c r="S308" s="180"/>
      <c r="T308" s="174"/>
      <c r="U308" s="174"/>
      <c r="V308" s="178"/>
      <c r="W308" s="180"/>
      <c r="X308" s="194"/>
      <c r="Y308" s="195"/>
      <c r="Z308" s="195"/>
      <c r="AA308" s="196"/>
      <c r="AB308" s="164"/>
    </row>
    <row r="309" spans="4:43" ht="23.25" customHeight="1">
      <c r="D309" s="207"/>
      <c r="E309" s="208"/>
      <c r="F309" s="203"/>
      <c r="G309" s="164"/>
      <c r="H309" s="206"/>
      <c r="I309" s="3">
        <f ca="1">AD309</f>
        <v>3</v>
      </c>
      <c r="J309" s="86" t="str">
        <f t="shared" ca="1" si="111"/>
        <v>Прокалывающий зажим</v>
      </c>
      <c r="K309" s="4" t="str">
        <f t="shared" ca="1" si="111"/>
        <v>OP 645М</v>
      </c>
      <c r="L309" s="151" t="str">
        <f ca="1">AG309</f>
        <v/>
      </c>
      <c r="M309" s="156"/>
      <c r="N309" s="156"/>
      <c r="O309" s="152"/>
      <c r="P309" s="157" t="str">
        <f ca="1">AH309</f>
        <v/>
      </c>
      <c r="Q309" s="157"/>
      <c r="R309" s="157"/>
      <c r="S309" s="157"/>
      <c r="T309" s="5" t="str">
        <f t="shared" ref="T309:V311" ca="1" si="112">AI309</f>
        <v>шт.</v>
      </c>
      <c r="U309" s="4">
        <f t="shared" ca="1" si="112"/>
        <v>68</v>
      </c>
      <c r="V309" s="151" t="str">
        <f t="shared" ca="1" si="112"/>
        <v/>
      </c>
      <c r="W309" s="152"/>
      <c r="X309" s="153" t="str">
        <f ca="1">AL309</f>
        <v>Вариант А2</v>
      </c>
      <c r="Y309" s="154"/>
      <c r="Z309" s="154"/>
      <c r="AA309" s="155"/>
      <c r="AB309" s="164"/>
      <c r="AC309" s="1">
        <f>AC307+1</f>
        <v>220</v>
      </c>
      <c r="AD309" s="1">
        <f ca="1">IF(OFFSET(INDIRECT($AD$2),AC309,0,1,1)&lt;&gt;0,OFFSET(INDIRECT($AD$2),AC309,0,1,1),"")</f>
        <v>3</v>
      </c>
      <c r="AE309" s="1" t="str">
        <f t="shared" ca="1" si="110"/>
        <v>Прокалывающий зажим</v>
      </c>
      <c r="AF309" s="1" t="str">
        <f t="shared" ca="1" si="110"/>
        <v>OP 645М</v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>шт.</v>
      </c>
      <c r="AJ309" s="1">
        <f t="shared" ca="1" si="110"/>
        <v>68</v>
      </c>
      <c r="AK309" s="1" t="str">
        <f t="shared" ca="1" si="110"/>
        <v/>
      </c>
      <c r="AL309" s="1" t="str">
        <f t="shared" ca="1" si="110"/>
        <v>Вариант А2</v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207"/>
      <c r="E310" s="208"/>
      <c r="F310" s="203"/>
      <c r="G310" s="164"/>
      <c r="H310" s="206"/>
      <c r="I310" s="3">
        <f ca="1">AD310</f>
        <v>4</v>
      </c>
      <c r="J310" s="86" t="str">
        <f t="shared" ca="1" si="111"/>
        <v>Изолирующий колпачок</v>
      </c>
      <c r="K310" s="4" t="str">
        <f t="shared" ca="1" si="111"/>
        <v>CI 6-35</v>
      </c>
      <c r="L310" s="151" t="str">
        <f ca="1">AG310</f>
        <v/>
      </c>
      <c r="M310" s="156"/>
      <c r="N310" s="156"/>
      <c r="O310" s="152"/>
      <c r="P310" s="157" t="str">
        <f ca="1">AH310</f>
        <v/>
      </c>
      <c r="Q310" s="157"/>
      <c r="R310" s="157"/>
      <c r="S310" s="157"/>
      <c r="T310" s="5" t="str">
        <f t="shared" ca="1" si="112"/>
        <v>шт.</v>
      </c>
      <c r="U310" s="4">
        <f t="shared" ca="1" si="112"/>
        <v>68</v>
      </c>
      <c r="V310" s="151" t="str">
        <f t="shared" ca="1" si="112"/>
        <v/>
      </c>
      <c r="W310" s="152"/>
      <c r="X310" s="153" t="str">
        <f ca="1">AL310</f>
        <v>Вариант А2</v>
      </c>
      <c r="Y310" s="154"/>
      <c r="Z310" s="154"/>
      <c r="AA310" s="155"/>
      <c r="AB310" s="164"/>
      <c r="AC310" s="1">
        <f>AC309+1</f>
        <v>221</v>
      </c>
      <c r="AD310" s="1">
        <f ca="1">IF(OFFSET(INDIRECT($AD$2),AC310,0,1,1)&lt;&gt;0,OFFSET(INDIRECT($AD$2),AC310,0,1,1),"")</f>
        <v>4</v>
      </c>
      <c r="AE310" s="1" t="str">
        <f t="shared" ca="1" si="110"/>
        <v>Изолирующий колпачок</v>
      </c>
      <c r="AF310" s="1" t="str">
        <f t="shared" ca="1" si="110"/>
        <v>CI 6-35</v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>шт.</v>
      </c>
      <c r="AJ310" s="1">
        <f t="shared" ca="1" si="110"/>
        <v>68</v>
      </c>
      <c r="AK310" s="1" t="str">
        <f t="shared" ca="1" si="110"/>
        <v/>
      </c>
      <c r="AL310" s="1" t="str">
        <f t="shared" ca="1" si="110"/>
        <v>Вариант А2</v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207"/>
      <c r="E311" s="208"/>
      <c r="F311" s="203"/>
      <c r="G311" s="164"/>
      <c r="H311" s="206"/>
      <c r="I311" s="169">
        <f ca="1">AD311</f>
        <v>5</v>
      </c>
      <c r="J311" s="171" t="str">
        <f t="shared" ca="1" si="111"/>
        <v>Хомут</v>
      </c>
      <c r="K311" s="289" t="str">
        <f t="shared" ca="1" si="111"/>
        <v xml:space="preserve"> 9х1200мм нейл.  </v>
      </c>
      <c r="L311" s="175" t="str">
        <f ca="1">AG311</f>
        <v/>
      </c>
      <c r="M311" s="176"/>
      <c r="N311" s="176"/>
      <c r="O311" s="177"/>
      <c r="P311" s="175" t="str">
        <f ca="1">AH311</f>
        <v/>
      </c>
      <c r="Q311" s="176"/>
      <c r="R311" s="176"/>
      <c r="S311" s="177"/>
      <c r="T311" s="173" t="str">
        <f t="shared" ca="1" si="112"/>
        <v>шт.</v>
      </c>
      <c r="U311" s="173">
        <f t="shared" ca="1" si="112"/>
        <v>51</v>
      </c>
      <c r="V311" s="175" t="str">
        <f t="shared" ca="1" si="112"/>
        <v/>
      </c>
      <c r="W311" s="177"/>
      <c r="X311" s="191" t="str">
        <f ca="1">AL311</f>
        <v>Вариант А2</v>
      </c>
      <c r="Y311" s="192"/>
      <c r="Z311" s="192"/>
      <c r="AA311" s="193"/>
      <c r="AB311" s="164"/>
      <c r="AC311" s="1">
        <f>AC310+1</f>
        <v>222</v>
      </c>
      <c r="AD311" s="1">
        <f ca="1">IF(OFFSET(INDIRECT($AD$2),AC311,0,1,1)&lt;&gt;0,OFFSET(INDIRECT($AD$2),AC311,0,1,1),"")</f>
        <v>5</v>
      </c>
      <c r="AE311" s="1" t="str">
        <f t="shared" ca="1" si="110"/>
        <v>Хомут</v>
      </c>
      <c r="AF311" s="1" t="str">
        <f t="shared" ca="1" si="110"/>
        <v xml:space="preserve"> 9х1200мм нейл.  </v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>шт.</v>
      </c>
      <c r="AJ311" s="1">
        <f t="shared" ca="1" si="110"/>
        <v>51</v>
      </c>
      <c r="AK311" s="1" t="str">
        <f t="shared" ca="1" si="110"/>
        <v/>
      </c>
      <c r="AL311" s="1" t="str">
        <f t="shared" ca="1" si="110"/>
        <v>Вариант А2</v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209"/>
      <c r="E312" s="210"/>
      <c r="F312" s="183"/>
      <c r="G312" s="211"/>
      <c r="H312" s="188"/>
      <c r="I312" s="170"/>
      <c r="J312" s="293">
        <f t="shared" si="111"/>
        <v>0</v>
      </c>
      <c r="K312" s="290">
        <f t="shared" si="111"/>
        <v>0</v>
      </c>
      <c r="L312" s="178"/>
      <c r="M312" s="179"/>
      <c r="N312" s="179"/>
      <c r="O312" s="180"/>
      <c r="P312" s="178"/>
      <c r="Q312" s="179"/>
      <c r="R312" s="179"/>
      <c r="S312" s="180"/>
      <c r="T312" s="174"/>
      <c r="U312" s="174"/>
      <c r="V312" s="178"/>
      <c r="W312" s="180"/>
      <c r="X312" s="194"/>
      <c r="Y312" s="195"/>
      <c r="Z312" s="195"/>
      <c r="AA312" s="196"/>
      <c r="AB312" s="164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234" t="s">
        <v>36</v>
      </c>
      <c r="E313" s="235"/>
      <c r="F313" s="181"/>
      <c r="G313" s="231"/>
      <c r="H313" s="186"/>
      <c r="I313" s="42">
        <f t="shared" ref="I313:L317" ca="1" si="113">AD313</f>
        <v>6</v>
      </c>
      <c r="J313" s="297" t="str">
        <f t="shared" ca="1" si="113"/>
        <v>Зажим ответвительный</v>
      </c>
      <c r="K313" s="43" t="str">
        <f t="shared" ca="1" si="113"/>
        <v>Р 619</v>
      </c>
      <c r="L313" s="151" t="str">
        <f t="shared" ca="1" si="113"/>
        <v/>
      </c>
      <c r="M313" s="156"/>
      <c r="N313" s="156"/>
      <c r="O313" s="152"/>
      <c r="P313" s="151" t="str">
        <f ca="1">AH313</f>
        <v/>
      </c>
      <c r="Q313" s="156"/>
      <c r="R313" s="156"/>
      <c r="S313" s="152"/>
      <c r="T313" s="43" t="str">
        <f t="shared" ref="T313:V317" ca="1" si="114">AI313</f>
        <v>шт.</v>
      </c>
      <c r="U313" s="43">
        <f t="shared" ca="1" si="114"/>
        <v>68</v>
      </c>
      <c r="V313" s="151" t="str">
        <f t="shared" ca="1" si="114"/>
        <v/>
      </c>
      <c r="W313" s="152"/>
      <c r="X313" s="153" t="str">
        <f ca="1">AL313</f>
        <v/>
      </c>
      <c r="Y313" s="154"/>
      <c r="Z313" s="154"/>
      <c r="AA313" s="155"/>
      <c r="AB313" s="164"/>
      <c r="AC313" s="1">
        <f>AC311+1</f>
        <v>223</v>
      </c>
      <c r="AD313" s="1">
        <f ca="1">IF(OFFSET(INDIRECT($AD$2),AC313,0,1,1)&lt;&gt;0,OFFSET(INDIRECT($AD$2),AC313,0,1,1),"")</f>
        <v>6</v>
      </c>
      <c r="AE313" s="1" t="str">
        <f t="shared" ref="AE313:AN313" ca="1" si="115">IF(OFFSET(INDIRECT($AD$2),$AC313,AE$2,1,1)&lt;&gt;0,OFFSET(INDIRECT($AD$2),$AC313,AE$2,1,1),"")</f>
        <v>Зажим ответвительный</v>
      </c>
      <c r="AF313" s="1" t="str">
        <f t="shared" ca="1" si="115"/>
        <v>Р 619</v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>шт.</v>
      </c>
      <c r="AJ313" s="1">
        <f t="shared" ca="1" si="115"/>
        <v>68</v>
      </c>
      <c r="AK313" s="1" t="str">
        <f t="shared" ca="1" si="115"/>
        <v/>
      </c>
      <c r="AL313" s="1" t="str">
        <f t="shared" ca="1" si="115"/>
        <v/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207"/>
      <c r="E314" s="208"/>
      <c r="F314" s="203"/>
      <c r="G314" s="164"/>
      <c r="H314" s="206"/>
      <c r="I314" s="42">
        <f t="shared" ca="1" si="113"/>
        <v>7</v>
      </c>
      <c r="J314" s="88" t="str">
        <f t="shared" ca="1" si="113"/>
        <v>Анкерный болт с колц.</v>
      </c>
      <c r="K314" s="43" t="str">
        <f t="shared" ca="1" si="113"/>
        <v>12(10)х100(120)</v>
      </c>
      <c r="L314" s="151" t="str">
        <f t="shared" ca="1" si="113"/>
        <v/>
      </c>
      <c r="M314" s="156"/>
      <c r="N314" s="156"/>
      <c r="O314" s="152"/>
      <c r="P314" s="151" t="str">
        <f ca="1">AH314</f>
        <v/>
      </c>
      <c r="Q314" s="156"/>
      <c r="R314" s="156"/>
      <c r="S314" s="152"/>
      <c r="T314" s="43" t="str">
        <f t="shared" ca="1" si="114"/>
        <v>шт.</v>
      </c>
      <c r="U314" s="43">
        <f t="shared" ca="1" si="114"/>
        <v>17</v>
      </c>
      <c r="V314" s="151" t="str">
        <f t="shared" ca="1" si="114"/>
        <v/>
      </c>
      <c r="W314" s="152"/>
      <c r="X314" s="153" t="str">
        <f ca="1">AL314</f>
        <v>Вариант Б2</v>
      </c>
      <c r="Y314" s="154"/>
      <c r="Z314" s="154"/>
      <c r="AA314" s="155"/>
      <c r="AB314" s="164"/>
      <c r="AC314" s="1">
        <f>AC313+1</f>
        <v>224</v>
      </c>
      <c r="AD314" s="1">
        <f ca="1">IF(OFFSET(INDIRECT($AD$2),AC314,0,1,1)&lt;&gt;0,OFFSET(INDIRECT($AD$2),AC314,0,1,1),"")</f>
        <v>7</v>
      </c>
      <c r="AE314" s="1" t="str">
        <f t="shared" ca="1" si="110"/>
        <v>Анкерный болт с колц.</v>
      </c>
      <c r="AF314" s="1" t="str">
        <f t="shared" ca="1" si="110"/>
        <v>12(10)х100(120)</v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>шт.</v>
      </c>
      <c r="AJ314" s="1">
        <f t="shared" ca="1" si="110"/>
        <v>17</v>
      </c>
      <c r="AK314" s="1" t="str">
        <f t="shared" ca="1" si="110"/>
        <v/>
      </c>
      <c r="AL314" s="1" t="str">
        <f t="shared" ca="1" si="110"/>
        <v>Вариант Б2</v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207"/>
      <c r="E315" s="208"/>
      <c r="F315" s="203"/>
      <c r="G315" s="164"/>
      <c r="H315" s="206"/>
      <c r="I315" s="3" t="str">
        <f t="shared" ca="1" si="113"/>
        <v/>
      </c>
      <c r="J315" s="6" t="str">
        <f t="shared" ca="1" si="113"/>
        <v>Вариант А1</v>
      </c>
      <c r="K315" s="4" t="str">
        <f t="shared" ca="1" si="113"/>
        <v/>
      </c>
      <c r="L315" s="151" t="str">
        <f t="shared" ca="1" si="113"/>
        <v/>
      </c>
      <c r="M315" s="156"/>
      <c r="N315" s="156"/>
      <c r="O315" s="152"/>
      <c r="P315" s="157" t="str">
        <f ca="1">AH315</f>
        <v/>
      </c>
      <c r="Q315" s="157"/>
      <c r="R315" s="157"/>
      <c r="S315" s="157"/>
      <c r="T315" s="5" t="str">
        <f t="shared" ca="1" si="114"/>
        <v/>
      </c>
      <c r="U315" s="4" t="str">
        <f t="shared" ca="1" si="114"/>
        <v/>
      </c>
      <c r="V315" s="151" t="str">
        <f t="shared" ca="1" si="114"/>
        <v/>
      </c>
      <c r="W315" s="152"/>
      <c r="X315" s="153" t="str">
        <f ca="1">AL315</f>
        <v/>
      </c>
      <c r="Y315" s="154"/>
      <c r="Z315" s="154"/>
      <c r="AA315" s="155"/>
      <c r="AB315" s="164"/>
      <c r="AC315" s="1">
        <f>AC314+1</f>
        <v>225</v>
      </c>
      <c r="AD315" s="1" t="str">
        <f ca="1">IF(OFFSET(INDIRECT($AD$2),AC315,0,1,1)&lt;&gt;0,OFFSET(INDIRECT($AD$2),AC315,0,1,1),"")</f>
        <v/>
      </c>
      <c r="AE315" s="1" t="str">
        <f t="shared" ca="1" si="110"/>
        <v>Вариант А1</v>
      </c>
      <c r="AF315" s="1" t="str">
        <f t="shared" ca="1" si="110"/>
        <v/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/>
      </c>
      <c r="AJ315" s="1" t="str">
        <f t="shared" ca="1" si="110"/>
        <v/>
      </c>
      <c r="AK315" s="1" t="str">
        <f t="shared" ca="1" si="110"/>
        <v/>
      </c>
      <c r="AL315" s="1" t="str">
        <f t="shared" ca="1" si="110"/>
        <v/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207"/>
      <c r="E316" s="208"/>
      <c r="F316" s="203"/>
      <c r="G316" s="164"/>
      <c r="H316" s="206"/>
      <c r="I316" s="3">
        <f t="shared" ca="1" si="113"/>
        <v>1</v>
      </c>
      <c r="J316" s="6" t="str">
        <f t="shared" ca="1" si="113"/>
        <v>ШУЭ (АСКУЭ) PL03 Корп.552 SPDS</v>
      </c>
      <c r="K316" s="4" t="str">
        <f t="shared" ca="1" si="113"/>
        <v>Шкаф в сборе</v>
      </c>
      <c r="L316" s="151" t="str">
        <f t="shared" ca="1" si="113"/>
        <v/>
      </c>
      <c r="M316" s="156"/>
      <c r="N316" s="156"/>
      <c r="O316" s="152"/>
      <c r="P316" s="157" t="str">
        <f ca="1">AH316</f>
        <v/>
      </c>
      <c r="Q316" s="157"/>
      <c r="R316" s="157"/>
      <c r="S316" s="157"/>
      <c r="T316" s="5" t="str">
        <f t="shared" ca="1" si="114"/>
        <v>шт.</v>
      </c>
      <c r="U316" s="4">
        <f t="shared" ca="1" si="114"/>
        <v>3</v>
      </c>
      <c r="V316" s="151" t="str">
        <f t="shared" ca="1" si="114"/>
        <v/>
      </c>
      <c r="W316" s="152"/>
      <c r="X316" s="153" t="str">
        <f ca="1">AL316</f>
        <v>Вариант А1</v>
      </c>
      <c r="Y316" s="154"/>
      <c r="Z316" s="154"/>
      <c r="AA316" s="155"/>
      <c r="AB316" s="164"/>
      <c r="AC316" s="1">
        <f>AC315+1</f>
        <v>226</v>
      </c>
      <c r="AD316" s="1">
        <f ca="1">IF(OFFSET(INDIRECT($AD$2),AC316,0,1,1)&lt;&gt;0,OFFSET(INDIRECT($AD$2),AC316,0,1,1),"")</f>
        <v>1</v>
      </c>
      <c r="AE316" s="1" t="str">
        <f t="shared" ca="1" si="110"/>
        <v>ШУЭ (АСКУЭ) PL03 Корп.552 SPDS</v>
      </c>
      <c r="AF316" s="1" t="str">
        <f t="shared" ca="1" si="110"/>
        <v>Шкаф в сборе</v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>шт.</v>
      </c>
      <c r="AJ316" s="1">
        <f t="shared" ca="1" si="110"/>
        <v>3</v>
      </c>
      <c r="AK316" s="1" t="str">
        <f t="shared" ca="1" si="110"/>
        <v/>
      </c>
      <c r="AL316" s="1" t="str">
        <f t="shared" ca="1" si="110"/>
        <v>Вариант А1</v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209"/>
      <c r="E317" s="210"/>
      <c r="F317" s="183"/>
      <c r="G317" s="211"/>
      <c r="H317" s="188"/>
      <c r="I317" s="169">
        <f t="shared" ca="1" si="113"/>
        <v>2</v>
      </c>
      <c r="J317" s="171" t="str">
        <f t="shared" ca="1" si="113"/>
        <v>Бирка Треугольник</v>
      </c>
      <c r="K317" s="173" t="str">
        <f t="shared" ca="1" si="113"/>
        <v>У-136</v>
      </c>
      <c r="L317" s="175" t="str">
        <f t="shared" ca="1" si="113"/>
        <v/>
      </c>
      <c r="M317" s="176"/>
      <c r="N317" s="176"/>
      <c r="O317" s="177"/>
      <c r="P317" s="175" t="str">
        <f ca="1">AH317</f>
        <v/>
      </c>
      <c r="Q317" s="176"/>
      <c r="R317" s="176"/>
      <c r="S317" s="177"/>
      <c r="T317" s="173" t="str">
        <f t="shared" ca="1" si="114"/>
        <v>шт.</v>
      </c>
      <c r="U317" s="173">
        <f t="shared" ca="1" si="114"/>
        <v>12</v>
      </c>
      <c r="V317" s="175" t="str">
        <f t="shared" ca="1" si="114"/>
        <v/>
      </c>
      <c r="W317" s="177"/>
      <c r="X317" s="191" t="str">
        <f ca="1">AL317</f>
        <v>Вариант А1</v>
      </c>
      <c r="Y317" s="192"/>
      <c r="Z317" s="192"/>
      <c r="AA317" s="193"/>
      <c r="AB317" s="164"/>
      <c r="AC317" s="1">
        <f>AC316+1</f>
        <v>227</v>
      </c>
      <c r="AD317" s="1">
        <f ca="1">IF(OFFSET(INDIRECT($AD$2),AC317,0,1,1)&lt;&gt;0,OFFSET(INDIRECT($AD$2),AC317,0,1,1),"")</f>
        <v>2</v>
      </c>
      <c r="AE317" s="1" t="str">
        <f t="shared" ca="1" si="110"/>
        <v>Бирка Треугольник</v>
      </c>
      <c r="AF317" s="1" t="str">
        <f t="shared" ca="1" si="110"/>
        <v>У-136</v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>шт.</v>
      </c>
      <c r="AJ317" s="1">
        <f t="shared" ca="1" si="110"/>
        <v>12</v>
      </c>
      <c r="AK317" s="1" t="str">
        <f t="shared" ca="1" si="110"/>
        <v/>
      </c>
      <c r="AL317" s="1" t="str">
        <f t="shared" ca="1" si="110"/>
        <v>Вариант А1</v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234" t="s">
        <v>39</v>
      </c>
      <c r="E318" s="253"/>
      <c r="F318" s="181"/>
      <c r="G318" s="258"/>
      <c r="H318" s="253"/>
      <c r="I318" s="170"/>
      <c r="J318" s="172"/>
      <c r="K318" s="174"/>
      <c r="L318" s="178"/>
      <c r="M318" s="179"/>
      <c r="N318" s="179"/>
      <c r="O318" s="180"/>
      <c r="P318" s="178"/>
      <c r="Q318" s="179"/>
      <c r="R318" s="179"/>
      <c r="S318" s="180"/>
      <c r="T318" s="174"/>
      <c r="U318" s="174"/>
      <c r="V318" s="178"/>
      <c r="W318" s="180"/>
      <c r="X318" s="194"/>
      <c r="Y318" s="195"/>
      <c r="Z318" s="195"/>
      <c r="AA318" s="196"/>
      <c r="AB318" s="164"/>
    </row>
    <row r="319" spans="4:43" ht="14.25" customHeight="1" thickBot="1">
      <c r="D319" s="254"/>
      <c r="E319" s="255"/>
      <c r="F319" s="254"/>
      <c r="G319" s="259"/>
      <c r="H319" s="255"/>
      <c r="AA319" s="9"/>
      <c r="AB319" s="164"/>
    </row>
    <row r="320" spans="4:43" ht="15" customHeight="1" thickBot="1">
      <c r="D320" s="254"/>
      <c r="E320" s="255"/>
      <c r="F320" s="254"/>
      <c r="G320" s="259"/>
      <c r="H320" s="255"/>
      <c r="I320" s="26"/>
      <c r="J320" s="90"/>
      <c r="K320" s="27"/>
      <c r="L320" s="44"/>
      <c r="M320" s="45"/>
      <c r="N320" s="44"/>
      <c r="O320" s="261"/>
      <c r="P320" s="262"/>
      <c r="Q320" s="44"/>
      <c r="R320" s="44"/>
      <c r="S320" s="263" t="str">
        <f>$S$33</f>
        <v>2001.РП.10Т-ТКР2.1</v>
      </c>
      <c r="T320" s="264"/>
      <c r="U320" s="264"/>
      <c r="V320" s="264"/>
      <c r="W320" s="264"/>
      <c r="X320" s="264"/>
      <c r="Y320" s="264"/>
      <c r="Z320" s="265"/>
      <c r="AA320" s="272" t="s">
        <v>16</v>
      </c>
      <c r="AB320" s="164"/>
    </row>
    <row r="321" spans="4:43" ht="6" customHeight="1" thickBot="1">
      <c r="D321" s="254"/>
      <c r="E321" s="255"/>
      <c r="F321" s="254"/>
      <c r="G321" s="259"/>
      <c r="H321" s="255"/>
      <c r="I321" s="26"/>
      <c r="J321" s="90"/>
      <c r="K321" s="27"/>
      <c r="L321" s="273"/>
      <c r="M321" s="275"/>
      <c r="N321" s="273"/>
      <c r="O321" s="275"/>
      <c r="P321" s="277"/>
      <c r="Q321" s="273"/>
      <c r="R321" s="273"/>
      <c r="S321" s="266"/>
      <c r="T321" s="267"/>
      <c r="U321" s="267"/>
      <c r="V321" s="267"/>
      <c r="W321" s="267"/>
      <c r="X321" s="267"/>
      <c r="Y321" s="267"/>
      <c r="Z321" s="268"/>
      <c r="AA321" s="272"/>
      <c r="AB321" s="164"/>
    </row>
    <row r="322" spans="4:43" ht="9" customHeight="1" thickBot="1">
      <c r="D322" s="254"/>
      <c r="E322" s="255"/>
      <c r="F322" s="254"/>
      <c r="G322" s="259"/>
      <c r="H322" s="255"/>
      <c r="I322" s="26"/>
      <c r="J322" s="90"/>
      <c r="K322" s="27"/>
      <c r="L322" s="274"/>
      <c r="M322" s="276"/>
      <c r="N322" s="274"/>
      <c r="O322" s="276"/>
      <c r="P322" s="278"/>
      <c r="Q322" s="274"/>
      <c r="R322" s="274"/>
      <c r="S322" s="266"/>
      <c r="T322" s="267"/>
      <c r="U322" s="267"/>
      <c r="V322" s="267"/>
      <c r="W322" s="267"/>
      <c r="X322" s="267"/>
      <c r="Y322" s="267"/>
      <c r="Z322" s="268"/>
      <c r="AA322" s="279">
        <f>AA282+1</f>
        <v>8</v>
      </c>
      <c r="AB322" s="164"/>
    </row>
    <row r="323" spans="4:43" ht="15" customHeight="1" thickBot="1">
      <c r="D323" s="256"/>
      <c r="E323" s="257"/>
      <c r="F323" s="256"/>
      <c r="G323" s="260"/>
      <c r="H323" s="257"/>
      <c r="I323" s="29"/>
      <c r="J323" s="91"/>
      <c r="K323" s="30"/>
      <c r="L323" s="46" t="s">
        <v>14</v>
      </c>
      <c r="M323" s="46" t="s">
        <v>15</v>
      </c>
      <c r="N323" s="46" t="s">
        <v>16</v>
      </c>
      <c r="O323" s="272" t="s">
        <v>17</v>
      </c>
      <c r="P323" s="272"/>
      <c r="Q323" s="46" t="s">
        <v>18</v>
      </c>
      <c r="R323" s="46" t="s">
        <v>19</v>
      </c>
      <c r="S323" s="269"/>
      <c r="T323" s="270"/>
      <c r="U323" s="270"/>
      <c r="V323" s="270"/>
      <c r="W323" s="270"/>
      <c r="X323" s="270"/>
      <c r="Y323" s="270"/>
      <c r="Z323" s="271"/>
      <c r="AA323" s="279"/>
      <c r="AB323" s="164"/>
    </row>
    <row r="324" spans="4:43" ht="11.25" customHeight="1" thickBot="1">
      <c r="Y324" s="250" t="s">
        <v>41</v>
      </c>
      <c r="Z324" s="250"/>
      <c r="AA324" s="250"/>
      <c r="AB324" s="164"/>
    </row>
    <row r="325" spans="4:43" ht="23.25" customHeight="1">
      <c r="H325" s="2"/>
      <c r="I325" s="165" t="s">
        <v>0</v>
      </c>
      <c r="J325" s="167" t="s">
        <v>1</v>
      </c>
      <c r="K325" s="158" t="s">
        <v>2</v>
      </c>
      <c r="L325" s="158" t="s">
        <v>3</v>
      </c>
      <c r="M325" s="158"/>
      <c r="N325" s="158"/>
      <c r="O325" s="158"/>
      <c r="P325" s="158" t="s">
        <v>43</v>
      </c>
      <c r="Q325" s="158"/>
      <c r="R325" s="158"/>
      <c r="S325" s="158"/>
      <c r="T325" s="158" t="s">
        <v>5</v>
      </c>
      <c r="U325" s="158" t="s">
        <v>6</v>
      </c>
      <c r="V325" s="158" t="s">
        <v>7</v>
      </c>
      <c r="W325" s="158"/>
      <c r="X325" s="160" t="s">
        <v>8</v>
      </c>
      <c r="Y325" s="160"/>
      <c r="Z325" s="160"/>
      <c r="AA325" s="161"/>
      <c r="AB325" s="164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2"/>
      <c r="I326" s="166"/>
      <c r="J326" s="168"/>
      <c r="K326" s="162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62"/>
      <c r="Y326" s="162"/>
      <c r="Z326" s="162"/>
      <c r="AA326" s="163"/>
      <c r="AB326" s="164"/>
      <c r="AC326" s="1">
        <f ca="1">IF(OFFSET(AC326,40,0,1,1)&lt;&gt;0,OFFSET(AC326,40,0,1,1),AA362)</f>
        <v>25</v>
      </c>
    </row>
    <row r="327" spans="4:43" ht="23.25" customHeight="1">
      <c r="H327" s="2"/>
      <c r="I327" s="3">
        <f t="shared" ref="I327:L346" ca="1" si="117">AD327</f>
        <v>3</v>
      </c>
      <c r="J327" s="6" t="str">
        <f t="shared" ca="1" si="117"/>
        <v>Хомут нейлон, белый</v>
      </c>
      <c r="K327" s="4" t="str">
        <f t="shared" ca="1" si="117"/>
        <v>2,5х100</v>
      </c>
      <c r="L327" s="151" t="str">
        <f t="shared" ca="1" si="117"/>
        <v/>
      </c>
      <c r="M327" s="156"/>
      <c r="N327" s="156"/>
      <c r="O327" s="152"/>
      <c r="P327" s="157" t="str">
        <f t="shared" ref="P327:P347" ca="1" si="118">AH327</f>
        <v/>
      </c>
      <c r="Q327" s="157"/>
      <c r="R327" s="157"/>
      <c r="S327" s="157"/>
      <c r="T327" s="5" t="str">
        <f t="shared" ref="T327:V347" ca="1" si="119">AI327</f>
        <v>шт.</v>
      </c>
      <c r="U327" s="4">
        <f t="shared" ca="1" si="119"/>
        <v>12</v>
      </c>
      <c r="V327" s="151" t="str">
        <f t="shared" ca="1" si="119"/>
        <v/>
      </c>
      <c r="W327" s="152"/>
      <c r="X327" s="153" t="str">
        <f t="shared" ref="X327:X347" ca="1" si="120">AL327</f>
        <v>Вариант А1</v>
      </c>
      <c r="Y327" s="154"/>
      <c r="Z327" s="154"/>
      <c r="AA327" s="155"/>
      <c r="AB327" s="164"/>
      <c r="AC327" s="1">
        <f>AC317+1</f>
        <v>228</v>
      </c>
      <c r="AD327" s="1">
        <f t="shared" ref="AD327:AD347" ca="1" si="121">IF(OFFSET(INDIRECT($AD$2),AC327,0,1,1)&lt;&gt;0,OFFSET(INDIRECT($AD$2),AC327,0,1,1),"")</f>
        <v>3</v>
      </c>
      <c r="AE327" s="1" t="str">
        <f t="shared" ref="AE327:AQ342" ca="1" si="122">IF(OFFSET(INDIRECT($AD$2),$AC327,AE$2,1,1)&lt;&gt;0,OFFSET(INDIRECT($AD$2),$AC327,AE$2,1,1),"")</f>
        <v>Хомут нейлон, белый</v>
      </c>
      <c r="AF327" s="1" t="str">
        <f t="shared" ca="1" si="122"/>
        <v>2,5х100</v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>шт.</v>
      </c>
      <c r="AJ327" s="1">
        <f t="shared" ca="1" si="122"/>
        <v>12</v>
      </c>
      <c r="AK327" s="1" t="str">
        <f t="shared" ca="1" si="122"/>
        <v/>
      </c>
      <c r="AL327" s="1" t="str">
        <f t="shared" ca="1" si="122"/>
        <v>Вариант А1</v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2"/>
      <c r="I328" s="3">
        <f t="shared" ca="1" si="117"/>
        <v>4</v>
      </c>
      <c r="J328" s="6" t="str">
        <f t="shared" ca="1" si="117"/>
        <v xml:space="preserve">Болт </v>
      </c>
      <c r="K328" s="4" t="str">
        <f t="shared" ca="1" si="117"/>
        <v>М6х30</v>
      </c>
      <c r="L328" s="151" t="str">
        <f t="shared" ca="1" si="117"/>
        <v/>
      </c>
      <c r="M328" s="156"/>
      <c r="N328" s="156"/>
      <c r="O328" s="152"/>
      <c r="P328" s="157" t="str">
        <f t="shared" ca="1" si="118"/>
        <v/>
      </c>
      <c r="Q328" s="157"/>
      <c r="R328" s="157"/>
      <c r="S328" s="157"/>
      <c r="T328" s="5" t="str">
        <f t="shared" ca="1" si="119"/>
        <v>шт.</v>
      </c>
      <c r="U328" s="4">
        <f t="shared" ca="1" si="119"/>
        <v>21</v>
      </c>
      <c r="V328" s="151" t="str">
        <f t="shared" ca="1" si="119"/>
        <v/>
      </c>
      <c r="W328" s="152"/>
      <c r="X328" s="153" t="str">
        <f t="shared" ca="1" si="120"/>
        <v>Вариант А1</v>
      </c>
      <c r="Y328" s="154"/>
      <c r="Z328" s="154"/>
      <c r="AA328" s="155"/>
      <c r="AB328" s="164"/>
      <c r="AC328" s="1">
        <f>AC327+1</f>
        <v>229</v>
      </c>
      <c r="AD328" s="1">
        <f t="shared" ca="1" si="121"/>
        <v>4</v>
      </c>
      <c r="AE328" s="1" t="str">
        <f t="shared" ca="1" si="122"/>
        <v xml:space="preserve">Болт </v>
      </c>
      <c r="AF328" s="1" t="str">
        <f t="shared" ca="1" si="122"/>
        <v>М6х30</v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>шт.</v>
      </c>
      <c r="AJ328" s="1">
        <f t="shared" ca="1" si="122"/>
        <v>21</v>
      </c>
      <c r="AK328" s="1" t="str">
        <f t="shared" ca="1" si="122"/>
        <v/>
      </c>
      <c r="AL328" s="1" t="str">
        <f t="shared" ca="1" si="122"/>
        <v>Вариант А1</v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2"/>
      <c r="I329" s="3">
        <f t="shared" ca="1" si="117"/>
        <v>5</v>
      </c>
      <c r="J329" s="6" t="str">
        <f t="shared" ca="1" si="117"/>
        <v xml:space="preserve">Гайка </v>
      </c>
      <c r="K329" s="4" t="str">
        <f t="shared" ca="1" si="117"/>
        <v>М6</v>
      </c>
      <c r="L329" s="151" t="str">
        <f t="shared" ca="1" si="117"/>
        <v/>
      </c>
      <c r="M329" s="156"/>
      <c r="N329" s="156"/>
      <c r="O329" s="152"/>
      <c r="P329" s="157" t="str">
        <f t="shared" ca="1" si="118"/>
        <v/>
      </c>
      <c r="Q329" s="157"/>
      <c r="R329" s="157"/>
      <c r="S329" s="157"/>
      <c r="T329" s="5" t="str">
        <f t="shared" ca="1" si="119"/>
        <v>шт.</v>
      </c>
      <c r="U329" s="4">
        <f t="shared" ca="1" si="119"/>
        <v>21</v>
      </c>
      <c r="V329" s="151" t="str">
        <f t="shared" ca="1" si="119"/>
        <v/>
      </c>
      <c r="W329" s="152"/>
      <c r="X329" s="153" t="str">
        <f t="shared" ca="1" si="120"/>
        <v>Вариант А1</v>
      </c>
      <c r="Y329" s="154"/>
      <c r="Z329" s="154"/>
      <c r="AA329" s="155"/>
      <c r="AB329" s="164"/>
      <c r="AC329" s="1">
        <f>AC328+1</f>
        <v>230</v>
      </c>
      <c r="AD329" s="1">
        <f t="shared" ca="1" si="121"/>
        <v>5</v>
      </c>
      <c r="AE329" s="1" t="str">
        <f t="shared" ca="1" si="122"/>
        <v xml:space="preserve">Гайка </v>
      </c>
      <c r="AF329" s="1" t="str">
        <f t="shared" ca="1" si="122"/>
        <v>М6</v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>шт.</v>
      </c>
      <c r="AJ329" s="1">
        <f t="shared" ca="1" si="122"/>
        <v>21</v>
      </c>
      <c r="AK329" s="1" t="str">
        <f t="shared" ca="1" si="122"/>
        <v/>
      </c>
      <c r="AL329" s="1" t="str">
        <f t="shared" ca="1" si="122"/>
        <v>Вариант А1</v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2"/>
      <c r="I330" s="3">
        <f t="shared" ca="1" si="117"/>
        <v>6</v>
      </c>
      <c r="J330" s="6" t="str">
        <f t="shared" ca="1" si="117"/>
        <v xml:space="preserve">Шайба плоск. усил. ГОСТ 6958 </v>
      </c>
      <c r="K330" s="4" t="str">
        <f t="shared" ca="1" si="117"/>
        <v>М6</v>
      </c>
      <c r="L330" s="151" t="str">
        <f t="shared" ca="1" si="117"/>
        <v/>
      </c>
      <c r="M330" s="156"/>
      <c r="N330" s="156"/>
      <c r="O330" s="152"/>
      <c r="P330" s="157" t="str">
        <f t="shared" ca="1" si="118"/>
        <v/>
      </c>
      <c r="Q330" s="157"/>
      <c r="R330" s="157"/>
      <c r="S330" s="157"/>
      <c r="T330" s="5" t="str">
        <f t="shared" ca="1" si="119"/>
        <v>шт.</v>
      </c>
      <c r="U330" s="4">
        <f t="shared" ca="1" si="119"/>
        <v>42</v>
      </c>
      <c r="V330" s="151" t="str">
        <f t="shared" ca="1" si="119"/>
        <v/>
      </c>
      <c r="W330" s="152"/>
      <c r="X330" s="153" t="str">
        <f t="shared" ca="1" si="120"/>
        <v>Вариант А1</v>
      </c>
      <c r="Y330" s="154"/>
      <c r="Z330" s="154"/>
      <c r="AA330" s="155"/>
      <c r="AB330" s="164"/>
      <c r="AC330" s="1">
        <f t="shared" ref="AC330:AC347" si="123">AC329+1</f>
        <v>231</v>
      </c>
      <c r="AD330" s="1">
        <f t="shared" ca="1" si="121"/>
        <v>6</v>
      </c>
      <c r="AE330" s="1" t="str">
        <f t="shared" ca="1" si="122"/>
        <v xml:space="preserve">Шайба плоск. усил. ГОСТ 6958 </v>
      </c>
      <c r="AF330" s="1" t="str">
        <f t="shared" ca="1" si="122"/>
        <v>М6</v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>шт.</v>
      </c>
      <c r="AJ330" s="1">
        <f t="shared" ca="1" si="122"/>
        <v>42</v>
      </c>
      <c r="AK330" s="1" t="str">
        <f t="shared" ca="1" si="122"/>
        <v/>
      </c>
      <c r="AL330" s="1" t="str">
        <f t="shared" ca="1" si="122"/>
        <v>Вариант А1</v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2"/>
      <c r="I331" s="3">
        <f t="shared" ca="1" si="117"/>
        <v>7</v>
      </c>
      <c r="J331" s="6" t="str">
        <f t="shared" ca="1" si="117"/>
        <v xml:space="preserve">Шайба пружинная гроверная </v>
      </c>
      <c r="K331" s="4" t="str">
        <f t="shared" ca="1" si="117"/>
        <v>М6</v>
      </c>
      <c r="L331" s="151" t="str">
        <f t="shared" ca="1" si="117"/>
        <v/>
      </c>
      <c r="M331" s="156"/>
      <c r="N331" s="156"/>
      <c r="O331" s="152"/>
      <c r="P331" s="157" t="str">
        <f t="shared" ca="1" si="118"/>
        <v/>
      </c>
      <c r="Q331" s="157"/>
      <c r="R331" s="157"/>
      <c r="S331" s="157"/>
      <c r="T331" s="5" t="str">
        <f t="shared" ca="1" si="119"/>
        <v>шт.</v>
      </c>
      <c r="U331" s="4">
        <f t="shared" ca="1" si="119"/>
        <v>21</v>
      </c>
      <c r="V331" s="151" t="str">
        <f t="shared" ca="1" si="119"/>
        <v/>
      </c>
      <c r="W331" s="152"/>
      <c r="X331" s="153" t="str">
        <f t="shared" ca="1" si="120"/>
        <v>Вариант А1</v>
      </c>
      <c r="Y331" s="154"/>
      <c r="Z331" s="154"/>
      <c r="AA331" s="155"/>
      <c r="AB331" s="164"/>
      <c r="AC331" s="1">
        <f t="shared" si="123"/>
        <v>232</v>
      </c>
      <c r="AD331" s="1">
        <f t="shared" ca="1" si="121"/>
        <v>7</v>
      </c>
      <c r="AE331" s="1" t="str">
        <f t="shared" ca="1" si="122"/>
        <v xml:space="preserve">Шайба пружинная гроверная </v>
      </c>
      <c r="AF331" s="1" t="str">
        <f t="shared" ca="1" si="122"/>
        <v>М6</v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>шт.</v>
      </c>
      <c r="AJ331" s="1">
        <f t="shared" ca="1" si="122"/>
        <v>21</v>
      </c>
      <c r="AK331" s="1" t="str">
        <f t="shared" ca="1" si="122"/>
        <v/>
      </c>
      <c r="AL331" s="1" t="str">
        <f t="shared" ca="1" si="122"/>
        <v>Вариант А1</v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2"/>
      <c r="I332" s="3">
        <f t="shared" ca="1" si="117"/>
        <v>8</v>
      </c>
      <c r="J332" s="6" t="str">
        <f t="shared" ca="1" si="117"/>
        <v>Болт ГОСТ 7798-70</v>
      </c>
      <c r="K332" s="4" t="str">
        <f t="shared" ca="1" si="117"/>
        <v>М8х30</v>
      </c>
      <c r="L332" s="151" t="str">
        <f t="shared" ca="1" si="117"/>
        <v/>
      </c>
      <c r="M332" s="156"/>
      <c r="N332" s="156"/>
      <c r="O332" s="152"/>
      <c r="P332" s="157" t="str">
        <f t="shared" ca="1" si="118"/>
        <v/>
      </c>
      <c r="Q332" s="157"/>
      <c r="R332" s="157"/>
      <c r="S332" s="157"/>
      <c r="T332" s="5" t="str">
        <f t="shared" ca="1" si="119"/>
        <v>шт.</v>
      </c>
      <c r="U332" s="4">
        <f t="shared" ca="1" si="119"/>
        <v>18</v>
      </c>
      <c r="V332" s="151" t="str">
        <f t="shared" ca="1" si="119"/>
        <v/>
      </c>
      <c r="W332" s="152"/>
      <c r="X332" s="153" t="str">
        <f t="shared" ca="1" si="120"/>
        <v>Вариант А1</v>
      </c>
      <c r="Y332" s="154"/>
      <c r="Z332" s="154"/>
      <c r="AA332" s="155"/>
      <c r="AB332" s="164"/>
      <c r="AC332" s="1">
        <f t="shared" si="123"/>
        <v>233</v>
      </c>
      <c r="AD332" s="1">
        <f t="shared" ca="1" si="121"/>
        <v>8</v>
      </c>
      <c r="AE332" s="1" t="str">
        <f t="shared" ca="1" si="122"/>
        <v>Болт ГОСТ 7798-70</v>
      </c>
      <c r="AF332" s="1" t="str">
        <f t="shared" ca="1" si="122"/>
        <v>М8х30</v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>шт.</v>
      </c>
      <c r="AJ332" s="1">
        <f t="shared" ca="1" si="122"/>
        <v>18</v>
      </c>
      <c r="AK332" s="1" t="str">
        <f t="shared" ca="1" si="122"/>
        <v/>
      </c>
      <c r="AL332" s="1" t="str">
        <f t="shared" ca="1" si="122"/>
        <v>Вариант А1</v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2"/>
      <c r="I333" s="3">
        <f t="shared" ca="1" si="117"/>
        <v>9</v>
      </c>
      <c r="J333" s="6" t="str">
        <f t="shared" ca="1" si="117"/>
        <v>Гайка ГОСТ 5915-70</v>
      </c>
      <c r="K333" s="4" t="str">
        <f t="shared" ca="1" si="117"/>
        <v>М8</v>
      </c>
      <c r="L333" s="151" t="str">
        <f t="shared" ca="1" si="117"/>
        <v/>
      </c>
      <c r="M333" s="156"/>
      <c r="N333" s="156"/>
      <c r="O333" s="152"/>
      <c r="P333" s="157" t="str">
        <f t="shared" ca="1" si="118"/>
        <v/>
      </c>
      <c r="Q333" s="157"/>
      <c r="R333" s="157"/>
      <c r="S333" s="157"/>
      <c r="T333" s="5" t="str">
        <f t="shared" ca="1" si="119"/>
        <v>шт.</v>
      </c>
      <c r="U333" s="4">
        <f t="shared" ca="1" si="119"/>
        <v>18</v>
      </c>
      <c r="V333" s="151" t="str">
        <f t="shared" ca="1" si="119"/>
        <v/>
      </c>
      <c r="W333" s="152"/>
      <c r="X333" s="153" t="str">
        <f t="shared" ca="1" si="120"/>
        <v>Вариант А1</v>
      </c>
      <c r="Y333" s="154"/>
      <c r="Z333" s="154"/>
      <c r="AA333" s="155"/>
      <c r="AB333" s="164"/>
      <c r="AC333" s="1">
        <f t="shared" si="123"/>
        <v>234</v>
      </c>
      <c r="AD333" s="1">
        <f t="shared" ca="1" si="121"/>
        <v>9</v>
      </c>
      <c r="AE333" s="1" t="str">
        <f t="shared" ca="1" si="122"/>
        <v>Гайка ГОСТ 5915-70</v>
      </c>
      <c r="AF333" s="1" t="str">
        <f t="shared" ca="1" si="122"/>
        <v>М8</v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>шт.</v>
      </c>
      <c r="AJ333" s="1">
        <f t="shared" ca="1" si="122"/>
        <v>18</v>
      </c>
      <c r="AK333" s="1" t="str">
        <f t="shared" ca="1" si="122"/>
        <v/>
      </c>
      <c r="AL333" s="1" t="str">
        <f t="shared" ca="1" si="122"/>
        <v>Вариант А1</v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2"/>
      <c r="I334" s="3">
        <f t="shared" ca="1" si="117"/>
        <v>10</v>
      </c>
      <c r="J334" s="86" t="str">
        <f t="shared" ca="1" si="117"/>
        <v xml:space="preserve">Шайба плоск. усил. ГОСТ 6958 </v>
      </c>
      <c r="K334" s="4" t="str">
        <f t="shared" ca="1" si="117"/>
        <v>М8</v>
      </c>
      <c r="L334" s="151" t="str">
        <f t="shared" ca="1" si="117"/>
        <v/>
      </c>
      <c r="M334" s="156"/>
      <c r="N334" s="156"/>
      <c r="O334" s="152"/>
      <c r="P334" s="157" t="str">
        <f t="shared" ca="1" si="118"/>
        <v/>
      </c>
      <c r="Q334" s="157"/>
      <c r="R334" s="157"/>
      <c r="S334" s="157"/>
      <c r="T334" s="5" t="str">
        <f t="shared" ca="1" si="119"/>
        <v>шт.</v>
      </c>
      <c r="U334" s="4">
        <f t="shared" ca="1" si="119"/>
        <v>36</v>
      </c>
      <c r="V334" s="151" t="str">
        <f t="shared" ca="1" si="119"/>
        <v/>
      </c>
      <c r="W334" s="152"/>
      <c r="X334" s="153" t="str">
        <f t="shared" ca="1" si="120"/>
        <v>Вариант А1</v>
      </c>
      <c r="Y334" s="154"/>
      <c r="Z334" s="154"/>
      <c r="AA334" s="155"/>
      <c r="AB334" s="164"/>
      <c r="AC334" s="1">
        <f t="shared" si="123"/>
        <v>235</v>
      </c>
      <c r="AD334" s="1">
        <f t="shared" ca="1" si="121"/>
        <v>10</v>
      </c>
      <c r="AE334" s="1" t="str">
        <f t="shared" ca="1" si="122"/>
        <v xml:space="preserve">Шайба плоск. усил. ГОСТ 6958 </v>
      </c>
      <c r="AF334" s="1" t="str">
        <f t="shared" ca="1" si="122"/>
        <v>М8</v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>шт.</v>
      </c>
      <c r="AJ334" s="1">
        <f t="shared" ca="1" si="122"/>
        <v>36</v>
      </c>
      <c r="AK334" s="1" t="str">
        <f t="shared" ca="1" si="122"/>
        <v/>
      </c>
      <c r="AL334" s="1" t="str">
        <f t="shared" ca="1" si="122"/>
        <v>Вариант А1</v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2"/>
      <c r="I335" s="3">
        <f t="shared" ca="1" si="117"/>
        <v>11</v>
      </c>
      <c r="J335" s="6" t="str">
        <f t="shared" ca="1" si="117"/>
        <v>Шайба пружинн. гровер ГОСТ 6402-70</v>
      </c>
      <c r="K335" s="73" t="str">
        <f t="shared" ca="1" si="117"/>
        <v>М8</v>
      </c>
      <c r="L335" s="151" t="str">
        <f t="shared" ca="1" si="117"/>
        <v/>
      </c>
      <c r="M335" s="156"/>
      <c r="N335" s="156"/>
      <c r="O335" s="152"/>
      <c r="P335" s="157" t="str">
        <f t="shared" ca="1" si="118"/>
        <v/>
      </c>
      <c r="Q335" s="157"/>
      <c r="R335" s="157"/>
      <c r="S335" s="157"/>
      <c r="T335" s="5" t="str">
        <f t="shared" ca="1" si="119"/>
        <v>шт.</v>
      </c>
      <c r="U335" s="4">
        <f t="shared" ca="1" si="119"/>
        <v>18</v>
      </c>
      <c r="V335" s="151" t="str">
        <f t="shared" ca="1" si="119"/>
        <v/>
      </c>
      <c r="W335" s="152"/>
      <c r="X335" s="153" t="str">
        <f t="shared" ca="1" si="120"/>
        <v>Вариант А1</v>
      </c>
      <c r="Y335" s="154"/>
      <c r="Z335" s="154"/>
      <c r="AA335" s="155"/>
      <c r="AB335" s="164"/>
      <c r="AC335" s="1">
        <f t="shared" si="123"/>
        <v>236</v>
      </c>
      <c r="AD335" s="1">
        <f t="shared" ca="1" si="121"/>
        <v>11</v>
      </c>
      <c r="AE335" s="1" t="str">
        <f t="shared" ca="1" si="122"/>
        <v>Шайба пружинн. гровер ГОСТ 6402-70</v>
      </c>
      <c r="AF335" s="1" t="str">
        <f t="shared" ca="1" si="122"/>
        <v>М8</v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>шт.</v>
      </c>
      <c r="AJ335" s="1">
        <f t="shared" ca="1" si="122"/>
        <v>18</v>
      </c>
      <c r="AK335" s="1" t="str">
        <f t="shared" ca="1" si="122"/>
        <v/>
      </c>
      <c r="AL335" s="1" t="str">
        <f t="shared" ca="1" si="122"/>
        <v>Вариант А1</v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2"/>
      <c r="I336" s="3">
        <f t="shared" ca="1" si="117"/>
        <v>12</v>
      </c>
      <c r="J336" s="6" t="str">
        <f t="shared" ca="1" si="117"/>
        <v>Провод желт.-зел.ТУ 3550</v>
      </c>
      <c r="K336" s="4" t="str">
        <f t="shared" ca="1" si="117"/>
        <v>ПВ1 1х6</v>
      </c>
      <c r="L336" s="151" t="str">
        <f t="shared" ca="1" si="117"/>
        <v/>
      </c>
      <c r="M336" s="156"/>
      <c r="N336" s="156"/>
      <c r="O336" s="152"/>
      <c r="P336" s="157" t="str">
        <f t="shared" ca="1" si="118"/>
        <v/>
      </c>
      <c r="Q336" s="157"/>
      <c r="R336" s="157"/>
      <c r="S336" s="157"/>
      <c r="T336" s="5" t="str">
        <f t="shared" ca="1" si="119"/>
        <v>м.</v>
      </c>
      <c r="U336" s="4">
        <f t="shared" ca="1" si="119"/>
        <v>15</v>
      </c>
      <c r="V336" s="151" t="str">
        <f t="shared" ca="1" si="119"/>
        <v/>
      </c>
      <c r="W336" s="152"/>
      <c r="X336" s="153" t="str">
        <f t="shared" ca="1" si="120"/>
        <v>Вариант А1</v>
      </c>
      <c r="Y336" s="154"/>
      <c r="Z336" s="154"/>
      <c r="AA336" s="155"/>
      <c r="AB336" s="164"/>
      <c r="AC336" s="1">
        <f t="shared" si="123"/>
        <v>237</v>
      </c>
      <c r="AD336" s="1">
        <f t="shared" ca="1" si="121"/>
        <v>12</v>
      </c>
      <c r="AE336" s="1" t="str">
        <f t="shared" ca="1" si="122"/>
        <v>Провод желт.-зел.ТУ 3550</v>
      </c>
      <c r="AF336" s="1" t="str">
        <f t="shared" ca="1" si="122"/>
        <v>ПВ1 1х6</v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>м.</v>
      </c>
      <c r="AJ336" s="1">
        <f t="shared" ca="1" si="122"/>
        <v>15</v>
      </c>
      <c r="AK336" s="1" t="str">
        <f t="shared" ca="1" si="122"/>
        <v/>
      </c>
      <c r="AL336" s="1" t="str">
        <f t="shared" ca="1" si="122"/>
        <v>Вариант А1</v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2"/>
      <c r="I337" s="3">
        <f t="shared" ca="1" si="117"/>
        <v>13</v>
      </c>
      <c r="J337" s="6" t="str">
        <f t="shared" ca="1" si="117"/>
        <v xml:space="preserve">Провод </v>
      </c>
      <c r="K337" s="4" t="str">
        <f t="shared" ca="1" si="117"/>
        <v>ПВ-1 1х2,5</v>
      </c>
      <c r="L337" s="151" t="str">
        <f t="shared" ca="1" si="117"/>
        <v/>
      </c>
      <c r="M337" s="156"/>
      <c r="N337" s="156"/>
      <c r="O337" s="152"/>
      <c r="P337" s="157" t="str">
        <f t="shared" ca="1" si="118"/>
        <v/>
      </c>
      <c r="Q337" s="157"/>
      <c r="R337" s="157"/>
      <c r="S337" s="157"/>
      <c r="T337" s="5" t="str">
        <f t="shared" ca="1" si="119"/>
        <v>м.</v>
      </c>
      <c r="U337" s="4">
        <f t="shared" ca="1" si="119"/>
        <v>9</v>
      </c>
      <c r="V337" s="151" t="str">
        <f t="shared" ca="1" si="119"/>
        <v/>
      </c>
      <c r="W337" s="152"/>
      <c r="X337" s="153" t="str">
        <f t="shared" ca="1" si="120"/>
        <v>Вариант А1</v>
      </c>
      <c r="Y337" s="154"/>
      <c r="Z337" s="154"/>
      <c r="AA337" s="155"/>
      <c r="AB337" s="164"/>
      <c r="AC337" s="1">
        <f t="shared" si="123"/>
        <v>238</v>
      </c>
      <c r="AD337" s="1">
        <f t="shared" ca="1" si="121"/>
        <v>13</v>
      </c>
      <c r="AE337" s="1" t="str">
        <f t="shared" ca="1" si="122"/>
        <v xml:space="preserve">Провод </v>
      </c>
      <c r="AF337" s="1" t="str">
        <f t="shared" ca="1" si="122"/>
        <v>ПВ-1 1х2,5</v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>м.</v>
      </c>
      <c r="AJ337" s="1">
        <f t="shared" ca="1" si="122"/>
        <v>9</v>
      </c>
      <c r="AK337" s="1" t="str">
        <f t="shared" ca="1" si="122"/>
        <v/>
      </c>
      <c r="AL337" s="1" t="str">
        <f t="shared" ca="1" si="122"/>
        <v>Вариант А1</v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2"/>
      <c r="I338" s="3">
        <f t="shared" ca="1" si="117"/>
        <v>14</v>
      </c>
      <c r="J338" s="6" t="str">
        <f t="shared" ca="1" si="117"/>
        <v xml:space="preserve">Провод </v>
      </c>
      <c r="K338" s="4" t="str">
        <f t="shared" ca="1" si="117"/>
        <v>ВВГнг 2х2,5</v>
      </c>
      <c r="L338" s="151" t="str">
        <f t="shared" ca="1" si="117"/>
        <v/>
      </c>
      <c r="M338" s="156"/>
      <c r="N338" s="156"/>
      <c r="O338" s="152"/>
      <c r="P338" s="157" t="str">
        <f t="shared" ca="1" si="118"/>
        <v/>
      </c>
      <c r="Q338" s="157"/>
      <c r="R338" s="157"/>
      <c r="S338" s="157"/>
      <c r="T338" s="5" t="str">
        <f t="shared" ca="1" si="119"/>
        <v>м.</v>
      </c>
      <c r="U338" s="4">
        <f t="shared" ca="1" si="119"/>
        <v>18</v>
      </c>
      <c r="V338" s="151" t="str">
        <f t="shared" ca="1" si="119"/>
        <v/>
      </c>
      <c r="W338" s="152"/>
      <c r="X338" s="153" t="str">
        <f t="shared" ca="1" si="120"/>
        <v>Вариант А1</v>
      </c>
      <c r="Y338" s="154"/>
      <c r="Z338" s="154"/>
      <c r="AA338" s="155"/>
      <c r="AB338" s="164"/>
      <c r="AC338" s="1">
        <f t="shared" si="123"/>
        <v>239</v>
      </c>
      <c r="AD338" s="1">
        <f t="shared" ca="1" si="121"/>
        <v>14</v>
      </c>
      <c r="AE338" s="1" t="str">
        <f t="shared" ca="1" si="122"/>
        <v xml:space="preserve">Провод </v>
      </c>
      <c r="AF338" s="1" t="str">
        <f t="shared" ca="1" si="122"/>
        <v>ВВГнг 2х2,5</v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>м.</v>
      </c>
      <c r="AJ338" s="1">
        <f t="shared" ca="1" si="122"/>
        <v>18</v>
      </c>
      <c r="AK338" s="1" t="str">
        <f t="shared" ca="1" si="122"/>
        <v/>
      </c>
      <c r="AL338" s="1" t="str">
        <f t="shared" ca="1" si="122"/>
        <v>Вариант А1</v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2"/>
      <c r="I339" s="3">
        <f t="shared" ca="1" si="117"/>
        <v>15</v>
      </c>
      <c r="J339" s="295" t="str">
        <f t="shared" ca="1" si="117"/>
        <v xml:space="preserve">Кабель </v>
      </c>
      <c r="K339" s="84" t="str">
        <f t="shared" ca="1" si="117"/>
        <v>КВВГнг 10х2,5</v>
      </c>
      <c r="L339" s="151" t="str">
        <f t="shared" ca="1" si="117"/>
        <v/>
      </c>
      <c r="M339" s="156"/>
      <c r="N339" s="156"/>
      <c r="O339" s="152"/>
      <c r="P339" s="157" t="str">
        <f t="shared" ca="1" si="118"/>
        <v/>
      </c>
      <c r="Q339" s="157"/>
      <c r="R339" s="157"/>
      <c r="S339" s="157"/>
      <c r="T339" s="5" t="str">
        <f t="shared" ca="1" si="119"/>
        <v>м.</v>
      </c>
      <c r="U339" s="4">
        <f t="shared" ca="1" si="119"/>
        <v>18</v>
      </c>
      <c r="V339" s="151" t="str">
        <f t="shared" ca="1" si="119"/>
        <v/>
      </c>
      <c r="W339" s="152"/>
      <c r="X339" s="153" t="str">
        <f t="shared" ca="1" si="120"/>
        <v>Вариант А1</v>
      </c>
      <c r="Y339" s="154"/>
      <c r="Z339" s="154"/>
      <c r="AA339" s="155"/>
      <c r="AB339" s="164"/>
      <c r="AC339" s="1">
        <f t="shared" si="123"/>
        <v>240</v>
      </c>
      <c r="AD339" s="1">
        <f t="shared" ca="1" si="121"/>
        <v>15</v>
      </c>
      <c r="AE339" s="1" t="str">
        <f t="shared" ca="1" si="122"/>
        <v xml:space="preserve">Кабель </v>
      </c>
      <c r="AF339" s="1" t="str">
        <f t="shared" ca="1" si="122"/>
        <v>КВВГнг 10х2,5</v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>м.</v>
      </c>
      <c r="AJ339" s="1">
        <f t="shared" ca="1" si="122"/>
        <v>18</v>
      </c>
      <c r="AK339" s="1" t="str">
        <f t="shared" ca="1" si="122"/>
        <v/>
      </c>
      <c r="AL339" s="1" t="str">
        <f t="shared" ca="1" si="122"/>
        <v>Вариант А1</v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2"/>
      <c r="I340" s="3">
        <f t="shared" ca="1" si="117"/>
        <v>16</v>
      </c>
      <c r="J340" s="6" t="str">
        <f t="shared" ca="1" si="117"/>
        <v xml:space="preserve">Наконечник </v>
      </c>
      <c r="K340" s="4" t="str">
        <f t="shared" ca="1" si="117"/>
        <v>НКИ 2.5-6</v>
      </c>
      <c r="L340" s="151" t="str">
        <f t="shared" ca="1" si="117"/>
        <v/>
      </c>
      <c r="M340" s="156"/>
      <c r="N340" s="156"/>
      <c r="O340" s="152"/>
      <c r="P340" s="157" t="str">
        <f t="shared" ca="1" si="118"/>
        <v/>
      </c>
      <c r="Q340" s="157"/>
      <c r="R340" s="157"/>
      <c r="S340" s="157"/>
      <c r="T340" s="5" t="str">
        <f t="shared" ca="1" si="119"/>
        <v>шт.</v>
      </c>
      <c r="U340" s="4">
        <f t="shared" ca="1" si="119"/>
        <v>18</v>
      </c>
      <c r="V340" s="151" t="str">
        <f t="shared" ca="1" si="119"/>
        <v/>
      </c>
      <c r="W340" s="152"/>
      <c r="X340" s="153" t="str">
        <f t="shared" ca="1" si="120"/>
        <v>Вариант А1</v>
      </c>
      <c r="Y340" s="154"/>
      <c r="Z340" s="154"/>
      <c r="AA340" s="155"/>
      <c r="AB340" s="164"/>
      <c r="AC340" s="1">
        <f t="shared" si="123"/>
        <v>241</v>
      </c>
      <c r="AD340" s="1">
        <f t="shared" ca="1" si="121"/>
        <v>16</v>
      </c>
      <c r="AE340" s="1" t="str">
        <f t="shared" ca="1" si="122"/>
        <v xml:space="preserve">Наконечник </v>
      </c>
      <c r="AF340" s="1" t="str">
        <f t="shared" ca="1" si="122"/>
        <v>НКИ 2.5-6</v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>шт.</v>
      </c>
      <c r="AJ340" s="1">
        <f t="shared" ca="1" si="122"/>
        <v>18</v>
      </c>
      <c r="AK340" s="1" t="str">
        <f t="shared" ca="1" si="122"/>
        <v/>
      </c>
      <c r="AL340" s="1" t="str">
        <f t="shared" ca="1" si="122"/>
        <v>Вариант А1</v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2"/>
      <c r="I341" s="3">
        <f t="shared" ca="1" si="117"/>
        <v>17</v>
      </c>
      <c r="J341" s="6" t="str">
        <f t="shared" ca="1" si="117"/>
        <v xml:space="preserve">Наконечник </v>
      </c>
      <c r="K341" s="4" t="str">
        <f t="shared" ca="1" si="117"/>
        <v>НКИ 5,5-6</v>
      </c>
      <c r="L341" s="151" t="str">
        <f t="shared" ca="1" si="117"/>
        <v/>
      </c>
      <c r="M341" s="156"/>
      <c r="N341" s="156"/>
      <c r="O341" s="152"/>
      <c r="P341" s="157" t="str">
        <f t="shared" ca="1" si="118"/>
        <v/>
      </c>
      <c r="Q341" s="157"/>
      <c r="R341" s="157"/>
      <c r="S341" s="157"/>
      <c r="T341" s="5" t="str">
        <f t="shared" ca="1" si="119"/>
        <v>шт.</v>
      </c>
      <c r="U341" s="4">
        <f t="shared" ca="1" si="119"/>
        <v>6</v>
      </c>
      <c r="V341" s="151" t="str">
        <f t="shared" ca="1" si="119"/>
        <v/>
      </c>
      <c r="W341" s="152"/>
      <c r="X341" s="153" t="str">
        <f t="shared" ca="1" si="120"/>
        <v>Вариант А1</v>
      </c>
      <c r="Y341" s="154"/>
      <c r="Z341" s="154"/>
      <c r="AA341" s="155"/>
      <c r="AB341" s="164"/>
      <c r="AC341" s="1">
        <f t="shared" si="123"/>
        <v>242</v>
      </c>
      <c r="AD341" s="1">
        <f t="shared" ca="1" si="121"/>
        <v>17</v>
      </c>
      <c r="AE341" s="1" t="str">
        <f t="shared" ca="1" si="122"/>
        <v xml:space="preserve">Наконечник </v>
      </c>
      <c r="AF341" s="1" t="str">
        <f t="shared" ca="1" si="122"/>
        <v>НКИ 5,5-6</v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>шт.</v>
      </c>
      <c r="AJ341" s="1">
        <f t="shared" ca="1" si="122"/>
        <v>6</v>
      </c>
      <c r="AK341" s="1" t="str">
        <f t="shared" ca="1" si="122"/>
        <v/>
      </c>
      <c r="AL341" s="1" t="str">
        <f t="shared" ca="1" si="122"/>
        <v>Вариант А1</v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2"/>
      <c r="I342" s="3">
        <f t="shared" ca="1" si="117"/>
        <v>18</v>
      </c>
      <c r="J342" s="295" t="str">
        <f t="shared" ca="1" si="117"/>
        <v>Болт ГОСТ 7798-70</v>
      </c>
      <c r="K342" s="4" t="str">
        <f t="shared" ca="1" si="117"/>
        <v>М4х25</v>
      </c>
      <c r="L342" s="151" t="str">
        <f t="shared" ca="1" si="117"/>
        <v/>
      </c>
      <c r="M342" s="156"/>
      <c r="N342" s="156"/>
      <c r="O342" s="152"/>
      <c r="P342" s="157" t="str">
        <f t="shared" ca="1" si="118"/>
        <v/>
      </c>
      <c r="Q342" s="157"/>
      <c r="R342" s="157"/>
      <c r="S342" s="157"/>
      <c r="T342" s="5" t="str">
        <f t="shared" ca="1" si="119"/>
        <v>шт.</v>
      </c>
      <c r="U342" s="4">
        <f t="shared" ca="1" si="119"/>
        <v>9</v>
      </c>
      <c r="V342" s="151" t="str">
        <f t="shared" ca="1" si="119"/>
        <v/>
      </c>
      <c r="W342" s="152"/>
      <c r="X342" s="153" t="str">
        <f t="shared" ca="1" si="120"/>
        <v>Вариант А1</v>
      </c>
      <c r="Y342" s="154"/>
      <c r="Z342" s="154"/>
      <c r="AA342" s="155"/>
      <c r="AB342" s="164"/>
      <c r="AC342" s="1">
        <f t="shared" si="123"/>
        <v>243</v>
      </c>
      <c r="AD342" s="1">
        <f t="shared" ca="1" si="121"/>
        <v>18</v>
      </c>
      <c r="AE342" s="1" t="str">
        <f t="shared" ca="1" si="122"/>
        <v>Болт ГОСТ 7798-70</v>
      </c>
      <c r="AF342" s="1" t="str">
        <f t="shared" ca="1" si="122"/>
        <v>М4х25</v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>шт.</v>
      </c>
      <c r="AJ342" s="1">
        <f t="shared" ca="1" si="122"/>
        <v>9</v>
      </c>
      <c r="AK342" s="1" t="str">
        <f t="shared" ca="1" si="122"/>
        <v/>
      </c>
      <c r="AL342" s="1" t="str">
        <f t="shared" ca="1" si="122"/>
        <v>Вариант А1</v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2"/>
      <c r="I343" s="3">
        <f t="shared" ca="1" si="117"/>
        <v>19</v>
      </c>
      <c r="J343" s="6" t="str">
        <f t="shared" ca="1" si="117"/>
        <v>Гайка ГОСТ 5927-70</v>
      </c>
      <c r="K343" s="73" t="str">
        <f t="shared" ca="1" si="117"/>
        <v>М4</v>
      </c>
      <c r="L343" s="151" t="str">
        <f t="shared" ca="1" si="117"/>
        <v/>
      </c>
      <c r="M343" s="156"/>
      <c r="N343" s="156"/>
      <c r="O343" s="152"/>
      <c r="P343" s="157" t="str">
        <f t="shared" ca="1" si="118"/>
        <v/>
      </c>
      <c r="Q343" s="157"/>
      <c r="R343" s="157"/>
      <c r="S343" s="157"/>
      <c r="T343" s="5" t="str">
        <f t="shared" ca="1" si="119"/>
        <v>шт.</v>
      </c>
      <c r="U343" s="4">
        <f t="shared" ca="1" si="119"/>
        <v>9</v>
      </c>
      <c r="V343" s="151" t="str">
        <f t="shared" ca="1" si="119"/>
        <v/>
      </c>
      <c r="W343" s="152"/>
      <c r="X343" s="153" t="str">
        <f t="shared" ca="1" si="120"/>
        <v>Вариант А1</v>
      </c>
      <c r="Y343" s="154"/>
      <c r="Z343" s="154"/>
      <c r="AA343" s="155"/>
      <c r="AB343" s="164"/>
      <c r="AC343" s="1">
        <f t="shared" si="123"/>
        <v>244</v>
      </c>
      <c r="AD343" s="1">
        <f t="shared" ca="1" si="121"/>
        <v>19</v>
      </c>
      <c r="AE343" s="1" t="str">
        <f t="shared" ref="AE343:AQ357" ca="1" si="124">IF(OFFSET(INDIRECT($AD$2),$AC343,AE$2,1,1)&lt;&gt;0,OFFSET(INDIRECT($AD$2),$AC343,AE$2,1,1),"")</f>
        <v>Гайка ГОСТ 5927-70</v>
      </c>
      <c r="AF343" s="1" t="str">
        <f t="shared" ca="1" si="124"/>
        <v>М4</v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>шт.</v>
      </c>
      <c r="AJ343" s="1">
        <f t="shared" ca="1" si="124"/>
        <v>9</v>
      </c>
      <c r="AK343" s="1" t="str">
        <f t="shared" ca="1" si="124"/>
        <v/>
      </c>
      <c r="AL343" s="1" t="str">
        <f t="shared" ca="1" si="124"/>
        <v>Вариант А1</v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2"/>
      <c r="I344" s="3">
        <f t="shared" ca="1" si="117"/>
        <v>20</v>
      </c>
      <c r="J344" s="6" t="str">
        <f t="shared" ca="1" si="117"/>
        <v>Шайба пружинн. гровер ГОСТ 6402-70</v>
      </c>
      <c r="K344" s="4" t="str">
        <f t="shared" ca="1" si="117"/>
        <v>М4</v>
      </c>
      <c r="L344" s="151" t="str">
        <f t="shared" ca="1" si="117"/>
        <v/>
      </c>
      <c r="M344" s="156"/>
      <c r="N344" s="156"/>
      <c r="O344" s="152"/>
      <c r="P344" s="157" t="str">
        <f t="shared" ca="1" si="118"/>
        <v/>
      </c>
      <c r="Q344" s="157"/>
      <c r="R344" s="157"/>
      <c r="S344" s="157"/>
      <c r="T344" s="5" t="str">
        <f t="shared" ca="1" si="119"/>
        <v>шт.</v>
      </c>
      <c r="U344" s="4">
        <f t="shared" ca="1" si="119"/>
        <v>9</v>
      </c>
      <c r="V344" s="151" t="str">
        <f t="shared" ca="1" si="119"/>
        <v/>
      </c>
      <c r="W344" s="152"/>
      <c r="X344" s="153" t="str">
        <f t="shared" ca="1" si="120"/>
        <v>Вариант А1</v>
      </c>
      <c r="Y344" s="154"/>
      <c r="Z344" s="154"/>
      <c r="AA344" s="155"/>
      <c r="AB344" s="164"/>
      <c r="AC344" s="1">
        <f t="shared" si="123"/>
        <v>245</v>
      </c>
      <c r="AD344" s="1">
        <f t="shared" ca="1" si="121"/>
        <v>20</v>
      </c>
      <c r="AE344" s="1" t="str">
        <f t="shared" ca="1" si="124"/>
        <v>Шайба пружинн. гровер ГОСТ 6402-70</v>
      </c>
      <c r="AF344" s="1" t="str">
        <f t="shared" ca="1" si="124"/>
        <v>М4</v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>шт.</v>
      </c>
      <c r="AJ344" s="1">
        <f t="shared" ca="1" si="124"/>
        <v>9</v>
      </c>
      <c r="AK344" s="1" t="str">
        <f t="shared" ca="1" si="124"/>
        <v/>
      </c>
      <c r="AL344" s="1" t="str">
        <f t="shared" ca="1" si="124"/>
        <v>Вариант А1</v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2"/>
      <c r="I345" s="3">
        <f t="shared" ca="1" si="117"/>
        <v>21</v>
      </c>
      <c r="J345" s="6" t="str">
        <f t="shared" ca="1" si="117"/>
        <v xml:space="preserve">Шайба плоск. усил. ГОСТ 6958 </v>
      </c>
      <c r="K345" s="4" t="str">
        <f t="shared" ca="1" si="117"/>
        <v>М4</v>
      </c>
      <c r="L345" s="151" t="str">
        <f t="shared" ca="1" si="117"/>
        <v/>
      </c>
      <c r="M345" s="156"/>
      <c r="N345" s="156"/>
      <c r="O345" s="152"/>
      <c r="P345" s="157" t="str">
        <f t="shared" ca="1" si="118"/>
        <v/>
      </c>
      <c r="Q345" s="157"/>
      <c r="R345" s="157"/>
      <c r="S345" s="157"/>
      <c r="T345" s="5" t="str">
        <f t="shared" ca="1" si="119"/>
        <v>шт.</v>
      </c>
      <c r="U345" s="4">
        <f t="shared" ca="1" si="119"/>
        <v>18</v>
      </c>
      <c r="V345" s="151" t="str">
        <f t="shared" ca="1" si="119"/>
        <v/>
      </c>
      <c r="W345" s="152"/>
      <c r="X345" s="153" t="str">
        <f t="shared" ca="1" si="120"/>
        <v>Вариант А1</v>
      </c>
      <c r="Y345" s="154"/>
      <c r="Z345" s="154"/>
      <c r="AA345" s="155"/>
      <c r="AB345" s="164"/>
      <c r="AC345" s="1">
        <f t="shared" si="123"/>
        <v>246</v>
      </c>
      <c r="AD345" s="1">
        <f t="shared" ca="1" si="121"/>
        <v>21</v>
      </c>
      <c r="AE345" s="1" t="str">
        <f t="shared" ca="1" si="124"/>
        <v xml:space="preserve">Шайба плоск. усил. ГОСТ 6958 </v>
      </c>
      <c r="AF345" s="1" t="str">
        <f t="shared" ca="1" si="124"/>
        <v>М4</v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>шт.</v>
      </c>
      <c r="AJ345" s="1">
        <f t="shared" ca="1" si="124"/>
        <v>18</v>
      </c>
      <c r="AK345" s="1" t="str">
        <f t="shared" ca="1" si="124"/>
        <v/>
      </c>
      <c r="AL345" s="1" t="str">
        <f t="shared" ca="1" si="124"/>
        <v>Вариант А1</v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2"/>
      <c r="I346" s="3">
        <f t="shared" ca="1" si="117"/>
        <v>22</v>
      </c>
      <c r="J346" s="6" t="str">
        <f t="shared" ca="1" si="117"/>
        <v xml:space="preserve">Наконечник </v>
      </c>
      <c r="K346" s="4" t="str">
        <f t="shared" ca="1" si="117"/>
        <v>НКИ(н) 2,5-4</v>
      </c>
      <c r="L346" s="151" t="str">
        <f t="shared" ca="1" si="117"/>
        <v/>
      </c>
      <c r="M346" s="156"/>
      <c r="N346" s="156"/>
      <c r="O346" s="152"/>
      <c r="P346" s="157" t="str">
        <f t="shared" ca="1" si="118"/>
        <v/>
      </c>
      <c r="Q346" s="157"/>
      <c r="R346" s="157"/>
      <c r="S346" s="157"/>
      <c r="T346" s="5" t="str">
        <f t="shared" ca="1" si="119"/>
        <v>шт.</v>
      </c>
      <c r="U346" s="4">
        <f t="shared" ca="1" si="119"/>
        <v>9</v>
      </c>
      <c r="V346" s="151" t="str">
        <f t="shared" ca="1" si="119"/>
        <v/>
      </c>
      <c r="W346" s="152"/>
      <c r="X346" s="153" t="str">
        <f t="shared" ca="1" si="120"/>
        <v>Вариант А1</v>
      </c>
      <c r="Y346" s="154"/>
      <c r="Z346" s="154"/>
      <c r="AA346" s="155"/>
      <c r="AB346" s="164"/>
      <c r="AC346" s="1">
        <f t="shared" si="123"/>
        <v>247</v>
      </c>
      <c r="AD346" s="1">
        <f t="shared" ca="1" si="121"/>
        <v>22</v>
      </c>
      <c r="AE346" s="1" t="str">
        <f t="shared" ca="1" si="124"/>
        <v xml:space="preserve">Наконечник </v>
      </c>
      <c r="AF346" s="1" t="str">
        <f t="shared" ca="1" si="124"/>
        <v>НКИ(н) 2,5-4</v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>шт.</v>
      </c>
      <c r="AJ346" s="1">
        <f t="shared" ca="1" si="124"/>
        <v>9</v>
      </c>
      <c r="AK346" s="1" t="str">
        <f t="shared" ca="1" si="124"/>
        <v/>
      </c>
      <c r="AL346" s="1" t="str">
        <f t="shared" ca="1" si="124"/>
        <v>Вариант А1</v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2"/>
      <c r="I347" s="169">
        <f ca="1">AD347</f>
        <v>23</v>
      </c>
      <c r="J347" s="171" t="str">
        <f t="shared" ref="J347:L352" ca="1" si="125">AE347</f>
        <v>Труба гофр. ПНД с зондом черная</v>
      </c>
      <c r="K347" s="173" t="str">
        <f t="shared" ca="1" si="125"/>
        <v>d 25мм</v>
      </c>
      <c r="L347" s="175" t="str">
        <f t="shared" ca="1" si="125"/>
        <v/>
      </c>
      <c r="M347" s="176"/>
      <c r="N347" s="176"/>
      <c r="O347" s="177"/>
      <c r="P347" s="175" t="str">
        <f t="shared" ca="1" si="118"/>
        <v/>
      </c>
      <c r="Q347" s="176"/>
      <c r="R347" s="176"/>
      <c r="S347" s="177"/>
      <c r="T347" s="173" t="str">
        <f t="shared" ca="1" si="119"/>
        <v>м.</v>
      </c>
      <c r="U347" s="173">
        <f t="shared" ca="1" si="119"/>
        <v>24</v>
      </c>
      <c r="V347" s="175" t="str">
        <f t="shared" ca="1" si="119"/>
        <v/>
      </c>
      <c r="W347" s="177"/>
      <c r="X347" s="191" t="str">
        <f t="shared" ca="1" si="120"/>
        <v>Вариант А1</v>
      </c>
      <c r="Y347" s="192"/>
      <c r="Z347" s="192"/>
      <c r="AA347" s="193"/>
      <c r="AB347" s="164"/>
      <c r="AC347" s="1">
        <f t="shared" si="123"/>
        <v>248</v>
      </c>
      <c r="AD347" s="1">
        <f t="shared" ca="1" si="121"/>
        <v>23</v>
      </c>
      <c r="AE347" s="1" t="str">
        <f t="shared" ca="1" si="124"/>
        <v>Труба гофр. ПНД с зондом черная</v>
      </c>
      <c r="AF347" s="1" t="str">
        <f t="shared" ca="1" si="124"/>
        <v>d 25мм</v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>м.</v>
      </c>
      <c r="AJ347" s="1">
        <f t="shared" ca="1" si="124"/>
        <v>24</v>
      </c>
      <c r="AK347" s="1" t="str">
        <f t="shared" ca="1" si="124"/>
        <v/>
      </c>
      <c r="AL347" s="1" t="str">
        <f t="shared" ca="1" si="124"/>
        <v>Вариант А1</v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234" t="s">
        <v>35</v>
      </c>
      <c r="E348" s="235"/>
      <c r="F348" s="181"/>
      <c r="G348" s="231"/>
      <c r="H348" s="186"/>
      <c r="I348" s="170"/>
      <c r="J348" s="172">
        <f t="shared" si="125"/>
        <v>0</v>
      </c>
      <c r="K348" s="174">
        <f t="shared" si="125"/>
        <v>0</v>
      </c>
      <c r="L348" s="178"/>
      <c r="M348" s="179"/>
      <c r="N348" s="179"/>
      <c r="O348" s="180"/>
      <c r="P348" s="178"/>
      <c r="Q348" s="179"/>
      <c r="R348" s="179"/>
      <c r="S348" s="180"/>
      <c r="T348" s="174"/>
      <c r="U348" s="174"/>
      <c r="V348" s="178"/>
      <c r="W348" s="180"/>
      <c r="X348" s="194"/>
      <c r="Y348" s="195"/>
      <c r="Z348" s="195"/>
      <c r="AA348" s="196"/>
      <c r="AB348" s="164"/>
    </row>
    <row r="349" spans="4:43" ht="23.25" customHeight="1">
      <c r="D349" s="207"/>
      <c r="E349" s="208"/>
      <c r="F349" s="203"/>
      <c r="G349" s="164"/>
      <c r="H349" s="206"/>
      <c r="I349" s="3">
        <f ca="1">AD349</f>
        <v>24</v>
      </c>
      <c r="J349" s="6" t="str">
        <f t="shared" ca="1" si="125"/>
        <v xml:space="preserve">Скоба металл. двухлапковая  </v>
      </c>
      <c r="K349" s="4" t="str">
        <f t="shared" ca="1" si="125"/>
        <v>d25-26мм</v>
      </c>
      <c r="L349" s="151" t="str">
        <f ca="1">AG349</f>
        <v/>
      </c>
      <c r="M349" s="156"/>
      <c r="N349" s="156"/>
      <c r="O349" s="152"/>
      <c r="P349" s="157" t="str">
        <f ca="1">AH349</f>
        <v/>
      </c>
      <c r="Q349" s="157"/>
      <c r="R349" s="157"/>
      <c r="S349" s="157"/>
      <c r="T349" s="5" t="str">
        <f t="shared" ref="T349:V351" ca="1" si="126">AI349</f>
        <v>шт.</v>
      </c>
      <c r="U349" s="4">
        <f t="shared" ca="1" si="126"/>
        <v>24</v>
      </c>
      <c r="V349" s="151" t="str">
        <f t="shared" ca="1" si="126"/>
        <v/>
      </c>
      <c r="W349" s="152"/>
      <c r="X349" s="153" t="str">
        <f ca="1">AL349</f>
        <v>Вариант А1</v>
      </c>
      <c r="Y349" s="154"/>
      <c r="Z349" s="154"/>
      <c r="AA349" s="155"/>
      <c r="AB349" s="164"/>
      <c r="AC349" s="1">
        <f>AC347+1</f>
        <v>249</v>
      </c>
      <c r="AD349" s="1">
        <f ca="1">IF(OFFSET(INDIRECT($AD$2),AC349,0,1,1)&lt;&gt;0,OFFSET(INDIRECT($AD$2),AC349,0,1,1),"")</f>
        <v>24</v>
      </c>
      <c r="AE349" s="1" t="str">
        <f t="shared" ca="1" si="124"/>
        <v xml:space="preserve">Скоба металл. двухлапковая  </v>
      </c>
      <c r="AF349" s="1" t="str">
        <f t="shared" ca="1" si="124"/>
        <v>d25-26мм</v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>шт.</v>
      </c>
      <c r="AJ349" s="1">
        <f t="shared" ca="1" si="124"/>
        <v>24</v>
      </c>
      <c r="AK349" s="1" t="str">
        <f t="shared" ca="1" si="124"/>
        <v/>
      </c>
      <c r="AL349" s="1" t="str">
        <f t="shared" ca="1" si="124"/>
        <v>Вариант А1</v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207"/>
      <c r="E350" s="208"/>
      <c r="F350" s="203"/>
      <c r="G350" s="164"/>
      <c r="H350" s="206"/>
      <c r="I350" s="3">
        <f ca="1">AD350</f>
        <v>25</v>
      </c>
      <c r="J350" s="6" t="str">
        <f t="shared" ca="1" si="125"/>
        <v>Саморез пр. шайб. сверл DIN 7504 К</v>
      </c>
      <c r="K350" s="4" t="str">
        <f t="shared" ca="1" si="125"/>
        <v>4,2х19</v>
      </c>
      <c r="L350" s="151" t="str">
        <f ca="1">AG350</f>
        <v/>
      </c>
      <c r="M350" s="156"/>
      <c r="N350" s="156"/>
      <c r="O350" s="152"/>
      <c r="P350" s="157" t="str">
        <f ca="1">AH350</f>
        <v/>
      </c>
      <c r="Q350" s="157"/>
      <c r="R350" s="157"/>
      <c r="S350" s="157"/>
      <c r="T350" s="5" t="str">
        <f t="shared" ca="1" si="126"/>
        <v>шт.</v>
      </c>
      <c r="U350" s="4">
        <f t="shared" ca="1" si="126"/>
        <v>48</v>
      </c>
      <c r="V350" s="151" t="str">
        <f t="shared" ca="1" si="126"/>
        <v/>
      </c>
      <c r="W350" s="152"/>
      <c r="X350" s="153" t="str">
        <f ca="1">AL350</f>
        <v>Вариант А1</v>
      </c>
      <c r="Y350" s="154"/>
      <c r="Z350" s="154"/>
      <c r="AA350" s="155"/>
      <c r="AB350" s="164"/>
      <c r="AC350" s="1">
        <f>AC349+1</f>
        <v>250</v>
      </c>
      <c r="AD350" s="1">
        <f ca="1">IF(OFFSET(INDIRECT($AD$2),AC350,0,1,1)&lt;&gt;0,OFFSET(INDIRECT($AD$2),AC350,0,1,1),"")</f>
        <v>25</v>
      </c>
      <c r="AE350" s="1" t="str">
        <f t="shared" ca="1" si="124"/>
        <v>Саморез пр. шайб. сверл DIN 7504 К</v>
      </c>
      <c r="AF350" s="1" t="str">
        <f t="shared" ca="1" si="124"/>
        <v>4,2х19</v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>шт.</v>
      </c>
      <c r="AJ350" s="1">
        <f t="shared" ca="1" si="124"/>
        <v>48</v>
      </c>
      <c r="AK350" s="1" t="str">
        <f t="shared" ca="1" si="124"/>
        <v/>
      </c>
      <c r="AL350" s="1" t="str">
        <f t="shared" ca="1" si="124"/>
        <v>Вариант А1</v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207"/>
      <c r="E351" s="208"/>
      <c r="F351" s="203"/>
      <c r="G351" s="164"/>
      <c r="H351" s="206"/>
      <c r="I351" s="169">
        <f ca="1">AD351</f>
        <v>26</v>
      </c>
      <c r="J351" s="171" t="str">
        <f t="shared" ca="1" si="125"/>
        <v>Саморез пр. шайб. сверл DIN 7504 К</v>
      </c>
      <c r="K351" s="173" t="str">
        <f t="shared" ca="1" si="125"/>
        <v>4,2х35</v>
      </c>
      <c r="L351" s="175" t="str">
        <f ca="1">AG351</f>
        <v/>
      </c>
      <c r="M351" s="176"/>
      <c r="N351" s="176"/>
      <c r="O351" s="177"/>
      <c r="P351" s="175" t="str">
        <f ca="1">AH351</f>
        <v/>
      </c>
      <c r="Q351" s="176"/>
      <c r="R351" s="176"/>
      <c r="S351" s="177"/>
      <c r="T351" s="173" t="str">
        <f t="shared" ca="1" si="126"/>
        <v>шт.</v>
      </c>
      <c r="U351" s="173">
        <f t="shared" ca="1" si="126"/>
        <v>12</v>
      </c>
      <c r="V351" s="175" t="str">
        <f t="shared" ca="1" si="126"/>
        <v/>
      </c>
      <c r="W351" s="177"/>
      <c r="X351" s="191" t="str">
        <f ca="1">AL351</f>
        <v>Вариант А1</v>
      </c>
      <c r="Y351" s="192"/>
      <c r="Z351" s="192"/>
      <c r="AA351" s="193"/>
      <c r="AB351" s="164"/>
      <c r="AC351" s="1">
        <f>AC350+1</f>
        <v>251</v>
      </c>
      <c r="AD351" s="1">
        <f ca="1">IF(OFFSET(INDIRECT($AD$2),AC351,0,1,1)&lt;&gt;0,OFFSET(INDIRECT($AD$2),AC351,0,1,1),"")</f>
        <v>26</v>
      </c>
      <c r="AE351" s="1" t="str">
        <f t="shared" ca="1" si="124"/>
        <v>Саморез пр. шайб. сверл DIN 7504 К</v>
      </c>
      <c r="AF351" s="1" t="str">
        <f t="shared" ca="1" si="124"/>
        <v>4,2х35</v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>шт.</v>
      </c>
      <c r="AJ351" s="1">
        <f t="shared" ca="1" si="124"/>
        <v>12</v>
      </c>
      <c r="AK351" s="1" t="str">
        <f t="shared" ca="1" si="124"/>
        <v/>
      </c>
      <c r="AL351" s="1" t="str">
        <f t="shared" ca="1" si="124"/>
        <v>Вариант А1</v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209"/>
      <c r="E352" s="210"/>
      <c r="F352" s="183"/>
      <c r="G352" s="211"/>
      <c r="H352" s="188"/>
      <c r="I352" s="170"/>
      <c r="J352" s="172">
        <f t="shared" si="125"/>
        <v>0</v>
      </c>
      <c r="K352" s="174">
        <f t="shared" si="125"/>
        <v>0</v>
      </c>
      <c r="L352" s="178"/>
      <c r="M352" s="179"/>
      <c r="N352" s="179"/>
      <c r="O352" s="180"/>
      <c r="P352" s="178"/>
      <c r="Q352" s="179"/>
      <c r="R352" s="179"/>
      <c r="S352" s="180"/>
      <c r="T352" s="174"/>
      <c r="U352" s="174"/>
      <c r="V352" s="178"/>
      <c r="W352" s="180"/>
      <c r="X352" s="194"/>
      <c r="Y352" s="195"/>
      <c r="Z352" s="195"/>
      <c r="AA352" s="196"/>
      <c r="AB352" s="164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234" t="s">
        <v>36</v>
      </c>
      <c r="E353" s="235"/>
      <c r="F353" s="181"/>
      <c r="G353" s="231"/>
      <c r="H353" s="186"/>
      <c r="I353" s="42">
        <f t="shared" ref="I353:L357" ca="1" si="127">AD353</f>
        <v>27</v>
      </c>
      <c r="J353" s="88" t="str">
        <f t="shared" ca="1" si="127"/>
        <v xml:space="preserve">Трансф. тока </v>
      </c>
      <c r="K353" s="43" t="str">
        <f t="shared" ca="1" si="127"/>
        <v>ТОП-0,66 У3 150/ 5 0,5S</v>
      </c>
      <c r="L353" s="151" t="str">
        <f t="shared" ca="1" si="127"/>
        <v/>
      </c>
      <c r="M353" s="156"/>
      <c r="N353" s="156"/>
      <c r="O353" s="152"/>
      <c r="P353" s="151" t="str">
        <f ca="1">AH353</f>
        <v/>
      </c>
      <c r="Q353" s="156"/>
      <c r="R353" s="156"/>
      <c r="S353" s="152"/>
      <c r="T353" s="43" t="str">
        <f t="shared" ref="T353:V357" ca="1" si="128">AI353</f>
        <v>шт.</v>
      </c>
      <c r="U353" s="43">
        <f t="shared" ca="1" si="128"/>
        <v>3</v>
      </c>
      <c r="V353" s="151" t="str">
        <f t="shared" ca="1" si="128"/>
        <v/>
      </c>
      <c r="W353" s="152"/>
      <c r="X353" s="153" t="str">
        <f ca="1">AL353</f>
        <v>Вариант А1</v>
      </c>
      <c r="Y353" s="154"/>
      <c r="Z353" s="154"/>
      <c r="AA353" s="155"/>
      <c r="AB353" s="164"/>
      <c r="AC353" s="1">
        <f>AC351+1</f>
        <v>252</v>
      </c>
      <c r="AD353" s="1">
        <f ca="1">IF(OFFSET(INDIRECT($AD$2),AC353,0,1,1)&lt;&gt;0,OFFSET(INDIRECT($AD$2),AC353,0,1,1),"")</f>
        <v>27</v>
      </c>
      <c r="AE353" s="1" t="str">
        <f t="shared" ref="AE353:AN353" ca="1" si="129">IF(OFFSET(INDIRECT($AD$2),$AC353,AE$2,1,1)&lt;&gt;0,OFFSET(INDIRECT($AD$2),$AC353,AE$2,1,1),"")</f>
        <v xml:space="preserve">Трансф. тока </v>
      </c>
      <c r="AF353" s="1" t="str">
        <f t="shared" ca="1" si="129"/>
        <v>ТОП-0,66 У3 150/ 5 0,5S</v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>шт.</v>
      </c>
      <c r="AJ353" s="1">
        <f t="shared" ca="1" si="129"/>
        <v>3</v>
      </c>
      <c r="AK353" s="1" t="str">
        <f t="shared" ca="1" si="129"/>
        <v/>
      </c>
      <c r="AL353" s="1" t="str">
        <f t="shared" ca="1" si="129"/>
        <v>Вариант А1</v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207"/>
      <c r="E354" s="208"/>
      <c r="F354" s="203"/>
      <c r="G354" s="164"/>
      <c r="H354" s="206"/>
      <c r="I354" s="42">
        <f t="shared" ca="1" si="127"/>
        <v>27</v>
      </c>
      <c r="J354" s="88" t="str">
        <f t="shared" ca="1" si="127"/>
        <v xml:space="preserve">Трансф. тока </v>
      </c>
      <c r="K354" s="43" t="str">
        <f t="shared" ca="1" si="127"/>
        <v>ТОП-0,66 У3 200/ 5 0,5S</v>
      </c>
      <c r="L354" s="151" t="str">
        <f t="shared" ca="1" si="127"/>
        <v/>
      </c>
      <c r="M354" s="156"/>
      <c r="N354" s="156"/>
      <c r="O354" s="152"/>
      <c r="P354" s="151" t="str">
        <f ca="1">AH354</f>
        <v/>
      </c>
      <c r="Q354" s="156"/>
      <c r="R354" s="156"/>
      <c r="S354" s="152"/>
      <c r="T354" s="43" t="str">
        <f t="shared" ca="1" si="128"/>
        <v>шт.</v>
      </c>
      <c r="U354" s="43">
        <f t="shared" ca="1" si="128"/>
        <v>3</v>
      </c>
      <c r="V354" s="151" t="str">
        <f t="shared" ca="1" si="128"/>
        <v/>
      </c>
      <c r="W354" s="152"/>
      <c r="X354" s="153" t="str">
        <f ca="1">AL354</f>
        <v>Вариант А1</v>
      </c>
      <c r="Y354" s="154"/>
      <c r="Z354" s="154"/>
      <c r="AA354" s="155"/>
      <c r="AB354" s="164"/>
      <c r="AC354" s="1">
        <f>AC353+1</f>
        <v>253</v>
      </c>
      <c r="AD354" s="1">
        <f ca="1">IF(OFFSET(INDIRECT($AD$2),AC354,0,1,1)&lt;&gt;0,OFFSET(INDIRECT($AD$2),AC354,0,1,1),"")</f>
        <v>27</v>
      </c>
      <c r="AE354" s="1" t="str">
        <f t="shared" ca="1" si="124"/>
        <v xml:space="preserve">Трансф. тока </v>
      </c>
      <c r="AF354" s="1" t="str">
        <f t="shared" ca="1" si="124"/>
        <v>ТОП-0,66 У3 200/ 5 0,5S</v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>шт.</v>
      </c>
      <c r="AJ354" s="1">
        <f t="shared" ca="1" si="124"/>
        <v>3</v>
      </c>
      <c r="AK354" s="1" t="str">
        <f t="shared" ca="1" si="124"/>
        <v/>
      </c>
      <c r="AL354" s="1" t="str">
        <f t="shared" ca="1" si="124"/>
        <v>Вариант А1</v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207"/>
      <c r="E355" s="208"/>
      <c r="F355" s="203"/>
      <c r="G355" s="164"/>
      <c r="H355" s="206"/>
      <c r="I355" s="3" t="str">
        <f t="shared" ca="1" si="127"/>
        <v/>
      </c>
      <c r="J355" s="6" t="str">
        <f t="shared" ca="1" si="127"/>
        <v>Вариант А2</v>
      </c>
      <c r="K355" s="4" t="str">
        <f t="shared" ca="1" si="127"/>
        <v/>
      </c>
      <c r="L355" s="151" t="str">
        <f t="shared" ca="1" si="127"/>
        <v/>
      </c>
      <c r="M355" s="156"/>
      <c r="N355" s="156"/>
      <c r="O355" s="152"/>
      <c r="P355" s="157" t="str">
        <f ca="1">AH355</f>
        <v/>
      </c>
      <c r="Q355" s="157"/>
      <c r="R355" s="157"/>
      <c r="S355" s="157"/>
      <c r="T355" s="5" t="str">
        <f t="shared" ca="1" si="128"/>
        <v/>
      </c>
      <c r="U355" s="4" t="str">
        <f t="shared" ca="1" si="128"/>
        <v/>
      </c>
      <c r="V355" s="151" t="str">
        <f t="shared" ca="1" si="128"/>
        <v/>
      </c>
      <c r="W355" s="152"/>
      <c r="X355" s="153" t="str">
        <f ca="1">AL355</f>
        <v/>
      </c>
      <c r="Y355" s="154"/>
      <c r="Z355" s="154"/>
      <c r="AA355" s="155"/>
      <c r="AB355" s="164"/>
      <c r="AC355" s="1">
        <f>AC354+1</f>
        <v>254</v>
      </c>
      <c r="AD355" s="1" t="str">
        <f ca="1">IF(OFFSET(INDIRECT($AD$2),AC355,0,1,1)&lt;&gt;0,OFFSET(INDIRECT($AD$2),AC355,0,1,1),"")</f>
        <v/>
      </c>
      <c r="AE355" s="1" t="str">
        <f t="shared" ca="1" si="124"/>
        <v>Вариант А2</v>
      </c>
      <c r="AF355" s="1" t="str">
        <f t="shared" ca="1" si="124"/>
        <v/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/>
      </c>
      <c r="AJ355" s="1" t="str">
        <f t="shared" ca="1" si="124"/>
        <v/>
      </c>
      <c r="AK355" s="1" t="str">
        <f t="shared" ca="1" si="124"/>
        <v/>
      </c>
      <c r="AL355" s="1" t="str">
        <f t="shared" ca="1" si="124"/>
        <v/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207"/>
      <c r="E356" s="208"/>
      <c r="F356" s="203"/>
      <c r="G356" s="164"/>
      <c r="H356" s="206"/>
      <c r="I356" s="3">
        <f t="shared" ca="1" si="127"/>
        <v>1</v>
      </c>
      <c r="J356" s="6" t="str">
        <f t="shared" ca="1" si="127"/>
        <v>ШУЭ-Т-10 -GSM Корп.432</v>
      </c>
      <c r="K356" s="4" t="str">
        <f t="shared" ca="1" si="127"/>
        <v>Шкаф в сборе</v>
      </c>
      <c r="L356" s="151" t="str">
        <f t="shared" ca="1" si="127"/>
        <v/>
      </c>
      <c r="M356" s="156"/>
      <c r="N356" s="156"/>
      <c r="O356" s="152"/>
      <c r="P356" s="157" t="str">
        <f ca="1">AH356</f>
        <v/>
      </c>
      <c r="Q356" s="157"/>
      <c r="R356" s="157"/>
      <c r="S356" s="157"/>
      <c r="T356" s="5" t="str">
        <f t="shared" ca="1" si="128"/>
        <v>шт.</v>
      </c>
      <c r="U356" s="4">
        <f t="shared" ca="1" si="128"/>
        <v>3</v>
      </c>
      <c r="V356" s="151" t="str">
        <f t="shared" ca="1" si="128"/>
        <v/>
      </c>
      <c r="W356" s="152"/>
      <c r="X356" s="153" t="str">
        <f ca="1">AL356</f>
        <v>Вариант А2</v>
      </c>
      <c r="Y356" s="154"/>
      <c r="Z356" s="154"/>
      <c r="AA356" s="155"/>
      <c r="AB356" s="164"/>
      <c r="AC356" s="1">
        <f>AC355+1</f>
        <v>255</v>
      </c>
      <c r="AD356" s="1">
        <f ca="1">IF(OFFSET(INDIRECT($AD$2),AC356,0,1,1)&lt;&gt;0,OFFSET(INDIRECT($AD$2),AC356,0,1,1),"")</f>
        <v>1</v>
      </c>
      <c r="AE356" s="1" t="str">
        <f t="shared" ca="1" si="124"/>
        <v>ШУЭ-Т-10 -GSM Корп.432</v>
      </c>
      <c r="AF356" s="1" t="str">
        <f t="shared" ca="1" si="124"/>
        <v>Шкаф в сборе</v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>шт.</v>
      </c>
      <c r="AJ356" s="1">
        <f t="shared" ca="1" si="124"/>
        <v>3</v>
      </c>
      <c r="AK356" s="1" t="str">
        <f t="shared" ca="1" si="124"/>
        <v/>
      </c>
      <c r="AL356" s="1" t="str">
        <f t="shared" ca="1" si="124"/>
        <v>Вариант А2</v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209"/>
      <c r="E357" s="210"/>
      <c r="F357" s="183"/>
      <c r="G357" s="211"/>
      <c r="H357" s="188"/>
      <c r="I357" s="169">
        <f t="shared" ca="1" si="127"/>
        <v>2</v>
      </c>
      <c r="J357" s="171" t="str">
        <f t="shared" ca="1" si="127"/>
        <v>Бирка Треугольник</v>
      </c>
      <c r="K357" s="173" t="str">
        <f t="shared" ca="1" si="127"/>
        <v>У-136</v>
      </c>
      <c r="L357" s="175" t="str">
        <f t="shared" ca="1" si="127"/>
        <v/>
      </c>
      <c r="M357" s="176"/>
      <c r="N357" s="176"/>
      <c r="O357" s="177"/>
      <c r="P357" s="175" t="str">
        <f ca="1">AH357</f>
        <v/>
      </c>
      <c r="Q357" s="176"/>
      <c r="R357" s="176"/>
      <c r="S357" s="177"/>
      <c r="T357" s="173" t="str">
        <f t="shared" ca="1" si="128"/>
        <v>шт.</v>
      </c>
      <c r="U357" s="173">
        <f t="shared" ca="1" si="128"/>
        <v>12</v>
      </c>
      <c r="V357" s="175" t="str">
        <f t="shared" ca="1" si="128"/>
        <v/>
      </c>
      <c r="W357" s="177"/>
      <c r="X357" s="191" t="str">
        <f ca="1">AL357</f>
        <v>Вариант А2</v>
      </c>
      <c r="Y357" s="192"/>
      <c r="Z357" s="192"/>
      <c r="AA357" s="193"/>
      <c r="AB357" s="164"/>
      <c r="AC357" s="1">
        <f>AC356+1</f>
        <v>256</v>
      </c>
      <c r="AD357" s="1">
        <f ca="1">IF(OFFSET(INDIRECT($AD$2),AC357,0,1,1)&lt;&gt;0,OFFSET(INDIRECT($AD$2),AC357,0,1,1),"")</f>
        <v>2</v>
      </c>
      <c r="AE357" s="1" t="str">
        <f t="shared" ca="1" si="124"/>
        <v>Бирка Треугольник</v>
      </c>
      <c r="AF357" s="1" t="str">
        <f t="shared" ca="1" si="124"/>
        <v>У-136</v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>шт.</v>
      </c>
      <c r="AJ357" s="1">
        <f t="shared" ca="1" si="124"/>
        <v>12</v>
      </c>
      <c r="AK357" s="1" t="str">
        <f t="shared" ca="1" si="124"/>
        <v/>
      </c>
      <c r="AL357" s="1" t="str">
        <f t="shared" ca="1" si="124"/>
        <v>Вариант А2</v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234" t="s">
        <v>39</v>
      </c>
      <c r="E358" s="253"/>
      <c r="F358" s="181"/>
      <c r="G358" s="258"/>
      <c r="H358" s="253"/>
      <c r="I358" s="170"/>
      <c r="J358" s="172"/>
      <c r="K358" s="174"/>
      <c r="L358" s="178"/>
      <c r="M358" s="179"/>
      <c r="N358" s="179"/>
      <c r="O358" s="180"/>
      <c r="P358" s="178"/>
      <c r="Q358" s="179"/>
      <c r="R358" s="179"/>
      <c r="S358" s="180"/>
      <c r="T358" s="174"/>
      <c r="U358" s="174"/>
      <c r="V358" s="178"/>
      <c r="W358" s="180"/>
      <c r="X358" s="194"/>
      <c r="Y358" s="195"/>
      <c r="Z358" s="195"/>
      <c r="AA358" s="196"/>
      <c r="AB358" s="164"/>
    </row>
    <row r="359" spans="4:43" ht="14.25" customHeight="1" thickBot="1">
      <c r="D359" s="254"/>
      <c r="E359" s="255"/>
      <c r="F359" s="254"/>
      <c r="G359" s="259"/>
      <c r="H359" s="255"/>
      <c r="AA359" s="9"/>
      <c r="AB359" s="164"/>
    </row>
    <row r="360" spans="4:43" ht="15" customHeight="1" thickBot="1">
      <c r="D360" s="254"/>
      <c r="E360" s="255"/>
      <c r="F360" s="254"/>
      <c r="G360" s="259"/>
      <c r="H360" s="255"/>
      <c r="I360" s="26"/>
      <c r="J360" s="90"/>
      <c r="K360" s="27"/>
      <c r="L360" s="44"/>
      <c r="M360" s="45"/>
      <c r="N360" s="44"/>
      <c r="O360" s="261"/>
      <c r="P360" s="262"/>
      <c r="Q360" s="44"/>
      <c r="R360" s="44"/>
      <c r="S360" s="263" t="str">
        <f>$S$33</f>
        <v>2001.РП.10Т-ТКР2.1</v>
      </c>
      <c r="T360" s="264"/>
      <c r="U360" s="264"/>
      <c r="V360" s="264"/>
      <c r="W360" s="264"/>
      <c r="X360" s="264"/>
      <c r="Y360" s="264"/>
      <c r="Z360" s="265"/>
      <c r="AA360" s="272" t="s">
        <v>16</v>
      </c>
      <c r="AB360" s="164"/>
    </row>
    <row r="361" spans="4:43" ht="6" customHeight="1" thickBot="1">
      <c r="D361" s="254"/>
      <c r="E361" s="255"/>
      <c r="F361" s="254"/>
      <c r="G361" s="259"/>
      <c r="H361" s="255"/>
      <c r="I361" s="26"/>
      <c r="J361" s="90"/>
      <c r="K361" s="27"/>
      <c r="L361" s="273"/>
      <c r="M361" s="275"/>
      <c r="N361" s="273"/>
      <c r="O361" s="275"/>
      <c r="P361" s="277"/>
      <c r="Q361" s="273"/>
      <c r="R361" s="273"/>
      <c r="S361" s="266"/>
      <c r="T361" s="267"/>
      <c r="U361" s="267"/>
      <c r="V361" s="267"/>
      <c r="W361" s="267"/>
      <c r="X361" s="267"/>
      <c r="Y361" s="267"/>
      <c r="Z361" s="268"/>
      <c r="AA361" s="272"/>
      <c r="AB361" s="164"/>
    </row>
    <row r="362" spans="4:43" ht="9" customHeight="1" thickBot="1">
      <c r="D362" s="254"/>
      <c r="E362" s="255"/>
      <c r="F362" s="254"/>
      <c r="G362" s="259"/>
      <c r="H362" s="255"/>
      <c r="I362" s="26"/>
      <c r="J362" s="90"/>
      <c r="K362" s="27"/>
      <c r="L362" s="274"/>
      <c r="M362" s="276"/>
      <c r="N362" s="274"/>
      <c r="O362" s="276"/>
      <c r="P362" s="278"/>
      <c r="Q362" s="274"/>
      <c r="R362" s="274"/>
      <c r="S362" s="266"/>
      <c r="T362" s="267"/>
      <c r="U362" s="267"/>
      <c r="V362" s="267"/>
      <c r="W362" s="267"/>
      <c r="X362" s="267"/>
      <c r="Y362" s="267"/>
      <c r="Z362" s="268"/>
      <c r="AA362" s="279">
        <f>AA322+1</f>
        <v>9</v>
      </c>
      <c r="AB362" s="164"/>
    </row>
    <row r="363" spans="4:43" ht="15" customHeight="1" thickBot="1">
      <c r="D363" s="256"/>
      <c r="E363" s="257"/>
      <c r="F363" s="256"/>
      <c r="G363" s="260"/>
      <c r="H363" s="257"/>
      <c r="I363" s="29"/>
      <c r="J363" s="91"/>
      <c r="K363" s="30"/>
      <c r="L363" s="46" t="s">
        <v>14</v>
      </c>
      <c r="M363" s="46" t="s">
        <v>15</v>
      </c>
      <c r="N363" s="46" t="s">
        <v>16</v>
      </c>
      <c r="O363" s="272" t="s">
        <v>17</v>
      </c>
      <c r="P363" s="272"/>
      <c r="Q363" s="46" t="s">
        <v>18</v>
      </c>
      <c r="R363" s="46" t="s">
        <v>19</v>
      </c>
      <c r="S363" s="269"/>
      <c r="T363" s="270"/>
      <c r="U363" s="270"/>
      <c r="V363" s="270"/>
      <c r="W363" s="270"/>
      <c r="X363" s="270"/>
      <c r="Y363" s="270"/>
      <c r="Z363" s="271"/>
      <c r="AA363" s="279"/>
      <c r="AB363" s="164"/>
    </row>
    <row r="364" spans="4:43" ht="11.25" customHeight="1" thickBot="1">
      <c r="Y364" s="250" t="s">
        <v>41</v>
      </c>
      <c r="Z364" s="250"/>
      <c r="AA364" s="250"/>
      <c r="AB364" s="164"/>
    </row>
    <row r="365" spans="4:43" ht="23.25" customHeight="1">
      <c r="H365" s="2"/>
      <c r="I365" s="165" t="s">
        <v>0</v>
      </c>
      <c r="J365" s="167" t="s">
        <v>1</v>
      </c>
      <c r="K365" s="158" t="s">
        <v>2</v>
      </c>
      <c r="L365" s="158" t="s">
        <v>3</v>
      </c>
      <c r="M365" s="158"/>
      <c r="N365" s="158"/>
      <c r="O365" s="158"/>
      <c r="P365" s="158" t="s">
        <v>43</v>
      </c>
      <c r="Q365" s="158"/>
      <c r="R365" s="158"/>
      <c r="S365" s="158"/>
      <c r="T365" s="158" t="s">
        <v>5</v>
      </c>
      <c r="U365" s="158" t="s">
        <v>6</v>
      </c>
      <c r="V365" s="158" t="s">
        <v>7</v>
      </c>
      <c r="W365" s="158"/>
      <c r="X365" s="160" t="s">
        <v>8</v>
      </c>
      <c r="Y365" s="160"/>
      <c r="Z365" s="160"/>
      <c r="AA365" s="161"/>
      <c r="AB365" s="164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2"/>
      <c r="I366" s="166"/>
      <c r="J366" s="168"/>
      <c r="K366" s="162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62"/>
      <c r="Y366" s="162"/>
      <c r="Z366" s="162"/>
      <c r="AA366" s="163"/>
      <c r="AB366" s="164"/>
      <c r="AC366" s="1">
        <f ca="1">IF(OFFSET(AC366,40,0,1,1)&lt;&gt;0,OFFSET(AC366,40,0,1,1),AA402)</f>
        <v>25</v>
      </c>
    </row>
    <row r="367" spans="4:43" ht="23.25" customHeight="1">
      <c r="H367" s="2"/>
      <c r="I367" s="3">
        <f t="shared" ref="I367:L386" ca="1" si="131">AD367</f>
        <v>3</v>
      </c>
      <c r="J367" s="86" t="str">
        <f t="shared" ca="1" si="131"/>
        <v>Хомут нейлон, белый</v>
      </c>
      <c r="K367" s="4" t="str">
        <f t="shared" ca="1" si="131"/>
        <v>2,5х100</v>
      </c>
      <c r="L367" s="151" t="str">
        <f t="shared" ca="1" si="131"/>
        <v/>
      </c>
      <c r="M367" s="156"/>
      <c r="N367" s="156"/>
      <c r="O367" s="152"/>
      <c r="P367" s="157" t="str">
        <f t="shared" ref="P367:P387" ca="1" si="132">AH367</f>
        <v/>
      </c>
      <c r="Q367" s="157"/>
      <c r="R367" s="157"/>
      <c r="S367" s="157"/>
      <c r="T367" s="5" t="str">
        <f t="shared" ref="T367:V387" ca="1" si="133">AI367</f>
        <v>шт.</v>
      </c>
      <c r="U367" s="4">
        <f t="shared" ca="1" si="133"/>
        <v>12</v>
      </c>
      <c r="V367" s="151" t="str">
        <f t="shared" ca="1" si="133"/>
        <v/>
      </c>
      <c r="W367" s="152"/>
      <c r="X367" s="153" t="str">
        <f t="shared" ref="X367:X387" ca="1" si="134">AL367</f>
        <v>Вариант А2</v>
      </c>
      <c r="Y367" s="154"/>
      <c r="Z367" s="154"/>
      <c r="AA367" s="155"/>
      <c r="AB367" s="164"/>
      <c r="AC367" s="1">
        <f>AC357+1</f>
        <v>257</v>
      </c>
      <c r="AD367" s="1">
        <f t="shared" ref="AD367:AD387" ca="1" si="135">IF(OFFSET(INDIRECT($AD$2),AC367,0,1,1)&lt;&gt;0,OFFSET(INDIRECT($AD$2),AC367,0,1,1),"")</f>
        <v>3</v>
      </c>
      <c r="AE367" s="1" t="str">
        <f t="shared" ref="AE367:AQ382" ca="1" si="136">IF(OFFSET(INDIRECT($AD$2),$AC367,AE$2,1,1)&lt;&gt;0,OFFSET(INDIRECT($AD$2),$AC367,AE$2,1,1),"")</f>
        <v>Хомут нейлон, белый</v>
      </c>
      <c r="AF367" s="1" t="str">
        <f t="shared" ca="1" si="136"/>
        <v>2,5х100</v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>шт.</v>
      </c>
      <c r="AJ367" s="1">
        <f t="shared" ca="1" si="136"/>
        <v>12</v>
      </c>
      <c r="AK367" s="1" t="str">
        <f t="shared" ca="1" si="136"/>
        <v/>
      </c>
      <c r="AL367" s="1" t="str">
        <f t="shared" ca="1" si="136"/>
        <v>Вариант А2</v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2"/>
      <c r="I368" s="3">
        <f t="shared" ca="1" si="131"/>
        <v>4</v>
      </c>
      <c r="J368" s="294" t="str">
        <f t="shared" ca="1" si="131"/>
        <v xml:space="preserve">Болт </v>
      </c>
      <c r="K368" s="73" t="str">
        <f t="shared" ca="1" si="131"/>
        <v>М6х30</v>
      </c>
      <c r="L368" s="151" t="str">
        <f t="shared" ca="1" si="131"/>
        <v/>
      </c>
      <c r="M368" s="156"/>
      <c r="N368" s="156"/>
      <c r="O368" s="152"/>
      <c r="P368" s="157" t="str">
        <f t="shared" ca="1" si="132"/>
        <v/>
      </c>
      <c r="Q368" s="157"/>
      <c r="R368" s="157"/>
      <c r="S368" s="157"/>
      <c r="T368" s="5" t="str">
        <f t="shared" ca="1" si="133"/>
        <v>шт.</v>
      </c>
      <c r="U368" s="4">
        <f t="shared" ca="1" si="133"/>
        <v>21</v>
      </c>
      <c r="V368" s="151" t="str">
        <f t="shared" ca="1" si="133"/>
        <v/>
      </c>
      <c r="W368" s="152"/>
      <c r="X368" s="153" t="str">
        <f t="shared" ca="1" si="134"/>
        <v>Вариант А2</v>
      </c>
      <c r="Y368" s="154"/>
      <c r="Z368" s="154"/>
      <c r="AA368" s="155"/>
      <c r="AB368" s="164"/>
      <c r="AC368" s="1">
        <f>AC367+1</f>
        <v>258</v>
      </c>
      <c r="AD368" s="1">
        <f t="shared" ca="1" si="135"/>
        <v>4</v>
      </c>
      <c r="AE368" s="1" t="str">
        <f t="shared" ca="1" si="136"/>
        <v xml:space="preserve">Болт </v>
      </c>
      <c r="AF368" s="1" t="str">
        <f t="shared" ca="1" si="136"/>
        <v>М6х30</v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>шт.</v>
      </c>
      <c r="AJ368" s="1">
        <f t="shared" ca="1" si="136"/>
        <v>21</v>
      </c>
      <c r="AK368" s="1" t="str">
        <f t="shared" ca="1" si="136"/>
        <v/>
      </c>
      <c r="AL368" s="1" t="str">
        <f t="shared" ca="1" si="136"/>
        <v>Вариант А2</v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2"/>
      <c r="I369" s="3">
        <f t="shared" ca="1" si="131"/>
        <v>5</v>
      </c>
      <c r="J369" s="295" t="str">
        <f t="shared" ca="1" si="131"/>
        <v xml:space="preserve">Гайка </v>
      </c>
      <c r="K369" s="4" t="str">
        <f t="shared" ca="1" si="131"/>
        <v>М6</v>
      </c>
      <c r="L369" s="151" t="str">
        <f t="shared" ca="1" si="131"/>
        <v/>
      </c>
      <c r="M369" s="156"/>
      <c r="N369" s="156"/>
      <c r="O369" s="152"/>
      <c r="P369" s="157" t="str">
        <f t="shared" ca="1" si="132"/>
        <v/>
      </c>
      <c r="Q369" s="157"/>
      <c r="R369" s="157"/>
      <c r="S369" s="157"/>
      <c r="T369" s="5" t="str">
        <f t="shared" ca="1" si="133"/>
        <v>шт.</v>
      </c>
      <c r="U369" s="4">
        <f t="shared" ca="1" si="133"/>
        <v>21</v>
      </c>
      <c r="V369" s="151" t="str">
        <f t="shared" ca="1" si="133"/>
        <v/>
      </c>
      <c r="W369" s="152"/>
      <c r="X369" s="153" t="str">
        <f t="shared" ca="1" si="134"/>
        <v>Вариант А2</v>
      </c>
      <c r="Y369" s="154"/>
      <c r="Z369" s="154"/>
      <c r="AA369" s="155"/>
      <c r="AB369" s="164"/>
      <c r="AC369" s="1">
        <f>AC368+1</f>
        <v>259</v>
      </c>
      <c r="AD369" s="1">
        <f t="shared" ca="1" si="135"/>
        <v>5</v>
      </c>
      <c r="AE369" s="1" t="str">
        <f t="shared" ca="1" si="136"/>
        <v xml:space="preserve">Гайка </v>
      </c>
      <c r="AF369" s="1" t="str">
        <f t="shared" ca="1" si="136"/>
        <v>М6</v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>шт.</v>
      </c>
      <c r="AJ369" s="1">
        <f t="shared" ca="1" si="136"/>
        <v>21</v>
      </c>
      <c r="AK369" s="1" t="str">
        <f t="shared" ca="1" si="136"/>
        <v/>
      </c>
      <c r="AL369" s="1" t="str">
        <f t="shared" ca="1" si="136"/>
        <v>Вариант А2</v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2"/>
      <c r="I370" s="3">
        <f t="shared" ca="1" si="131"/>
        <v>6</v>
      </c>
      <c r="J370" s="6" t="str">
        <f t="shared" ca="1" si="131"/>
        <v xml:space="preserve">Шайба плоск. усил. ГОСТ 6958 </v>
      </c>
      <c r="K370" s="4" t="str">
        <f t="shared" ca="1" si="131"/>
        <v>М6</v>
      </c>
      <c r="L370" s="151" t="str">
        <f t="shared" ca="1" si="131"/>
        <v/>
      </c>
      <c r="M370" s="156"/>
      <c r="N370" s="156"/>
      <c r="O370" s="152"/>
      <c r="P370" s="157" t="str">
        <f t="shared" ca="1" si="132"/>
        <v/>
      </c>
      <c r="Q370" s="157"/>
      <c r="R370" s="157"/>
      <c r="S370" s="157"/>
      <c r="T370" s="5" t="str">
        <f t="shared" ca="1" si="133"/>
        <v>шт.</v>
      </c>
      <c r="U370" s="4">
        <f t="shared" ca="1" si="133"/>
        <v>42</v>
      </c>
      <c r="V370" s="151" t="str">
        <f t="shared" ca="1" si="133"/>
        <v/>
      </c>
      <c r="W370" s="152"/>
      <c r="X370" s="153" t="str">
        <f t="shared" ca="1" si="134"/>
        <v>Вариант А2</v>
      </c>
      <c r="Y370" s="154"/>
      <c r="Z370" s="154"/>
      <c r="AA370" s="155"/>
      <c r="AB370" s="164"/>
      <c r="AC370" s="1">
        <f t="shared" ref="AC370:AC387" si="137">AC369+1</f>
        <v>260</v>
      </c>
      <c r="AD370" s="1">
        <f t="shared" ca="1" si="135"/>
        <v>6</v>
      </c>
      <c r="AE370" s="1" t="str">
        <f t="shared" ca="1" si="136"/>
        <v xml:space="preserve">Шайба плоск. усил. ГОСТ 6958 </v>
      </c>
      <c r="AF370" s="1" t="str">
        <f t="shared" ca="1" si="136"/>
        <v>М6</v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>шт.</v>
      </c>
      <c r="AJ370" s="1">
        <f t="shared" ca="1" si="136"/>
        <v>42</v>
      </c>
      <c r="AK370" s="1" t="str">
        <f t="shared" ca="1" si="136"/>
        <v/>
      </c>
      <c r="AL370" s="1" t="str">
        <f t="shared" ca="1" si="136"/>
        <v>Вариант А2</v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2"/>
      <c r="I371" s="3">
        <f t="shared" ca="1" si="131"/>
        <v>7</v>
      </c>
      <c r="J371" s="6" t="str">
        <f t="shared" ca="1" si="131"/>
        <v xml:space="preserve">Шайба пружинная гроверная </v>
      </c>
      <c r="K371" s="4" t="str">
        <f t="shared" ca="1" si="131"/>
        <v>М6</v>
      </c>
      <c r="L371" s="151" t="str">
        <f t="shared" ca="1" si="131"/>
        <v/>
      </c>
      <c r="M371" s="156"/>
      <c r="N371" s="156"/>
      <c r="O371" s="152"/>
      <c r="P371" s="157" t="str">
        <f t="shared" ca="1" si="132"/>
        <v/>
      </c>
      <c r="Q371" s="157"/>
      <c r="R371" s="157"/>
      <c r="S371" s="157"/>
      <c r="T371" s="5" t="str">
        <f t="shared" ca="1" si="133"/>
        <v>шт.</v>
      </c>
      <c r="U371" s="4">
        <f t="shared" ca="1" si="133"/>
        <v>21</v>
      </c>
      <c r="V371" s="151" t="str">
        <f t="shared" ca="1" si="133"/>
        <v/>
      </c>
      <c r="W371" s="152"/>
      <c r="X371" s="153" t="str">
        <f t="shared" ca="1" si="134"/>
        <v>Вариант А2</v>
      </c>
      <c r="Y371" s="154"/>
      <c r="Z371" s="154"/>
      <c r="AA371" s="155"/>
      <c r="AB371" s="164"/>
      <c r="AC371" s="1">
        <f t="shared" si="137"/>
        <v>261</v>
      </c>
      <c r="AD371" s="1">
        <f t="shared" ca="1" si="135"/>
        <v>7</v>
      </c>
      <c r="AE371" s="1" t="str">
        <f t="shared" ca="1" si="136"/>
        <v xml:space="preserve">Шайба пружинная гроверная </v>
      </c>
      <c r="AF371" s="1" t="str">
        <f t="shared" ca="1" si="136"/>
        <v>М6</v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>шт.</v>
      </c>
      <c r="AJ371" s="1">
        <f t="shared" ca="1" si="136"/>
        <v>21</v>
      </c>
      <c r="AK371" s="1" t="str">
        <f t="shared" ca="1" si="136"/>
        <v/>
      </c>
      <c r="AL371" s="1" t="str">
        <f t="shared" ca="1" si="136"/>
        <v>Вариант А2</v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2"/>
      <c r="I372" s="3">
        <f t="shared" ca="1" si="131"/>
        <v>8</v>
      </c>
      <c r="J372" s="6" t="str">
        <f t="shared" ca="1" si="131"/>
        <v>Болт ГОСТ 7798-70</v>
      </c>
      <c r="K372" s="4" t="str">
        <f t="shared" ca="1" si="131"/>
        <v>М8х30</v>
      </c>
      <c r="L372" s="151" t="str">
        <f t="shared" ca="1" si="131"/>
        <v/>
      </c>
      <c r="M372" s="156"/>
      <c r="N372" s="156"/>
      <c r="O372" s="152"/>
      <c r="P372" s="157" t="str">
        <f t="shared" ca="1" si="132"/>
        <v/>
      </c>
      <c r="Q372" s="157"/>
      <c r="R372" s="157"/>
      <c r="S372" s="157"/>
      <c r="T372" s="5" t="str">
        <f t="shared" ca="1" si="133"/>
        <v>шт.</v>
      </c>
      <c r="U372" s="4">
        <f t="shared" ca="1" si="133"/>
        <v>18</v>
      </c>
      <c r="V372" s="151" t="str">
        <f t="shared" ca="1" si="133"/>
        <v/>
      </c>
      <c r="W372" s="152"/>
      <c r="X372" s="153" t="str">
        <f t="shared" ca="1" si="134"/>
        <v>Вариант А2</v>
      </c>
      <c r="Y372" s="154"/>
      <c r="Z372" s="154"/>
      <c r="AA372" s="155"/>
      <c r="AB372" s="164"/>
      <c r="AC372" s="1">
        <f t="shared" si="137"/>
        <v>262</v>
      </c>
      <c r="AD372" s="1">
        <f t="shared" ca="1" si="135"/>
        <v>8</v>
      </c>
      <c r="AE372" s="1" t="str">
        <f t="shared" ca="1" si="136"/>
        <v>Болт ГОСТ 7798-70</v>
      </c>
      <c r="AF372" s="1" t="str">
        <f t="shared" ca="1" si="136"/>
        <v>М8х30</v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>шт.</v>
      </c>
      <c r="AJ372" s="1">
        <f t="shared" ca="1" si="136"/>
        <v>18</v>
      </c>
      <c r="AK372" s="1" t="str">
        <f t="shared" ca="1" si="136"/>
        <v/>
      </c>
      <c r="AL372" s="1" t="str">
        <f t="shared" ca="1" si="136"/>
        <v>Вариант А2</v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2"/>
      <c r="I373" s="3">
        <f t="shared" ca="1" si="131"/>
        <v>9</v>
      </c>
      <c r="J373" s="6" t="str">
        <f t="shared" ca="1" si="131"/>
        <v>Гайка ГОСТ 5915-70</v>
      </c>
      <c r="K373" s="4" t="str">
        <f t="shared" ca="1" si="131"/>
        <v>М8</v>
      </c>
      <c r="L373" s="151" t="str">
        <f t="shared" ca="1" si="131"/>
        <v/>
      </c>
      <c r="M373" s="156"/>
      <c r="N373" s="156"/>
      <c r="O373" s="152"/>
      <c r="P373" s="157" t="str">
        <f t="shared" ca="1" si="132"/>
        <v/>
      </c>
      <c r="Q373" s="157"/>
      <c r="R373" s="157"/>
      <c r="S373" s="157"/>
      <c r="T373" s="5" t="str">
        <f t="shared" ca="1" si="133"/>
        <v>шт.</v>
      </c>
      <c r="U373" s="4">
        <f t="shared" ca="1" si="133"/>
        <v>18</v>
      </c>
      <c r="V373" s="151" t="str">
        <f t="shared" ca="1" si="133"/>
        <v/>
      </c>
      <c r="W373" s="152"/>
      <c r="X373" s="153" t="str">
        <f t="shared" ca="1" si="134"/>
        <v>Вариант А2</v>
      </c>
      <c r="Y373" s="154"/>
      <c r="Z373" s="154"/>
      <c r="AA373" s="155"/>
      <c r="AB373" s="164"/>
      <c r="AC373" s="1">
        <f t="shared" si="137"/>
        <v>263</v>
      </c>
      <c r="AD373" s="1">
        <f t="shared" ca="1" si="135"/>
        <v>9</v>
      </c>
      <c r="AE373" s="1" t="str">
        <f t="shared" ca="1" si="136"/>
        <v>Гайка ГОСТ 5915-70</v>
      </c>
      <c r="AF373" s="1" t="str">
        <f t="shared" ca="1" si="136"/>
        <v>М8</v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>шт.</v>
      </c>
      <c r="AJ373" s="1">
        <f t="shared" ca="1" si="136"/>
        <v>18</v>
      </c>
      <c r="AK373" s="1" t="str">
        <f t="shared" ca="1" si="136"/>
        <v/>
      </c>
      <c r="AL373" s="1" t="str">
        <f t="shared" ca="1" si="136"/>
        <v>Вариант А2</v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2"/>
      <c r="I374" s="3">
        <f t="shared" ca="1" si="131"/>
        <v>10</v>
      </c>
      <c r="J374" s="6" t="str">
        <f t="shared" ca="1" si="131"/>
        <v xml:space="preserve">Шайба плоск. усил. ГОСТ 6958 </v>
      </c>
      <c r="K374" s="4" t="str">
        <f t="shared" ca="1" si="131"/>
        <v>М8</v>
      </c>
      <c r="L374" s="151" t="str">
        <f t="shared" ca="1" si="131"/>
        <v/>
      </c>
      <c r="M374" s="156"/>
      <c r="N374" s="156"/>
      <c r="O374" s="152"/>
      <c r="P374" s="157" t="str">
        <f t="shared" ca="1" si="132"/>
        <v/>
      </c>
      <c r="Q374" s="157"/>
      <c r="R374" s="157"/>
      <c r="S374" s="157"/>
      <c r="T374" s="5" t="str">
        <f t="shared" ca="1" si="133"/>
        <v>шт.</v>
      </c>
      <c r="U374" s="4">
        <f t="shared" ca="1" si="133"/>
        <v>36</v>
      </c>
      <c r="V374" s="151" t="str">
        <f t="shared" ca="1" si="133"/>
        <v/>
      </c>
      <c r="W374" s="152"/>
      <c r="X374" s="153" t="str">
        <f t="shared" ca="1" si="134"/>
        <v>Вариант А2</v>
      </c>
      <c r="Y374" s="154"/>
      <c r="Z374" s="154"/>
      <c r="AA374" s="155"/>
      <c r="AB374" s="164"/>
      <c r="AC374" s="1">
        <f t="shared" si="137"/>
        <v>264</v>
      </c>
      <c r="AD374" s="1">
        <f t="shared" ca="1" si="135"/>
        <v>10</v>
      </c>
      <c r="AE374" s="1" t="str">
        <f t="shared" ca="1" si="136"/>
        <v xml:space="preserve">Шайба плоск. усил. ГОСТ 6958 </v>
      </c>
      <c r="AF374" s="1" t="str">
        <f t="shared" ca="1" si="136"/>
        <v>М8</v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>шт.</v>
      </c>
      <c r="AJ374" s="1">
        <f t="shared" ca="1" si="136"/>
        <v>36</v>
      </c>
      <c r="AK374" s="1" t="str">
        <f t="shared" ca="1" si="136"/>
        <v/>
      </c>
      <c r="AL374" s="1" t="str">
        <f t="shared" ca="1" si="136"/>
        <v>Вариант А2</v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2"/>
      <c r="I375" s="3">
        <f t="shared" ca="1" si="131"/>
        <v>11</v>
      </c>
      <c r="J375" s="6" t="str">
        <f t="shared" ca="1" si="131"/>
        <v>Шайба пружинн. гровер ГОСТ 6402-70</v>
      </c>
      <c r="K375" s="4" t="str">
        <f t="shared" ca="1" si="131"/>
        <v>М8</v>
      </c>
      <c r="L375" s="151" t="str">
        <f t="shared" ca="1" si="131"/>
        <v/>
      </c>
      <c r="M375" s="156"/>
      <c r="N375" s="156"/>
      <c r="O375" s="152"/>
      <c r="P375" s="157" t="str">
        <f t="shared" ca="1" si="132"/>
        <v/>
      </c>
      <c r="Q375" s="157"/>
      <c r="R375" s="157"/>
      <c r="S375" s="157"/>
      <c r="T375" s="5" t="str">
        <f t="shared" ca="1" si="133"/>
        <v>шт.</v>
      </c>
      <c r="U375" s="4">
        <f t="shared" ca="1" si="133"/>
        <v>18</v>
      </c>
      <c r="V375" s="151" t="str">
        <f t="shared" ca="1" si="133"/>
        <v/>
      </c>
      <c r="W375" s="152"/>
      <c r="X375" s="153" t="str">
        <f t="shared" ca="1" si="134"/>
        <v>Вариант А2</v>
      </c>
      <c r="Y375" s="154"/>
      <c r="Z375" s="154"/>
      <c r="AA375" s="155"/>
      <c r="AB375" s="164"/>
      <c r="AC375" s="1">
        <f t="shared" si="137"/>
        <v>265</v>
      </c>
      <c r="AD375" s="1">
        <f t="shared" ca="1" si="135"/>
        <v>11</v>
      </c>
      <c r="AE375" s="1" t="str">
        <f t="shared" ca="1" si="136"/>
        <v>Шайба пружинн. гровер ГОСТ 6402-70</v>
      </c>
      <c r="AF375" s="1" t="str">
        <f t="shared" ca="1" si="136"/>
        <v>М8</v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>шт.</v>
      </c>
      <c r="AJ375" s="1">
        <f t="shared" ca="1" si="136"/>
        <v>18</v>
      </c>
      <c r="AK375" s="1" t="str">
        <f t="shared" ca="1" si="136"/>
        <v/>
      </c>
      <c r="AL375" s="1" t="str">
        <f t="shared" ca="1" si="136"/>
        <v>Вариант А2</v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2"/>
      <c r="I376" s="3">
        <f t="shared" ca="1" si="131"/>
        <v>12</v>
      </c>
      <c r="J376" s="86" t="str">
        <f t="shared" ca="1" si="131"/>
        <v>Провод желт.-зел.ТУ 3550</v>
      </c>
      <c r="K376" s="4" t="str">
        <f t="shared" ca="1" si="131"/>
        <v>ПВ1 1х6</v>
      </c>
      <c r="L376" s="151" t="str">
        <f t="shared" ca="1" si="131"/>
        <v/>
      </c>
      <c r="M376" s="156"/>
      <c r="N376" s="156"/>
      <c r="O376" s="152"/>
      <c r="P376" s="157" t="str">
        <f t="shared" ca="1" si="132"/>
        <v/>
      </c>
      <c r="Q376" s="157"/>
      <c r="R376" s="157"/>
      <c r="S376" s="157"/>
      <c r="T376" s="5" t="str">
        <f t="shared" ca="1" si="133"/>
        <v>м.</v>
      </c>
      <c r="U376" s="4">
        <f t="shared" ca="1" si="133"/>
        <v>15</v>
      </c>
      <c r="V376" s="151" t="str">
        <f t="shared" ca="1" si="133"/>
        <v/>
      </c>
      <c r="W376" s="152"/>
      <c r="X376" s="153" t="str">
        <f t="shared" ca="1" si="134"/>
        <v>Вариант А2</v>
      </c>
      <c r="Y376" s="154"/>
      <c r="Z376" s="154"/>
      <c r="AA376" s="155"/>
      <c r="AB376" s="164"/>
      <c r="AC376" s="1">
        <f t="shared" si="137"/>
        <v>266</v>
      </c>
      <c r="AD376" s="1">
        <f t="shared" ca="1" si="135"/>
        <v>12</v>
      </c>
      <c r="AE376" s="1" t="str">
        <f t="shared" ca="1" si="136"/>
        <v>Провод желт.-зел.ТУ 3550</v>
      </c>
      <c r="AF376" s="1" t="str">
        <f t="shared" ca="1" si="136"/>
        <v>ПВ1 1х6</v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>м.</v>
      </c>
      <c r="AJ376" s="1">
        <f t="shared" ca="1" si="136"/>
        <v>15</v>
      </c>
      <c r="AK376" s="1" t="str">
        <f t="shared" ca="1" si="136"/>
        <v/>
      </c>
      <c r="AL376" s="1" t="str">
        <f t="shared" ca="1" si="136"/>
        <v>Вариант А2</v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2"/>
      <c r="I377" s="3">
        <f t="shared" ca="1" si="131"/>
        <v>13</v>
      </c>
      <c r="J377" s="6" t="str">
        <f t="shared" ca="1" si="131"/>
        <v xml:space="preserve">Провод </v>
      </c>
      <c r="K377" s="73" t="str">
        <f t="shared" ca="1" si="131"/>
        <v>ПВ-1 1х2,5</v>
      </c>
      <c r="L377" s="151" t="str">
        <f t="shared" ca="1" si="131"/>
        <v/>
      </c>
      <c r="M377" s="156"/>
      <c r="N377" s="156"/>
      <c r="O377" s="152"/>
      <c r="P377" s="157" t="str">
        <f t="shared" ca="1" si="132"/>
        <v/>
      </c>
      <c r="Q377" s="157"/>
      <c r="R377" s="157"/>
      <c r="S377" s="157"/>
      <c r="T377" s="5" t="str">
        <f t="shared" ca="1" si="133"/>
        <v>м.</v>
      </c>
      <c r="U377" s="4">
        <f t="shared" ca="1" si="133"/>
        <v>9</v>
      </c>
      <c r="V377" s="151" t="str">
        <f t="shared" ca="1" si="133"/>
        <v/>
      </c>
      <c r="W377" s="152"/>
      <c r="X377" s="153" t="str">
        <f t="shared" ca="1" si="134"/>
        <v>Вариант А2</v>
      </c>
      <c r="Y377" s="154"/>
      <c r="Z377" s="154"/>
      <c r="AA377" s="155"/>
      <c r="AB377" s="164"/>
      <c r="AC377" s="1">
        <f t="shared" si="137"/>
        <v>267</v>
      </c>
      <c r="AD377" s="1">
        <f t="shared" ca="1" si="135"/>
        <v>13</v>
      </c>
      <c r="AE377" s="1" t="str">
        <f t="shared" ca="1" si="136"/>
        <v xml:space="preserve">Провод </v>
      </c>
      <c r="AF377" s="1" t="str">
        <f t="shared" ca="1" si="136"/>
        <v>ПВ-1 1х2,5</v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>м.</v>
      </c>
      <c r="AJ377" s="1">
        <f t="shared" ca="1" si="136"/>
        <v>9</v>
      </c>
      <c r="AK377" s="1" t="str">
        <f t="shared" ca="1" si="136"/>
        <v/>
      </c>
      <c r="AL377" s="1" t="str">
        <f t="shared" ca="1" si="136"/>
        <v>Вариант А2</v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2"/>
      <c r="I378" s="3">
        <f t="shared" ca="1" si="131"/>
        <v>14</v>
      </c>
      <c r="J378" s="6" t="str">
        <f t="shared" ca="1" si="131"/>
        <v xml:space="preserve">Провод </v>
      </c>
      <c r="K378" s="4" t="str">
        <f t="shared" ca="1" si="131"/>
        <v>ВВГнг 2х2,5</v>
      </c>
      <c r="L378" s="151" t="str">
        <f t="shared" ca="1" si="131"/>
        <v/>
      </c>
      <c r="M378" s="156"/>
      <c r="N378" s="156"/>
      <c r="O378" s="152"/>
      <c r="P378" s="157" t="str">
        <f t="shared" ca="1" si="132"/>
        <v/>
      </c>
      <c r="Q378" s="157"/>
      <c r="R378" s="157"/>
      <c r="S378" s="157"/>
      <c r="T378" s="5" t="str">
        <f t="shared" ca="1" si="133"/>
        <v>м.</v>
      </c>
      <c r="U378" s="4">
        <f t="shared" ca="1" si="133"/>
        <v>18</v>
      </c>
      <c r="V378" s="151" t="str">
        <f t="shared" ca="1" si="133"/>
        <v/>
      </c>
      <c r="W378" s="152"/>
      <c r="X378" s="153" t="str">
        <f t="shared" ca="1" si="134"/>
        <v>Вариант А2</v>
      </c>
      <c r="Y378" s="154"/>
      <c r="Z378" s="154"/>
      <c r="AA378" s="155"/>
      <c r="AB378" s="164"/>
      <c r="AC378" s="1">
        <f t="shared" si="137"/>
        <v>268</v>
      </c>
      <c r="AD378" s="1">
        <f t="shared" ca="1" si="135"/>
        <v>14</v>
      </c>
      <c r="AE378" s="1" t="str">
        <f t="shared" ca="1" si="136"/>
        <v xml:space="preserve">Провод </v>
      </c>
      <c r="AF378" s="1" t="str">
        <f t="shared" ca="1" si="136"/>
        <v>ВВГнг 2х2,5</v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>м.</v>
      </c>
      <c r="AJ378" s="1">
        <f t="shared" ca="1" si="136"/>
        <v>18</v>
      </c>
      <c r="AK378" s="1" t="str">
        <f t="shared" ca="1" si="136"/>
        <v/>
      </c>
      <c r="AL378" s="1" t="str">
        <f t="shared" ca="1" si="136"/>
        <v>Вариант А2</v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2"/>
      <c r="I379" s="3">
        <f t="shared" ca="1" si="131"/>
        <v>15</v>
      </c>
      <c r="J379" s="6" t="str">
        <f t="shared" ca="1" si="131"/>
        <v xml:space="preserve">Кабель </v>
      </c>
      <c r="K379" s="4" t="str">
        <f t="shared" ca="1" si="131"/>
        <v>КВВГнг 10х2,5</v>
      </c>
      <c r="L379" s="151" t="str">
        <f t="shared" ca="1" si="131"/>
        <v/>
      </c>
      <c r="M379" s="156"/>
      <c r="N379" s="156"/>
      <c r="O379" s="152"/>
      <c r="P379" s="157" t="str">
        <f t="shared" ca="1" si="132"/>
        <v/>
      </c>
      <c r="Q379" s="157"/>
      <c r="R379" s="157"/>
      <c r="S379" s="157"/>
      <c r="T379" s="5" t="str">
        <f t="shared" ca="1" si="133"/>
        <v>м.</v>
      </c>
      <c r="U379" s="4">
        <f t="shared" ca="1" si="133"/>
        <v>18</v>
      </c>
      <c r="V379" s="151" t="str">
        <f t="shared" ca="1" si="133"/>
        <v/>
      </c>
      <c r="W379" s="152"/>
      <c r="X379" s="153" t="str">
        <f t="shared" ca="1" si="134"/>
        <v>Вариант А2</v>
      </c>
      <c r="Y379" s="154"/>
      <c r="Z379" s="154"/>
      <c r="AA379" s="155"/>
      <c r="AB379" s="164"/>
      <c r="AC379" s="1">
        <f t="shared" si="137"/>
        <v>269</v>
      </c>
      <c r="AD379" s="1">
        <f t="shared" ca="1" si="135"/>
        <v>15</v>
      </c>
      <c r="AE379" s="1" t="str">
        <f t="shared" ca="1" si="136"/>
        <v xml:space="preserve">Кабель </v>
      </c>
      <c r="AF379" s="1" t="str">
        <f t="shared" ca="1" si="136"/>
        <v>КВВГнг 10х2,5</v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>м.</v>
      </c>
      <c r="AJ379" s="1">
        <f t="shared" ca="1" si="136"/>
        <v>18</v>
      </c>
      <c r="AK379" s="1" t="str">
        <f t="shared" ca="1" si="136"/>
        <v/>
      </c>
      <c r="AL379" s="1" t="str">
        <f t="shared" ca="1" si="136"/>
        <v>Вариант А2</v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2"/>
      <c r="I380" s="3">
        <f t="shared" ca="1" si="131"/>
        <v>16</v>
      </c>
      <c r="J380" s="6" t="str">
        <f t="shared" ca="1" si="131"/>
        <v xml:space="preserve">Наконечник </v>
      </c>
      <c r="K380" s="4" t="str">
        <f t="shared" ca="1" si="131"/>
        <v>НКИ 2.5-6</v>
      </c>
      <c r="L380" s="151" t="str">
        <f t="shared" ca="1" si="131"/>
        <v/>
      </c>
      <c r="M380" s="156"/>
      <c r="N380" s="156"/>
      <c r="O380" s="152"/>
      <c r="P380" s="157" t="str">
        <f t="shared" ca="1" si="132"/>
        <v/>
      </c>
      <c r="Q380" s="157"/>
      <c r="R380" s="157"/>
      <c r="S380" s="157"/>
      <c r="T380" s="5" t="str">
        <f t="shared" ca="1" si="133"/>
        <v>шт.</v>
      </c>
      <c r="U380" s="4">
        <f t="shared" ca="1" si="133"/>
        <v>18</v>
      </c>
      <c r="V380" s="151" t="str">
        <f t="shared" ca="1" si="133"/>
        <v/>
      </c>
      <c r="W380" s="152"/>
      <c r="X380" s="153" t="str">
        <f t="shared" ca="1" si="134"/>
        <v>Вариант А2</v>
      </c>
      <c r="Y380" s="154"/>
      <c r="Z380" s="154"/>
      <c r="AA380" s="155"/>
      <c r="AB380" s="164"/>
      <c r="AC380" s="1">
        <f t="shared" si="137"/>
        <v>270</v>
      </c>
      <c r="AD380" s="1">
        <f t="shared" ca="1" si="135"/>
        <v>16</v>
      </c>
      <c r="AE380" s="1" t="str">
        <f t="shared" ca="1" si="136"/>
        <v xml:space="preserve">Наконечник </v>
      </c>
      <c r="AF380" s="1" t="str">
        <f t="shared" ca="1" si="136"/>
        <v>НКИ 2.5-6</v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>шт.</v>
      </c>
      <c r="AJ380" s="1">
        <f t="shared" ca="1" si="136"/>
        <v>18</v>
      </c>
      <c r="AK380" s="1" t="str">
        <f t="shared" ca="1" si="136"/>
        <v/>
      </c>
      <c r="AL380" s="1" t="str">
        <f t="shared" ca="1" si="136"/>
        <v>Вариант А2</v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2"/>
      <c r="I381" s="3">
        <f t="shared" ca="1" si="131"/>
        <v>17</v>
      </c>
      <c r="J381" s="6" t="str">
        <f t="shared" ca="1" si="131"/>
        <v xml:space="preserve">Наконечник </v>
      </c>
      <c r="K381" s="4" t="str">
        <f t="shared" ca="1" si="131"/>
        <v>НКИ 5,5-6</v>
      </c>
      <c r="L381" s="151" t="str">
        <f t="shared" ca="1" si="131"/>
        <v/>
      </c>
      <c r="M381" s="156"/>
      <c r="N381" s="156"/>
      <c r="O381" s="152"/>
      <c r="P381" s="157" t="str">
        <f t="shared" ca="1" si="132"/>
        <v/>
      </c>
      <c r="Q381" s="157"/>
      <c r="R381" s="157"/>
      <c r="S381" s="157"/>
      <c r="T381" s="5" t="str">
        <f t="shared" ca="1" si="133"/>
        <v>шт.</v>
      </c>
      <c r="U381" s="4">
        <f t="shared" ca="1" si="133"/>
        <v>6</v>
      </c>
      <c r="V381" s="151" t="str">
        <f t="shared" ca="1" si="133"/>
        <v/>
      </c>
      <c r="W381" s="152"/>
      <c r="X381" s="153" t="str">
        <f t="shared" ca="1" si="134"/>
        <v>Вариант А2</v>
      </c>
      <c r="Y381" s="154"/>
      <c r="Z381" s="154"/>
      <c r="AA381" s="155"/>
      <c r="AB381" s="164"/>
      <c r="AC381" s="1">
        <f t="shared" si="137"/>
        <v>271</v>
      </c>
      <c r="AD381" s="1">
        <f t="shared" ca="1" si="135"/>
        <v>17</v>
      </c>
      <c r="AE381" s="1" t="str">
        <f t="shared" ca="1" si="136"/>
        <v xml:space="preserve">Наконечник </v>
      </c>
      <c r="AF381" s="1" t="str">
        <f t="shared" ca="1" si="136"/>
        <v>НКИ 5,5-6</v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>шт.</v>
      </c>
      <c r="AJ381" s="1">
        <f t="shared" ca="1" si="136"/>
        <v>6</v>
      </c>
      <c r="AK381" s="1" t="str">
        <f t="shared" ca="1" si="136"/>
        <v/>
      </c>
      <c r="AL381" s="1" t="str">
        <f t="shared" ca="1" si="136"/>
        <v>Вариант А2</v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2"/>
      <c r="I382" s="3">
        <f t="shared" ca="1" si="131"/>
        <v>18</v>
      </c>
      <c r="J382" s="6" t="str">
        <f t="shared" ca="1" si="131"/>
        <v>Болт ГОСТ 7798-70</v>
      </c>
      <c r="K382" s="4" t="str">
        <f t="shared" ca="1" si="131"/>
        <v>М4х25</v>
      </c>
      <c r="L382" s="151" t="str">
        <f t="shared" ca="1" si="131"/>
        <v/>
      </c>
      <c r="M382" s="156"/>
      <c r="N382" s="156"/>
      <c r="O382" s="152"/>
      <c r="P382" s="157" t="str">
        <f t="shared" ca="1" si="132"/>
        <v/>
      </c>
      <c r="Q382" s="157"/>
      <c r="R382" s="157"/>
      <c r="S382" s="157"/>
      <c r="T382" s="5" t="str">
        <f t="shared" ca="1" si="133"/>
        <v>шт.</v>
      </c>
      <c r="U382" s="4">
        <f t="shared" ca="1" si="133"/>
        <v>9</v>
      </c>
      <c r="V382" s="151" t="str">
        <f t="shared" ca="1" si="133"/>
        <v/>
      </c>
      <c r="W382" s="152"/>
      <c r="X382" s="153" t="str">
        <f t="shared" ca="1" si="134"/>
        <v>Вариант А2</v>
      </c>
      <c r="Y382" s="154"/>
      <c r="Z382" s="154"/>
      <c r="AA382" s="155"/>
      <c r="AB382" s="164"/>
      <c r="AC382" s="1">
        <f t="shared" si="137"/>
        <v>272</v>
      </c>
      <c r="AD382" s="1">
        <f t="shared" ca="1" si="135"/>
        <v>18</v>
      </c>
      <c r="AE382" s="1" t="str">
        <f t="shared" ca="1" si="136"/>
        <v>Болт ГОСТ 7798-70</v>
      </c>
      <c r="AF382" s="1" t="str">
        <f t="shared" ca="1" si="136"/>
        <v>М4х25</v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>шт.</v>
      </c>
      <c r="AJ382" s="1">
        <f t="shared" ca="1" si="136"/>
        <v>9</v>
      </c>
      <c r="AK382" s="1" t="str">
        <f t="shared" ca="1" si="136"/>
        <v/>
      </c>
      <c r="AL382" s="1" t="str">
        <f t="shared" ca="1" si="136"/>
        <v>Вариант А2</v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2"/>
      <c r="I383" s="3">
        <f t="shared" ca="1" si="131"/>
        <v>19</v>
      </c>
      <c r="J383" s="295" t="str">
        <f t="shared" ca="1" si="131"/>
        <v>Гайка ГОСТ 5927-70</v>
      </c>
      <c r="K383" s="4" t="str">
        <f t="shared" ca="1" si="131"/>
        <v>М4</v>
      </c>
      <c r="L383" s="151" t="str">
        <f t="shared" ca="1" si="131"/>
        <v/>
      </c>
      <c r="M383" s="156"/>
      <c r="N383" s="156"/>
      <c r="O383" s="152"/>
      <c r="P383" s="157" t="str">
        <f t="shared" ca="1" si="132"/>
        <v/>
      </c>
      <c r="Q383" s="157"/>
      <c r="R383" s="157"/>
      <c r="S383" s="157"/>
      <c r="T383" s="5" t="str">
        <f t="shared" ca="1" si="133"/>
        <v>шт.</v>
      </c>
      <c r="U383" s="4">
        <f t="shared" ca="1" si="133"/>
        <v>9</v>
      </c>
      <c r="V383" s="151" t="str">
        <f t="shared" ca="1" si="133"/>
        <v/>
      </c>
      <c r="W383" s="152"/>
      <c r="X383" s="153" t="str">
        <f t="shared" ca="1" si="134"/>
        <v>Вариант А2</v>
      </c>
      <c r="Y383" s="154"/>
      <c r="Z383" s="154"/>
      <c r="AA383" s="155"/>
      <c r="AB383" s="164"/>
      <c r="AC383" s="1">
        <f t="shared" si="137"/>
        <v>273</v>
      </c>
      <c r="AD383" s="1">
        <f t="shared" ca="1" si="135"/>
        <v>19</v>
      </c>
      <c r="AE383" s="1" t="str">
        <f t="shared" ref="AE383:AQ397" ca="1" si="138">IF(OFFSET(INDIRECT($AD$2),$AC383,AE$2,1,1)&lt;&gt;0,OFFSET(INDIRECT($AD$2),$AC383,AE$2,1,1),"")</f>
        <v>Гайка ГОСТ 5927-70</v>
      </c>
      <c r="AF383" s="1" t="str">
        <f t="shared" ca="1" si="138"/>
        <v>М4</v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>шт.</v>
      </c>
      <c r="AJ383" s="1">
        <f t="shared" ca="1" si="138"/>
        <v>9</v>
      </c>
      <c r="AK383" s="1" t="str">
        <f t="shared" ca="1" si="138"/>
        <v/>
      </c>
      <c r="AL383" s="1" t="str">
        <f t="shared" ca="1" si="138"/>
        <v>Вариант А2</v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2"/>
      <c r="I384" s="3">
        <f t="shared" ca="1" si="131"/>
        <v>20</v>
      </c>
      <c r="J384" s="6" t="str">
        <f t="shared" ca="1" si="131"/>
        <v>Шайба пружинн. гровер ГОСТ 6402-70</v>
      </c>
      <c r="K384" s="4" t="str">
        <f t="shared" ca="1" si="131"/>
        <v>М4</v>
      </c>
      <c r="L384" s="151" t="str">
        <f t="shared" ca="1" si="131"/>
        <v/>
      </c>
      <c r="M384" s="156"/>
      <c r="N384" s="156"/>
      <c r="O384" s="152"/>
      <c r="P384" s="157" t="str">
        <f t="shared" ca="1" si="132"/>
        <v/>
      </c>
      <c r="Q384" s="157"/>
      <c r="R384" s="157"/>
      <c r="S384" s="157"/>
      <c r="T384" s="5" t="str">
        <f t="shared" ca="1" si="133"/>
        <v>шт.</v>
      </c>
      <c r="U384" s="4">
        <f t="shared" ca="1" si="133"/>
        <v>9</v>
      </c>
      <c r="V384" s="151" t="str">
        <f t="shared" ca="1" si="133"/>
        <v/>
      </c>
      <c r="W384" s="152"/>
      <c r="X384" s="153" t="str">
        <f t="shared" ca="1" si="134"/>
        <v>Вариант А2</v>
      </c>
      <c r="Y384" s="154"/>
      <c r="Z384" s="154"/>
      <c r="AA384" s="155"/>
      <c r="AB384" s="164"/>
      <c r="AC384" s="1">
        <f t="shared" si="137"/>
        <v>274</v>
      </c>
      <c r="AD384" s="1">
        <f t="shared" ca="1" si="135"/>
        <v>20</v>
      </c>
      <c r="AE384" s="1" t="str">
        <f t="shared" ca="1" si="138"/>
        <v>Шайба пружинн. гровер ГОСТ 6402-70</v>
      </c>
      <c r="AF384" s="1" t="str">
        <f t="shared" ca="1" si="138"/>
        <v>М4</v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>шт.</v>
      </c>
      <c r="AJ384" s="1">
        <f t="shared" ca="1" si="138"/>
        <v>9</v>
      </c>
      <c r="AK384" s="1" t="str">
        <f t="shared" ca="1" si="138"/>
        <v/>
      </c>
      <c r="AL384" s="1" t="str">
        <f t="shared" ca="1" si="138"/>
        <v>Вариант А2</v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2"/>
      <c r="I385" s="3">
        <f t="shared" ca="1" si="131"/>
        <v>21</v>
      </c>
      <c r="J385" s="6" t="str">
        <f t="shared" ca="1" si="131"/>
        <v xml:space="preserve">Шайба плоск. усил. ГОСТ 6958 </v>
      </c>
      <c r="K385" s="4" t="str">
        <f t="shared" ca="1" si="131"/>
        <v>М4</v>
      </c>
      <c r="L385" s="151" t="str">
        <f t="shared" ca="1" si="131"/>
        <v/>
      </c>
      <c r="M385" s="156"/>
      <c r="N385" s="156"/>
      <c r="O385" s="152"/>
      <c r="P385" s="157" t="str">
        <f t="shared" ca="1" si="132"/>
        <v/>
      </c>
      <c r="Q385" s="157"/>
      <c r="R385" s="157"/>
      <c r="S385" s="157"/>
      <c r="T385" s="5" t="str">
        <f t="shared" ca="1" si="133"/>
        <v>шт.</v>
      </c>
      <c r="U385" s="4">
        <f t="shared" ca="1" si="133"/>
        <v>18</v>
      </c>
      <c r="V385" s="151" t="str">
        <f t="shared" ca="1" si="133"/>
        <v/>
      </c>
      <c r="W385" s="152"/>
      <c r="X385" s="153" t="str">
        <f t="shared" ca="1" si="134"/>
        <v>Вариант А2</v>
      </c>
      <c r="Y385" s="154"/>
      <c r="Z385" s="154"/>
      <c r="AA385" s="155"/>
      <c r="AB385" s="164"/>
      <c r="AC385" s="1">
        <f t="shared" si="137"/>
        <v>275</v>
      </c>
      <c r="AD385" s="1">
        <f t="shared" ca="1" si="135"/>
        <v>21</v>
      </c>
      <c r="AE385" s="1" t="str">
        <f t="shared" ca="1" si="138"/>
        <v xml:space="preserve">Шайба плоск. усил. ГОСТ 6958 </v>
      </c>
      <c r="AF385" s="1" t="str">
        <f t="shared" ca="1" si="138"/>
        <v>М4</v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>шт.</v>
      </c>
      <c r="AJ385" s="1">
        <f t="shared" ca="1" si="138"/>
        <v>18</v>
      </c>
      <c r="AK385" s="1" t="str">
        <f t="shared" ca="1" si="138"/>
        <v/>
      </c>
      <c r="AL385" s="1" t="str">
        <f t="shared" ca="1" si="138"/>
        <v>Вариант А2</v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2"/>
      <c r="I386" s="3">
        <f t="shared" ca="1" si="131"/>
        <v>22</v>
      </c>
      <c r="J386" s="6" t="str">
        <f t="shared" ca="1" si="131"/>
        <v xml:space="preserve">Наконечник </v>
      </c>
      <c r="K386" s="4" t="str">
        <f t="shared" ca="1" si="131"/>
        <v>НКИ(н) 2,5-4</v>
      </c>
      <c r="L386" s="151" t="str">
        <f t="shared" ca="1" si="131"/>
        <v/>
      </c>
      <c r="M386" s="156"/>
      <c r="N386" s="156"/>
      <c r="O386" s="152"/>
      <c r="P386" s="157" t="str">
        <f t="shared" ca="1" si="132"/>
        <v/>
      </c>
      <c r="Q386" s="157"/>
      <c r="R386" s="157"/>
      <c r="S386" s="157"/>
      <c r="T386" s="5" t="str">
        <f t="shared" ca="1" si="133"/>
        <v>шт.</v>
      </c>
      <c r="U386" s="4">
        <f t="shared" ca="1" si="133"/>
        <v>9</v>
      </c>
      <c r="V386" s="151" t="str">
        <f t="shared" ca="1" si="133"/>
        <v/>
      </c>
      <c r="W386" s="152"/>
      <c r="X386" s="153" t="str">
        <f t="shared" ca="1" si="134"/>
        <v>Вариант А2</v>
      </c>
      <c r="Y386" s="154"/>
      <c r="Z386" s="154"/>
      <c r="AA386" s="155"/>
      <c r="AB386" s="164"/>
      <c r="AC386" s="1">
        <f t="shared" si="137"/>
        <v>276</v>
      </c>
      <c r="AD386" s="1">
        <f t="shared" ca="1" si="135"/>
        <v>22</v>
      </c>
      <c r="AE386" s="1" t="str">
        <f t="shared" ca="1" si="138"/>
        <v xml:space="preserve">Наконечник </v>
      </c>
      <c r="AF386" s="1" t="str">
        <f t="shared" ca="1" si="138"/>
        <v>НКИ(н) 2,5-4</v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>шт.</v>
      </c>
      <c r="AJ386" s="1">
        <f t="shared" ca="1" si="138"/>
        <v>9</v>
      </c>
      <c r="AK386" s="1" t="str">
        <f t="shared" ca="1" si="138"/>
        <v/>
      </c>
      <c r="AL386" s="1" t="str">
        <f t="shared" ca="1" si="138"/>
        <v>Вариант А2</v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2"/>
      <c r="I387" s="169">
        <f ca="1">AD387</f>
        <v>23</v>
      </c>
      <c r="J387" s="171" t="str">
        <f t="shared" ref="J387:L392" ca="1" si="139">AE387</f>
        <v>Труба гофр. ПНД с зондом черная</v>
      </c>
      <c r="K387" s="173" t="str">
        <f t="shared" ca="1" si="139"/>
        <v>d 25мм</v>
      </c>
      <c r="L387" s="175" t="str">
        <f t="shared" ca="1" si="139"/>
        <v/>
      </c>
      <c r="M387" s="176"/>
      <c r="N387" s="176"/>
      <c r="O387" s="177"/>
      <c r="P387" s="175" t="str">
        <f t="shared" ca="1" si="132"/>
        <v/>
      </c>
      <c r="Q387" s="176"/>
      <c r="R387" s="176"/>
      <c r="S387" s="177"/>
      <c r="T387" s="173" t="str">
        <f t="shared" ca="1" si="133"/>
        <v>м.</v>
      </c>
      <c r="U387" s="173">
        <f t="shared" ca="1" si="133"/>
        <v>24</v>
      </c>
      <c r="V387" s="175" t="str">
        <f t="shared" ca="1" si="133"/>
        <v/>
      </c>
      <c r="W387" s="177"/>
      <c r="X387" s="191" t="str">
        <f t="shared" ca="1" si="134"/>
        <v>Вариант А2</v>
      </c>
      <c r="Y387" s="192"/>
      <c r="Z387" s="192"/>
      <c r="AA387" s="193"/>
      <c r="AB387" s="164"/>
      <c r="AC387" s="1">
        <f t="shared" si="137"/>
        <v>277</v>
      </c>
      <c r="AD387" s="1">
        <f t="shared" ca="1" si="135"/>
        <v>23</v>
      </c>
      <c r="AE387" s="1" t="str">
        <f t="shared" ca="1" si="138"/>
        <v>Труба гофр. ПНД с зондом черная</v>
      </c>
      <c r="AF387" s="1" t="str">
        <f t="shared" ca="1" si="138"/>
        <v>d 25мм</v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>м.</v>
      </c>
      <c r="AJ387" s="1">
        <f t="shared" ca="1" si="138"/>
        <v>24</v>
      </c>
      <c r="AK387" s="1" t="str">
        <f t="shared" ca="1" si="138"/>
        <v/>
      </c>
      <c r="AL387" s="1" t="str">
        <f t="shared" ca="1" si="138"/>
        <v>Вариант А2</v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234" t="s">
        <v>35</v>
      </c>
      <c r="E388" s="235"/>
      <c r="F388" s="181"/>
      <c r="G388" s="231"/>
      <c r="H388" s="186"/>
      <c r="I388" s="170"/>
      <c r="J388" s="172">
        <f t="shared" si="139"/>
        <v>0</v>
      </c>
      <c r="K388" s="174">
        <f t="shared" si="139"/>
        <v>0</v>
      </c>
      <c r="L388" s="178"/>
      <c r="M388" s="179"/>
      <c r="N388" s="179"/>
      <c r="O388" s="180"/>
      <c r="P388" s="178"/>
      <c r="Q388" s="179"/>
      <c r="R388" s="179"/>
      <c r="S388" s="180"/>
      <c r="T388" s="174"/>
      <c r="U388" s="174"/>
      <c r="V388" s="178"/>
      <c r="W388" s="180"/>
      <c r="X388" s="194"/>
      <c r="Y388" s="195"/>
      <c r="Z388" s="195"/>
      <c r="AA388" s="196"/>
      <c r="AB388" s="164"/>
    </row>
    <row r="389" spans="4:43" ht="23.25" customHeight="1">
      <c r="D389" s="207"/>
      <c r="E389" s="208"/>
      <c r="F389" s="203"/>
      <c r="G389" s="164"/>
      <c r="H389" s="206"/>
      <c r="I389" s="3">
        <f ca="1">AD389</f>
        <v>24</v>
      </c>
      <c r="J389" s="6" t="str">
        <f t="shared" ca="1" si="139"/>
        <v xml:space="preserve">Скоба металл. двухлапковая  </v>
      </c>
      <c r="K389" s="4" t="str">
        <f t="shared" ca="1" si="139"/>
        <v>d25-26мм</v>
      </c>
      <c r="L389" s="151" t="str">
        <f ca="1">AG389</f>
        <v/>
      </c>
      <c r="M389" s="156"/>
      <c r="N389" s="156"/>
      <c r="O389" s="152"/>
      <c r="P389" s="157" t="str">
        <f ca="1">AH389</f>
        <v/>
      </c>
      <c r="Q389" s="157"/>
      <c r="R389" s="157"/>
      <c r="S389" s="157"/>
      <c r="T389" s="5" t="str">
        <f t="shared" ref="T389:V391" ca="1" si="140">AI389</f>
        <v>шт.</v>
      </c>
      <c r="U389" s="4">
        <f t="shared" ca="1" si="140"/>
        <v>24</v>
      </c>
      <c r="V389" s="151" t="str">
        <f t="shared" ca="1" si="140"/>
        <v/>
      </c>
      <c r="W389" s="152"/>
      <c r="X389" s="153" t="str">
        <f ca="1">AL389</f>
        <v>Вариант А2</v>
      </c>
      <c r="Y389" s="154"/>
      <c r="Z389" s="154"/>
      <c r="AA389" s="155"/>
      <c r="AB389" s="164"/>
      <c r="AC389" s="1">
        <f>AC387+1</f>
        <v>278</v>
      </c>
      <c r="AD389" s="1">
        <f ca="1">IF(OFFSET(INDIRECT($AD$2),AC389,0,1,1)&lt;&gt;0,OFFSET(INDIRECT($AD$2),AC389,0,1,1),"")</f>
        <v>24</v>
      </c>
      <c r="AE389" s="1" t="str">
        <f t="shared" ca="1" si="138"/>
        <v xml:space="preserve">Скоба металл. двухлапковая  </v>
      </c>
      <c r="AF389" s="1" t="str">
        <f t="shared" ca="1" si="138"/>
        <v>d25-26мм</v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>шт.</v>
      </c>
      <c r="AJ389" s="1">
        <f t="shared" ca="1" si="138"/>
        <v>24</v>
      </c>
      <c r="AK389" s="1" t="str">
        <f t="shared" ca="1" si="138"/>
        <v/>
      </c>
      <c r="AL389" s="1" t="str">
        <f t="shared" ca="1" si="138"/>
        <v>Вариант А2</v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207"/>
      <c r="E390" s="208"/>
      <c r="F390" s="203"/>
      <c r="G390" s="164"/>
      <c r="H390" s="206"/>
      <c r="I390" s="3">
        <f ca="1">AD390</f>
        <v>25</v>
      </c>
      <c r="J390" s="6" t="str">
        <f t="shared" ca="1" si="139"/>
        <v>Саморез пр. шайб. сверл DIN 7504 К</v>
      </c>
      <c r="K390" s="4" t="str">
        <f t="shared" ca="1" si="139"/>
        <v>4,2х19</v>
      </c>
      <c r="L390" s="151" t="str">
        <f ca="1">AG390</f>
        <v/>
      </c>
      <c r="M390" s="156"/>
      <c r="N390" s="156"/>
      <c r="O390" s="152"/>
      <c r="P390" s="157" t="str">
        <f ca="1">AH390</f>
        <v/>
      </c>
      <c r="Q390" s="157"/>
      <c r="R390" s="157"/>
      <c r="S390" s="157"/>
      <c r="T390" s="5" t="str">
        <f t="shared" ca="1" si="140"/>
        <v>шт.</v>
      </c>
      <c r="U390" s="4">
        <f t="shared" ca="1" si="140"/>
        <v>48</v>
      </c>
      <c r="V390" s="151" t="str">
        <f t="shared" ca="1" si="140"/>
        <v/>
      </c>
      <c r="W390" s="152"/>
      <c r="X390" s="153" t="str">
        <f ca="1">AL390</f>
        <v>Вариант А2</v>
      </c>
      <c r="Y390" s="154"/>
      <c r="Z390" s="154"/>
      <c r="AA390" s="155"/>
      <c r="AB390" s="164"/>
      <c r="AC390" s="1">
        <f>AC389+1</f>
        <v>279</v>
      </c>
      <c r="AD390" s="1">
        <f ca="1">IF(OFFSET(INDIRECT($AD$2),AC390,0,1,1)&lt;&gt;0,OFFSET(INDIRECT($AD$2),AC390,0,1,1),"")</f>
        <v>25</v>
      </c>
      <c r="AE390" s="1" t="str">
        <f t="shared" ca="1" si="138"/>
        <v>Саморез пр. шайб. сверл DIN 7504 К</v>
      </c>
      <c r="AF390" s="1" t="str">
        <f t="shared" ca="1" si="138"/>
        <v>4,2х19</v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>шт.</v>
      </c>
      <c r="AJ390" s="1">
        <f t="shared" ca="1" si="138"/>
        <v>48</v>
      </c>
      <c r="AK390" s="1" t="str">
        <f t="shared" ca="1" si="138"/>
        <v/>
      </c>
      <c r="AL390" s="1" t="str">
        <f t="shared" ca="1" si="138"/>
        <v>Вариант А2</v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207"/>
      <c r="E391" s="208"/>
      <c r="F391" s="203"/>
      <c r="G391" s="164"/>
      <c r="H391" s="206"/>
      <c r="I391" s="169">
        <f ca="1">AD391</f>
        <v>26</v>
      </c>
      <c r="J391" s="171" t="str">
        <f t="shared" ca="1" si="139"/>
        <v>Саморез пр. шайб. сверл DIN 7504 К</v>
      </c>
      <c r="K391" s="173" t="str">
        <f t="shared" ca="1" si="139"/>
        <v>4,2х35</v>
      </c>
      <c r="L391" s="175" t="str">
        <f ca="1">AG391</f>
        <v/>
      </c>
      <c r="M391" s="176"/>
      <c r="N391" s="176"/>
      <c r="O391" s="177"/>
      <c r="P391" s="175" t="str">
        <f ca="1">AH391</f>
        <v/>
      </c>
      <c r="Q391" s="176"/>
      <c r="R391" s="176"/>
      <c r="S391" s="177"/>
      <c r="T391" s="173" t="str">
        <f t="shared" ca="1" si="140"/>
        <v>шт.</v>
      </c>
      <c r="U391" s="173">
        <f t="shared" ca="1" si="140"/>
        <v>12</v>
      </c>
      <c r="V391" s="175" t="str">
        <f t="shared" ca="1" si="140"/>
        <v/>
      </c>
      <c r="W391" s="177"/>
      <c r="X391" s="191" t="str">
        <f ca="1">AL391</f>
        <v>Вариант А2</v>
      </c>
      <c r="Y391" s="192"/>
      <c r="Z391" s="192"/>
      <c r="AA391" s="193"/>
      <c r="AB391" s="164"/>
      <c r="AC391" s="1">
        <f>AC390+1</f>
        <v>280</v>
      </c>
      <c r="AD391" s="1">
        <f ca="1">IF(OFFSET(INDIRECT($AD$2),AC391,0,1,1)&lt;&gt;0,OFFSET(INDIRECT($AD$2),AC391,0,1,1),"")</f>
        <v>26</v>
      </c>
      <c r="AE391" s="1" t="str">
        <f t="shared" ca="1" si="138"/>
        <v>Саморез пр. шайб. сверл DIN 7504 К</v>
      </c>
      <c r="AF391" s="1" t="str">
        <f t="shared" ca="1" si="138"/>
        <v>4,2х35</v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>шт.</v>
      </c>
      <c r="AJ391" s="1">
        <f t="shared" ca="1" si="138"/>
        <v>12</v>
      </c>
      <c r="AK391" s="1" t="str">
        <f t="shared" ca="1" si="138"/>
        <v/>
      </c>
      <c r="AL391" s="1" t="str">
        <f t="shared" ca="1" si="138"/>
        <v>Вариант А2</v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209"/>
      <c r="E392" s="210"/>
      <c r="F392" s="183"/>
      <c r="G392" s="211"/>
      <c r="H392" s="188"/>
      <c r="I392" s="170"/>
      <c r="J392" s="172">
        <f t="shared" si="139"/>
        <v>0</v>
      </c>
      <c r="K392" s="174">
        <f t="shared" si="139"/>
        <v>0</v>
      </c>
      <c r="L392" s="178"/>
      <c r="M392" s="179"/>
      <c r="N392" s="179"/>
      <c r="O392" s="180"/>
      <c r="P392" s="178"/>
      <c r="Q392" s="179"/>
      <c r="R392" s="179"/>
      <c r="S392" s="180"/>
      <c r="T392" s="174"/>
      <c r="U392" s="174"/>
      <c r="V392" s="178"/>
      <c r="W392" s="180"/>
      <c r="X392" s="194"/>
      <c r="Y392" s="195"/>
      <c r="Z392" s="195"/>
      <c r="AA392" s="196"/>
      <c r="AB392" s="164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234" t="s">
        <v>36</v>
      </c>
      <c r="E393" s="235"/>
      <c r="F393" s="181"/>
      <c r="G393" s="231"/>
      <c r="H393" s="186"/>
      <c r="I393" s="42">
        <f t="shared" ref="I393:L397" ca="1" si="141">AD393</f>
        <v>27</v>
      </c>
      <c r="J393" s="88" t="str">
        <f t="shared" ca="1" si="141"/>
        <v xml:space="preserve">Трансф. тока </v>
      </c>
      <c r="K393" s="43" t="str">
        <f t="shared" ca="1" si="141"/>
        <v>ТОП-0,66 У3 200/ 5 0,5S</v>
      </c>
      <c r="L393" s="151" t="str">
        <f t="shared" ca="1" si="141"/>
        <v/>
      </c>
      <c r="M393" s="156"/>
      <c r="N393" s="156"/>
      <c r="O393" s="152"/>
      <c r="P393" s="151" t="str">
        <f ca="1">AH393</f>
        <v/>
      </c>
      <c r="Q393" s="156"/>
      <c r="R393" s="156"/>
      <c r="S393" s="152"/>
      <c r="T393" s="43" t="str">
        <f t="shared" ref="T393:V397" ca="1" si="142">AI393</f>
        <v>шт.</v>
      </c>
      <c r="U393" s="43">
        <f t="shared" ca="1" si="142"/>
        <v>3</v>
      </c>
      <c r="V393" s="151" t="str">
        <f t="shared" ca="1" si="142"/>
        <v/>
      </c>
      <c r="W393" s="152"/>
      <c r="X393" s="153" t="str">
        <f ca="1">AL393</f>
        <v>Вариант А2</v>
      </c>
      <c r="Y393" s="154"/>
      <c r="Z393" s="154"/>
      <c r="AA393" s="155"/>
      <c r="AB393" s="164"/>
      <c r="AC393" s="1">
        <f>AC391+1</f>
        <v>281</v>
      </c>
      <c r="AD393" s="1">
        <f ca="1">IF(OFFSET(INDIRECT($AD$2),AC393,0,1,1)&lt;&gt;0,OFFSET(INDIRECT($AD$2),AC393,0,1,1),"")</f>
        <v>27</v>
      </c>
      <c r="AE393" s="1" t="str">
        <f t="shared" ref="AE393:AN393" ca="1" si="143">IF(OFFSET(INDIRECT($AD$2),$AC393,AE$2,1,1)&lt;&gt;0,OFFSET(INDIRECT($AD$2),$AC393,AE$2,1,1),"")</f>
        <v xml:space="preserve">Трансф. тока </v>
      </c>
      <c r="AF393" s="1" t="str">
        <f t="shared" ca="1" si="143"/>
        <v>ТОП-0,66 У3 200/ 5 0,5S</v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>шт.</v>
      </c>
      <c r="AJ393" s="1">
        <f t="shared" ca="1" si="143"/>
        <v>3</v>
      </c>
      <c r="AK393" s="1" t="str">
        <f t="shared" ca="1" si="143"/>
        <v/>
      </c>
      <c r="AL393" s="1" t="str">
        <f t="shared" ca="1" si="143"/>
        <v>Вариант А2</v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207"/>
      <c r="E394" s="208"/>
      <c r="F394" s="203"/>
      <c r="G394" s="164"/>
      <c r="H394" s="206"/>
      <c r="I394" s="42">
        <f t="shared" ca="1" si="141"/>
        <v>27</v>
      </c>
      <c r="J394" s="88" t="str">
        <f t="shared" ca="1" si="141"/>
        <v xml:space="preserve">Трансф. тока </v>
      </c>
      <c r="K394" s="43" t="str">
        <f t="shared" ca="1" si="141"/>
        <v>ТОП-0,66 У3 75/ 5 0,5S</v>
      </c>
      <c r="L394" s="151" t="str">
        <f t="shared" ca="1" si="141"/>
        <v/>
      </c>
      <c r="M394" s="156"/>
      <c r="N394" s="156"/>
      <c r="O394" s="152"/>
      <c r="P394" s="151" t="str">
        <f ca="1">AH394</f>
        <v/>
      </c>
      <c r="Q394" s="156"/>
      <c r="R394" s="156"/>
      <c r="S394" s="152"/>
      <c r="T394" s="43" t="str">
        <f t="shared" ca="1" si="142"/>
        <v>шт.</v>
      </c>
      <c r="U394" s="43">
        <f t="shared" ca="1" si="142"/>
        <v>3</v>
      </c>
      <c r="V394" s="151" t="str">
        <f t="shared" ca="1" si="142"/>
        <v/>
      </c>
      <c r="W394" s="152"/>
      <c r="X394" s="153" t="str">
        <f ca="1">AL394</f>
        <v>Вариант А2</v>
      </c>
      <c r="Y394" s="154"/>
      <c r="Z394" s="154"/>
      <c r="AA394" s="155"/>
      <c r="AB394" s="164"/>
      <c r="AC394" s="1">
        <f>AC393+1</f>
        <v>282</v>
      </c>
      <c r="AD394" s="1">
        <f ca="1">IF(OFFSET(INDIRECT($AD$2),AC394,0,1,1)&lt;&gt;0,OFFSET(INDIRECT($AD$2),AC394,0,1,1),"")</f>
        <v>27</v>
      </c>
      <c r="AE394" s="1" t="str">
        <f t="shared" ca="1" si="138"/>
        <v xml:space="preserve">Трансф. тока </v>
      </c>
      <c r="AF394" s="1" t="str">
        <f t="shared" ca="1" si="138"/>
        <v>ТОП-0,66 У3 75/ 5 0,5S</v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>шт.</v>
      </c>
      <c r="AJ394" s="1">
        <f t="shared" ca="1" si="138"/>
        <v>3</v>
      </c>
      <c r="AK394" s="1" t="str">
        <f t="shared" ca="1" si="138"/>
        <v/>
      </c>
      <c r="AL394" s="1" t="str">
        <f t="shared" ca="1" si="138"/>
        <v>Вариант А2</v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207"/>
      <c r="E395" s="208"/>
      <c r="F395" s="203"/>
      <c r="G395" s="164"/>
      <c r="H395" s="206"/>
      <c r="I395" s="3" t="str">
        <f t="shared" ca="1" si="141"/>
        <v/>
      </c>
      <c r="J395" s="6" t="str">
        <f t="shared" ca="1" si="141"/>
        <v>Вариант Б2</v>
      </c>
      <c r="K395" s="4" t="str">
        <f t="shared" ca="1" si="141"/>
        <v/>
      </c>
      <c r="L395" s="151" t="str">
        <f t="shared" ca="1" si="141"/>
        <v/>
      </c>
      <c r="M395" s="156"/>
      <c r="N395" s="156"/>
      <c r="O395" s="152"/>
      <c r="P395" s="157" t="str">
        <f ca="1">AH395</f>
        <v/>
      </c>
      <c r="Q395" s="157"/>
      <c r="R395" s="157"/>
      <c r="S395" s="157"/>
      <c r="T395" s="5" t="str">
        <f t="shared" ca="1" si="142"/>
        <v/>
      </c>
      <c r="U395" s="4" t="str">
        <f t="shared" ca="1" si="142"/>
        <v/>
      </c>
      <c r="V395" s="151" t="str">
        <f t="shared" ca="1" si="142"/>
        <v/>
      </c>
      <c r="W395" s="152"/>
      <c r="X395" s="153" t="str">
        <f ca="1">AL395</f>
        <v/>
      </c>
      <c r="Y395" s="154"/>
      <c r="Z395" s="154"/>
      <c r="AA395" s="155"/>
      <c r="AB395" s="164"/>
      <c r="AC395" s="1">
        <f>AC394+1</f>
        <v>283</v>
      </c>
      <c r="AD395" s="1" t="str">
        <f ca="1">IF(OFFSET(INDIRECT($AD$2),AC395,0,1,1)&lt;&gt;0,OFFSET(INDIRECT($AD$2),AC395,0,1,1),"")</f>
        <v/>
      </c>
      <c r="AE395" s="1" t="str">
        <f t="shared" ca="1" si="138"/>
        <v>Вариант Б2</v>
      </c>
      <c r="AF395" s="1" t="str">
        <f t="shared" ca="1" si="138"/>
        <v/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/>
      </c>
      <c r="AJ395" s="1" t="str">
        <f t="shared" ca="1" si="138"/>
        <v/>
      </c>
      <c r="AK395" s="1" t="str">
        <f t="shared" ca="1" si="138"/>
        <v/>
      </c>
      <c r="AL395" s="1" t="str">
        <f t="shared" ca="1" si="138"/>
        <v/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207"/>
      <c r="E396" s="208"/>
      <c r="F396" s="203"/>
      <c r="G396" s="164"/>
      <c r="H396" s="206"/>
      <c r="I396" s="3">
        <f t="shared" ca="1" si="141"/>
        <v>1</v>
      </c>
      <c r="J396" s="6" t="str">
        <f t="shared" ca="1" si="141"/>
        <v>ШУЭ-Т-10 -GSM Корп.432</v>
      </c>
      <c r="K396" s="4" t="str">
        <f t="shared" ca="1" si="141"/>
        <v>Шкаф в сборе</v>
      </c>
      <c r="L396" s="151" t="str">
        <f t="shared" ca="1" si="141"/>
        <v/>
      </c>
      <c r="M396" s="156"/>
      <c r="N396" s="156"/>
      <c r="O396" s="152"/>
      <c r="P396" s="157" t="str">
        <f ca="1">AH396</f>
        <v/>
      </c>
      <c r="Q396" s="157"/>
      <c r="R396" s="157"/>
      <c r="S396" s="157"/>
      <c r="T396" s="5" t="str">
        <f t="shared" ca="1" si="142"/>
        <v>шт.</v>
      </c>
      <c r="U396" s="4">
        <f t="shared" ca="1" si="142"/>
        <v>2</v>
      </c>
      <c r="V396" s="151" t="str">
        <f t="shared" ca="1" si="142"/>
        <v/>
      </c>
      <c r="W396" s="152"/>
      <c r="X396" s="153" t="str">
        <f ca="1">AL396</f>
        <v>Вариант Б2</v>
      </c>
      <c r="Y396" s="154"/>
      <c r="Z396" s="154"/>
      <c r="AA396" s="155"/>
      <c r="AB396" s="164"/>
      <c r="AC396" s="1">
        <f>AC395+1</f>
        <v>284</v>
      </c>
      <c r="AD396" s="1">
        <f ca="1">IF(OFFSET(INDIRECT($AD$2),AC396,0,1,1)&lt;&gt;0,OFFSET(INDIRECT($AD$2),AC396,0,1,1),"")</f>
        <v>1</v>
      </c>
      <c r="AE396" s="1" t="str">
        <f t="shared" ca="1" si="138"/>
        <v>ШУЭ-Т-10 -GSM Корп.432</v>
      </c>
      <c r="AF396" s="1" t="str">
        <f t="shared" ca="1" si="138"/>
        <v>Шкаф в сборе</v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>шт.</v>
      </c>
      <c r="AJ396" s="1">
        <f t="shared" ca="1" si="138"/>
        <v>2</v>
      </c>
      <c r="AK396" s="1" t="str">
        <f t="shared" ca="1" si="138"/>
        <v/>
      </c>
      <c r="AL396" s="1" t="str">
        <f t="shared" ca="1" si="138"/>
        <v>Вариант Б2</v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209"/>
      <c r="E397" s="210"/>
      <c r="F397" s="183"/>
      <c r="G397" s="211"/>
      <c r="H397" s="188"/>
      <c r="I397" s="169">
        <f t="shared" ca="1" si="141"/>
        <v>2</v>
      </c>
      <c r="J397" s="298" t="str">
        <f t="shared" ca="1" si="141"/>
        <v>Бирка Треугольник</v>
      </c>
      <c r="K397" s="173" t="str">
        <f t="shared" ca="1" si="141"/>
        <v>У-136</v>
      </c>
      <c r="L397" s="175" t="str">
        <f t="shared" ca="1" si="141"/>
        <v/>
      </c>
      <c r="M397" s="176"/>
      <c r="N397" s="176"/>
      <c r="O397" s="177"/>
      <c r="P397" s="175" t="str">
        <f ca="1">AH397</f>
        <v/>
      </c>
      <c r="Q397" s="176"/>
      <c r="R397" s="176"/>
      <c r="S397" s="177"/>
      <c r="T397" s="173" t="str">
        <f t="shared" ca="1" si="142"/>
        <v>шт.</v>
      </c>
      <c r="U397" s="173">
        <f t="shared" ca="1" si="142"/>
        <v>4</v>
      </c>
      <c r="V397" s="175" t="str">
        <f t="shared" ca="1" si="142"/>
        <v/>
      </c>
      <c r="W397" s="177"/>
      <c r="X397" s="191" t="str">
        <f ca="1">AL397</f>
        <v>Вариант Б2</v>
      </c>
      <c r="Y397" s="192"/>
      <c r="Z397" s="192"/>
      <c r="AA397" s="193"/>
      <c r="AB397" s="164"/>
      <c r="AC397" s="1">
        <f>AC396+1</f>
        <v>285</v>
      </c>
      <c r="AD397" s="1">
        <f ca="1">IF(OFFSET(INDIRECT($AD$2),AC397,0,1,1)&lt;&gt;0,OFFSET(INDIRECT($AD$2),AC397,0,1,1),"")</f>
        <v>2</v>
      </c>
      <c r="AE397" s="1" t="str">
        <f t="shared" ca="1" si="138"/>
        <v>Бирка Треугольник</v>
      </c>
      <c r="AF397" s="1" t="str">
        <f t="shared" ca="1" si="138"/>
        <v>У-136</v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>шт.</v>
      </c>
      <c r="AJ397" s="1">
        <f t="shared" ca="1" si="138"/>
        <v>4</v>
      </c>
      <c r="AK397" s="1" t="str">
        <f t="shared" ca="1" si="138"/>
        <v/>
      </c>
      <c r="AL397" s="1" t="str">
        <f t="shared" ca="1" si="138"/>
        <v>Вариант Б2</v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234" t="s">
        <v>39</v>
      </c>
      <c r="E398" s="253"/>
      <c r="F398" s="181"/>
      <c r="G398" s="258"/>
      <c r="H398" s="253"/>
      <c r="I398" s="170"/>
      <c r="J398" s="172"/>
      <c r="K398" s="174"/>
      <c r="L398" s="178"/>
      <c r="M398" s="179"/>
      <c r="N398" s="179"/>
      <c r="O398" s="180"/>
      <c r="P398" s="178"/>
      <c r="Q398" s="179"/>
      <c r="R398" s="179"/>
      <c r="S398" s="180"/>
      <c r="T398" s="174"/>
      <c r="U398" s="174"/>
      <c r="V398" s="178"/>
      <c r="W398" s="180"/>
      <c r="X398" s="194"/>
      <c r="Y398" s="195"/>
      <c r="Z398" s="195"/>
      <c r="AA398" s="196"/>
      <c r="AB398" s="164"/>
    </row>
    <row r="399" spans="4:43" ht="14.25" customHeight="1" thickBot="1">
      <c r="D399" s="254"/>
      <c r="E399" s="255"/>
      <c r="F399" s="254"/>
      <c r="G399" s="259"/>
      <c r="H399" s="255"/>
      <c r="AA399" s="9"/>
      <c r="AB399" s="164"/>
    </row>
    <row r="400" spans="4:43" ht="15" customHeight="1" thickBot="1">
      <c r="D400" s="254"/>
      <c r="E400" s="255"/>
      <c r="F400" s="254"/>
      <c r="G400" s="259"/>
      <c r="H400" s="255"/>
      <c r="I400" s="26"/>
      <c r="J400" s="90"/>
      <c r="K400" s="27"/>
      <c r="L400" s="44"/>
      <c r="M400" s="45"/>
      <c r="N400" s="44"/>
      <c r="O400" s="261"/>
      <c r="P400" s="262"/>
      <c r="Q400" s="44"/>
      <c r="R400" s="44"/>
      <c r="S400" s="263" t="str">
        <f>$S$33</f>
        <v>2001.РП.10Т-ТКР2.1</v>
      </c>
      <c r="T400" s="264"/>
      <c r="U400" s="264"/>
      <c r="V400" s="264"/>
      <c r="W400" s="264"/>
      <c r="X400" s="264"/>
      <c r="Y400" s="264"/>
      <c r="Z400" s="265"/>
      <c r="AA400" s="272" t="s">
        <v>16</v>
      </c>
      <c r="AB400" s="164"/>
    </row>
    <row r="401" spans="4:43" ht="6" customHeight="1" thickBot="1">
      <c r="D401" s="254"/>
      <c r="E401" s="255"/>
      <c r="F401" s="254"/>
      <c r="G401" s="259"/>
      <c r="H401" s="255"/>
      <c r="I401" s="26"/>
      <c r="J401" s="90"/>
      <c r="K401" s="27"/>
      <c r="L401" s="273"/>
      <c r="M401" s="275"/>
      <c r="N401" s="273"/>
      <c r="O401" s="275"/>
      <c r="P401" s="277"/>
      <c r="Q401" s="273"/>
      <c r="R401" s="273"/>
      <c r="S401" s="266"/>
      <c r="T401" s="267"/>
      <c r="U401" s="267"/>
      <c r="V401" s="267"/>
      <c r="W401" s="267"/>
      <c r="X401" s="267"/>
      <c r="Y401" s="267"/>
      <c r="Z401" s="268"/>
      <c r="AA401" s="272"/>
      <c r="AB401" s="164"/>
    </row>
    <row r="402" spans="4:43" ht="9" customHeight="1" thickBot="1">
      <c r="D402" s="254"/>
      <c r="E402" s="255"/>
      <c r="F402" s="254"/>
      <c r="G402" s="259"/>
      <c r="H402" s="255"/>
      <c r="I402" s="26"/>
      <c r="J402" s="301"/>
      <c r="K402" s="27"/>
      <c r="L402" s="274"/>
      <c r="M402" s="276"/>
      <c r="N402" s="274"/>
      <c r="O402" s="276"/>
      <c r="P402" s="278"/>
      <c r="Q402" s="274"/>
      <c r="R402" s="274"/>
      <c r="S402" s="266"/>
      <c r="T402" s="267"/>
      <c r="U402" s="267"/>
      <c r="V402" s="267"/>
      <c r="W402" s="267"/>
      <c r="X402" s="267"/>
      <c r="Y402" s="267"/>
      <c r="Z402" s="268"/>
      <c r="AA402" s="279">
        <f>AA362+1</f>
        <v>10</v>
      </c>
      <c r="AB402" s="164"/>
    </row>
    <row r="403" spans="4:43" ht="15" customHeight="1" thickBot="1">
      <c r="D403" s="256"/>
      <c r="E403" s="257"/>
      <c r="F403" s="256"/>
      <c r="G403" s="260"/>
      <c r="H403" s="257"/>
      <c r="I403" s="29"/>
      <c r="J403" s="299"/>
      <c r="K403" s="30"/>
      <c r="L403" s="46" t="s">
        <v>14</v>
      </c>
      <c r="M403" s="46" t="s">
        <v>15</v>
      </c>
      <c r="N403" s="46" t="s">
        <v>16</v>
      </c>
      <c r="O403" s="272" t="s">
        <v>17</v>
      </c>
      <c r="P403" s="272"/>
      <c r="Q403" s="46" t="s">
        <v>18</v>
      </c>
      <c r="R403" s="46" t="s">
        <v>19</v>
      </c>
      <c r="S403" s="269"/>
      <c r="T403" s="270"/>
      <c r="U403" s="270"/>
      <c r="V403" s="270"/>
      <c r="W403" s="270"/>
      <c r="X403" s="270"/>
      <c r="Y403" s="270"/>
      <c r="Z403" s="271"/>
      <c r="AA403" s="279"/>
      <c r="AB403" s="164"/>
    </row>
    <row r="404" spans="4:43" ht="11.25" customHeight="1" thickBot="1">
      <c r="Y404" s="250" t="s">
        <v>41</v>
      </c>
      <c r="Z404" s="250"/>
      <c r="AA404" s="250"/>
      <c r="AB404" s="164"/>
    </row>
    <row r="405" spans="4:43" ht="23.25" customHeight="1">
      <c r="H405" s="2"/>
      <c r="I405" s="165" t="s">
        <v>0</v>
      </c>
      <c r="J405" s="300" t="s">
        <v>1</v>
      </c>
      <c r="K405" s="158" t="s">
        <v>2</v>
      </c>
      <c r="L405" s="158" t="s">
        <v>3</v>
      </c>
      <c r="M405" s="158"/>
      <c r="N405" s="158"/>
      <c r="O405" s="158"/>
      <c r="P405" s="158" t="s">
        <v>43</v>
      </c>
      <c r="Q405" s="158"/>
      <c r="R405" s="158"/>
      <c r="S405" s="158"/>
      <c r="T405" s="158" t="s">
        <v>5</v>
      </c>
      <c r="U405" s="158" t="s">
        <v>6</v>
      </c>
      <c r="V405" s="158" t="s">
        <v>7</v>
      </c>
      <c r="W405" s="158"/>
      <c r="X405" s="160" t="s">
        <v>8</v>
      </c>
      <c r="Y405" s="160"/>
      <c r="Z405" s="160"/>
      <c r="AA405" s="161"/>
      <c r="AB405" s="164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2"/>
      <c r="I406" s="166"/>
      <c r="J406" s="168"/>
      <c r="K406" s="162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62"/>
      <c r="Y406" s="162"/>
      <c r="Z406" s="162"/>
      <c r="AA406" s="163"/>
      <c r="AB406" s="164"/>
      <c r="AC406" s="1">
        <f ca="1">IF(OFFSET(AC406,40,0,1,1)&lt;&gt;0,OFFSET(AC406,40,0,1,1),AA442)</f>
        <v>25</v>
      </c>
    </row>
    <row r="407" spans="4:43" ht="23.25" customHeight="1">
      <c r="H407" s="2"/>
      <c r="I407" s="3">
        <f t="shared" ref="I407:L426" ca="1" si="145">AD407</f>
        <v>3</v>
      </c>
      <c r="J407" s="6" t="str">
        <f t="shared" ca="1" si="145"/>
        <v>Хомут нейлон, белый</v>
      </c>
      <c r="K407" s="4" t="str">
        <f t="shared" ca="1" si="145"/>
        <v>2,5х100</v>
      </c>
      <c r="L407" s="151" t="str">
        <f t="shared" ca="1" si="145"/>
        <v/>
      </c>
      <c r="M407" s="156"/>
      <c r="N407" s="156"/>
      <c r="O407" s="152"/>
      <c r="P407" s="157" t="str">
        <f t="shared" ref="P407:P427" ca="1" si="146">AH407</f>
        <v/>
      </c>
      <c r="Q407" s="157"/>
      <c r="R407" s="157"/>
      <c r="S407" s="157"/>
      <c r="T407" s="5" t="str">
        <f t="shared" ref="T407:V427" ca="1" si="147">AI407</f>
        <v>шт.</v>
      </c>
      <c r="U407" s="4">
        <f t="shared" ca="1" si="147"/>
        <v>4</v>
      </c>
      <c r="V407" s="151" t="str">
        <f t="shared" ca="1" si="147"/>
        <v/>
      </c>
      <c r="W407" s="152"/>
      <c r="X407" s="153" t="str">
        <f t="shared" ref="X407:X427" ca="1" si="148">AL407</f>
        <v>Вариант Б2</v>
      </c>
      <c r="Y407" s="154"/>
      <c r="Z407" s="154"/>
      <c r="AA407" s="155"/>
      <c r="AB407" s="164"/>
      <c r="AC407" s="1">
        <f>AC397+1</f>
        <v>286</v>
      </c>
      <c r="AD407" s="1">
        <f t="shared" ref="AD407:AD427" ca="1" si="149">IF(OFFSET(INDIRECT($AD$2),AC407,0,1,1)&lt;&gt;0,OFFSET(INDIRECT($AD$2),AC407,0,1,1),"")</f>
        <v>3</v>
      </c>
      <c r="AE407" s="1" t="str">
        <f t="shared" ref="AE407:AQ422" ca="1" si="150">IF(OFFSET(INDIRECT($AD$2),$AC407,AE$2,1,1)&lt;&gt;0,OFFSET(INDIRECT($AD$2),$AC407,AE$2,1,1),"")</f>
        <v>Хомут нейлон, белый</v>
      </c>
      <c r="AF407" s="1" t="str">
        <f t="shared" ca="1" si="150"/>
        <v>2,5х100</v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>шт.</v>
      </c>
      <c r="AJ407" s="1">
        <f t="shared" ca="1" si="150"/>
        <v>4</v>
      </c>
      <c r="AK407" s="1" t="str">
        <f t="shared" ca="1" si="150"/>
        <v/>
      </c>
      <c r="AL407" s="1" t="str">
        <f t="shared" ca="1" si="150"/>
        <v>Вариант Б2</v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2"/>
      <c r="I408" s="3">
        <f t="shared" ca="1" si="145"/>
        <v>4</v>
      </c>
      <c r="J408" s="6" t="str">
        <f t="shared" ca="1" si="145"/>
        <v xml:space="preserve">Болт </v>
      </c>
      <c r="K408" s="4" t="str">
        <f t="shared" ca="1" si="145"/>
        <v>М6х30</v>
      </c>
      <c r="L408" s="151" t="str">
        <f t="shared" ca="1" si="145"/>
        <v/>
      </c>
      <c r="M408" s="156"/>
      <c r="N408" s="156"/>
      <c r="O408" s="152"/>
      <c r="P408" s="157" t="str">
        <f t="shared" ca="1" si="146"/>
        <v/>
      </c>
      <c r="Q408" s="157"/>
      <c r="R408" s="157"/>
      <c r="S408" s="157"/>
      <c r="T408" s="5" t="str">
        <f t="shared" ca="1" si="147"/>
        <v>шт.</v>
      </c>
      <c r="U408" s="4">
        <f t="shared" ca="1" si="147"/>
        <v>10</v>
      </c>
      <c r="V408" s="151" t="str">
        <f t="shared" ca="1" si="147"/>
        <v/>
      </c>
      <c r="W408" s="152"/>
      <c r="X408" s="153" t="str">
        <f t="shared" ca="1" si="148"/>
        <v>Вариант Б2</v>
      </c>
      <c r="Y408" s="154"/>
      <c r="Z408" s="154"/>
      <c r="AA408" s="155"/>
      <c r="AB408" s="164"/>
      <c r="AC408" s="1">
        <f>AC407+1</f>
        <v>287</v>
      </c>
      <c r="AD408" s="1">
        <f t="shared" ca="1" si="149"/>
        <v>4</v>
      </c>
      <c r="AE408" s="1" t="str">
        <f t="shared" ca="1" si="150"/>
        <v xml:space="preserve">Болт </v>
      </c>
      <c r="AF408" s="1" t="str">
        <f t="shared" ca="1" si="150"/>
        <v>М6х30</v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>шт.</v>
      </c>
      <c r="AJ408" s="1">
        <f t="shared" ca="1" si="150"/>
        <v>10</v>
      </c>
      <c r="AK408" s="1" t="str">
        <f t="shared" ca="1" si="150"/>
        <v/>
      </c>
      <c r="AL408" s="1" t="str">
        <f t="shared" ca="1" si="150"/>
        <v>Вариант Б2</v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2"/>
      <c r="I409" s="3">
        <f t="shared" ca="1" si="145"/>
        <v>5</v>
      </c>
      <c r="J409" s="6" t="str">
        <f t="shared" ca="1" si="145"/>
        <v xml:space="preserve">Гайка </v>
      </c>
      <c r="K409" s="4" t="str">
        <f t="shared" ca="1" si="145"/>
        <v>М6</v>
      </c>
      <c r="L409" s="151" t="str">
        <f t="shared" ca="1" si="145"/>
        <v/>
      </c>
      <c r="M409" s="156"/>
      <c r="N409" s="156"/>
      <c r="O409" s="152"/>
      <c r="P409" s="157" t="str">
        <f t="shared" ca="1" si="146"/>
        <v/>
      </c>
      <c r="Q409" s="157"/>
      <c r="R409" s="157"/>
      <c r="S409" s="157"/>
      <c r="T409" s="5" t="str">
        <f t="shared" ca="1" si="147"/>
        <v>шт.</v>
      </c>
      <c r="U409" s="4">
        <f t="shared" ca="1" si="147"/>
        <v>10</v>
      </c>
      <c r="V409" s="151" t="str">
        <f t="shared" ca="1" si="147"/>
        <v/>
      </c>
      <c r="W409" s="152"/>
      <c r="X409" s="153" t="str">
        <f t="shared" ca="1" si="148"/>
        <v>Вариант Б2</v>
      </c>
      <c r="Y409" s="154"/>
      <c r="Z409" s="154"/>
      <c r="AA409" s="155"/>
      <c r="AB409" s="164"/>
      <c r="AC409" s="1">
        <f>AC408+1</f>
        <v>288</v>
      </c>
      <c r="AD409" s="1">
        <f t="shared" ca="1" si="149"/>
        <v>5</v>
      </c>
      <c r="AE409" s="1" t="str">
        <f t="shared" ca="1" si="150"/>
        <v xml:space="preserve">Гайка </v>
      </c>
      <c r="AF409" s="1" t="str">
        <f t="shared" ca="1" si="150"/>
        <v>М6</v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>шт.</v>
      </c>
      <c r="AJ409" s="1">
        <f t="shared" ca="1" si="150"/>
        <v>10</v>
      </c>
      <c r="AK409" s="1" t="str">
        <f t="shared" ca="1" si="150"/>
        <v/>
      </c>
      <c r="AL409" s="1" t="str">
        <f t="shared" ca="1" si="150"/>
        <v>Вариант Б2</v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2"/>
      <c r="I410" s="3">
        <f t="shared" ca="1" si="145"/>
        <v>6</v>
      </c>
      <c r="J410" s="6" t="str">
        <f t="shared" ca="1" si="145"/>
        <v xml:space="preserve">Шайба плоск. усил. ГОСТ 6958 </v>
      </c>
      <c r="K410" s="4" t="str">
        <f t="shared" ca="1" si="145"/>
        <v>М6</v>
      </c>
      <c r="L410" s="151" t="str">
        <f t="shared" ca="1" si="145"/>
        <v/>
      </c>
      <c r="M410" s="156"/>
      <c r="N410" s="156"/>
      <c r="O410" s="152"/>
      <c r="P410" s="157" t="str">
        <f t="shared" ca="1" si="146"/>
        <v/>
      </c>
      <c r="Q410" s="157"/>
      <c r="R410" s="157"/>
      <c r="S410" s="157"/>
      <c r="T410" s="5" t="str">
        <f t="shared" ca="1" si="147"/>
        <v>шт.</v>
      </c>
      <c r="U410" s="4">
        <f t="shared" ca="1" si="147"/>
        <v>20</v>
      </c>
      <c r="V410" s="151" t="str">
        <f t="shared" ca="1" si="147"/>
        <v/>
      </c>
      <c r="W410" s="152"/>
      <c r="X410" s="153" t="str">
        <f t="shared" ca="1" si="148"/>
        <v>Вариант Б2</v>
      </c>
      <c r="Y410" s="154"/>
      <c r="Z410" s="154"/>
      <c r="AA410" s="155"/>
      <c r="AB410" s="164"/>
      <c r="AC410" s="1">
        <f t="shared" ref="AC410:AC427" si="151">AC409+1</f>
        <v>289</v>
      </c>
      <c r="AD410" s="1">
        <f t="shared" ca="1" si="149"/>
        <v>6</v>
      </c>
      <c r="AE410" s="1" t="str">
        <f t="shared" ca="1" si="150"/>
        <v xml:space="preserve">Шайба плоск. усил. ГОСТ 6958 </v>
      </c>
      <c r="AF410" s="1" t="str">
        <f t="shared" ca="1" si="150"/>
        <v>М6</v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>шт.</v>
      </c>
      <c r="AJ410" s="1">
        <f t="shared" ca="1" si="150"/>
        <v>20</v>
      </c>
      <c r="AK410" s="1" t="str">
        <f t="shared" ca="1" si="150"/>
        <v/>
      </c>
      <c r="AL410" s="1" t="str">
        <f t="shared" ca="1" si="150"/>
        <v>Вариант Б2</v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2"/>
      <c r="I411" s="3">
        <f t="shared" ca="1" si="145"/>
        <v>7</v>
      </c>
      <c r="J411" s="6" t="str">
        <f t="shared" ca="1" si="145"/>
        <v xml:space="preserve">Шайба пружинная гроверная </v>
      </c>
      <c r="K411" s="4" t="str">
        <f t="shared" ca="1" si="145"/>
        <v>М6</v>
      </c>
      <c r="L411" s="151" t="str">
        <f t="shared" ca="1" si="145"/>
        <v/>
      </c>
      <c r="M411" s="156"/>
      <c r="N411" s="156"/>
      <c r="O411" s="152"/>
      <c r="P411" s="157" t="str">
        <f t="shared" ca="1" si="146"/>
        <v/>
      </c>
      <c r="Q411" s="157"/>
      <c r="R411" s="157"/>
      <c r="S411" s="157"/>
      <c r="T411" s="5" t="str">
        <f t="shared" ca="1" si="147"/>
        <v>шт.</v>
      </c>
      <c r="U411" s="4">
        <f t="shared" ca="1" si="147"/>
        <v>10</v>
      </c>
      <c r="V411" s="151" t="str">
        <f t="shared" ca="1" si="147"/>
        <v/>
      </c>
      <c r="W411" s="152"/>
      <c r="X411" s="153" t="str">
        <f t="shared" ca="1" si="148"/>
        <v>Вариант Б2</v>
      </c>
      <c r="Y411" s="154"/>
      <c r="Z411" s="154"/>
      <c r="AA411" s="155"/>
      <c r="AB411" s="164"/>
      <c r="AC411" s="1">
        <f t="shared" si="151"/>
        <v>290</v>
      </c>
      <c r="AD411" s="1">
        <f t="shared" ca="1" si="149"/>
        <v>7</v>
      </c>
      <c r="AE411" s="1" t="str">
        <f t="shared" ca="1" si="150"/>
        <v xml:space="preserve">Шайба пружинная гроверная </v>
      </c>
      <c r="AF411" s="1" t="str">
        <f t="shared" ca="1" si="150"/>
        <v>М6</v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>шт.</v>
      </c>
      <c r="AJ411" s="1">
        <f t="shared" ca="1" si="150"/>
        <v>10</v>
      </c>
      <c r="AK411" s="1" t="str">
        <f t="shared" ca="1" si="150"/>
        <v/>
      </c>
      <c r="AL411" s="1" t="str">
        <f t="shared" ca="1" si="150"/>
        <v>Вариант Б2</v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2"/>
      <c r="I412" s="3">
        <f t="shared" ca="1" si="145"/>
        <v>8</v>
      </c>
      <c r="J412" s="6" t="str">
        <f t="shared" ca="1" si="145"/>
        <v>Болт ГОСТ 7798-70</v>
      </c>
      <c r="K412" s="4" t="str">
        <f t="shared" ca="1" si="145"/>
        <v>М8х30</v>
      </c>
      <c r="L412" s="151" t="str">
        <f t="shared" ca="1" si="145"/>
        <v/>
      </c>
      <c r="M412" s="156"/>
      <c r="N412" s="156"/>
      <c r="O412" s="152"/>
      <c r="P412" s="157" t="str">
        <f t="shared" ca="1" si="146"/>
        <v/>
      </c>
      <c r="Q412" s="157"/>
      <c r="R412" s="157"/>
      <c r="S412" s="157"/>
      <c r="T412" s="5" t="str">
        <f t="shared" ca="1" si="147"/>
        <v>шт.</v>
      </c>
      <c r="U412" s="4">
        <f t="shared" ca="1" si="147"/>
        <v>12</v>
      </c>
      <c r="V412" s="151" t="str">
        <f t="shared" ca="1" si="147"/>
        <v/>
      </c>
      <c r="W412" s="152"/>
      <c r="X412" s="153" t="str">
        <f t="shared" ca="1" si="148"/>
        <v>Вариант Б2</v>
      </c>
      <c r="Y412" s="154"/>
      <c r="Z412" s="154"/>
      <c r="AA412" s="155"/>
      <c r="AB412" s="164"/>
      <c r="AC412" s="1">
        <f t="shared" si="151"/>
        <v>291</v>
      </c>
      <c r="AD412" s="1">
        <f t="shared" ca="1" si="149"/>
        <v>8</v>
      </c>
      <c r="AE412" s="1" t="str">
        <f t="shared" ca="1" si="150"/>
        <v>Болт ГОСТ 7798-70</v>
      </c>
      <c r="AF412" s="1" t="str">
        <f t="shared" ca="1" si="150"/>
        <v>М8х30</v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>шт.</v>
      </c>
      <c r="AJ412" s="1">
        <f t="shared" ca="1" si="150"/>
        <v>12</v>
      </c>
      <c r="AK412" s="1" t="str">
        <f t="shared" ca="1" si="150"/>
        <v/>
      </c>
      <c r="AL412" s="1" t="str">
        <f t="shared" ca="1" si="150"/>
        <v>Вариант Б2</v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2"/>
      <c r="I413" s="3">
        <f t="shared" ca="1" si="145"/>
        <v>9</v>
      </c>
      <c r="J413" s="6" t="str">
        <f t="shared" ca="1" si="145"/>
        <v>Гайка ГОСТ 5915-70</v>
      </c>
      <c r="K413" s="4" t="str">
        <f t="shared" ca="1" si="145"/>
        <v>М8</v>
      </c>
      <c r="L413" s="151" t="str">
        <f t="shared" ca="1" si="145"/>
        <v/>
      </c>
      <c r="M413" s="156"/>
      <c r="N413" s="156"/>
      <c r="O413" s="152"/>
      <c r="P413" s="157" t="str">
        <f t="shared" ca="1" si="146"/>
        <v/>
      </c>
      <c r="Q413" s="157"/>
      <c r="R413" s="157"/>
      <c r="S413" s="157"/>
      <c r="T413" s="5" t="str">
        <f t="shared" ca="1" si="147"/>
        <v>шт.</v>
      </c>
      <c r="U413" s="4">
        <f t="shared" ca="1" si="147"/>
        <v>12</v>
      </c>
      <c r="V413" s="151" t="str">
        <f t="shared" ca="1" si="147"/>
        <v/>
      </c>
      <c r="W413" s="152"/>
      <c r="X413" s="153" t="str">
        <f t="shared" ca="1" si="148"/>
        <v>Вариант Б2</v>
      </c>
      <c r="Y413" s="154"/>
      <c r="Z413" s="154"/>
      <c r="AA413" s="155"/>
      <c r="AB413" s="164"/>
      <c r="AC413" s="1">
        <f t="shared" si="151"/>
        <v>292</v>
      </c>
      <c r="AD413" s="1">
        <f t="shared" ca="1" si="149"/>
        <v>9</v>
      </c>
      <c r="AE413" s="1" t="str">
        <f t="shared" ca="1" si="150"/>
        <v>Гайка ГОСТ 5915-70</v>
      </c>
      <c r="AF413" s="1" t="str">
        <f t="shared" ca="1" si="150"/>
        <v>М8</v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>шт.</v>
      </c>
      <c r="AJ413" s="1">
        <f t="shared" ca="1" si="150"/>
        <v>12</v>
      </c>
      <c r="AK413" s="1" t="str">
        <f t="shared" ca="1" si="150"/>
        <v/>
      </c>
      <c r="AL413" s="1" t="str">
        <f t="shared" ca="1" si="150"/>
        <v>Вариант Б2</v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2"/>
      <c r="I414" s="3">
        <f t="shared" ca="1" si="145"/>
        <v>10</v>
      </c>
      <c r="J414" s="6" t="str">
        <f t="shared" ca="1" si="145"/>
        <v xml:space="preserve">Шайба плоск. усил. ГОСТ 6958 </v>
      </c>
      <c r="K414" s="4" t="str">
        <f t="shared" ca="1" si="145"/>
        <v>М8</v>
      </c>
      <c r="L414" s="151" t="str">
        <f t="shared" ca="1" si="145"/>
        <v/>
      </c>
      <c r="M414" s="156"/>
      <c r="N414" s="156"/>
      <c r="O414" s="152"/>
      <c r="P414" s="157" t="str">
        <f t="shared" ca="1" si="146"/>
        <v/>
      </c>
      <c r="Q414" s="157"/>
      <c r="R414" s="157"/>
      <c r="S414" s="157"/>
      <c r="T414" s="5" t="str">
        <f t="shared" ca="1" si="147"/>
        <v>шт.</v>
      </c>
      <c r="U414" s="4">
        <f t="shared" ca="1" si="147"/>
        <v>24</v>
      </c>
      <c r="V414" s="151" t="str">
        <f t="shared" ca="1" si="147"/>
        <v/>
      </c>
      <c r="W414" s="152"/>
      <c r="X414" s="153" t="str">
        <f t="shared" ca="1" si="148"/>
        <v>Вариант Б2</v>
      </c>
      <c r="Y414" s="154"/>
      <c r="Z414" s="154"/>
      <c r="AA414" s="155"/>
      <c r="AB414" s="164"/>
      <c r="AC414" s="1">
        <f t="shared" si="151"/>
        <v>293</v>
      </c>
      <c r="AD414" s="1">
        <f t="shared" ca="1" si="149"/>
        <v>10</v>
      </c>
      <c r="AE414" s="1" t="str">
        <f t="shared" ca="1" si="150"/>
        <v xml:space="preserve">Шайба плоск. усил. ГОСТ 6958 </v>
      </c>
      <c r="AF414" s="1" t="str">
        <f t="shared" ca="1" si="150"/>
        <v>М8</v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>шт.</v>
      </c>
      <c r="AJ414" s="1">
        <f t="shared" ca="1" si="150"/>
        <v>24</v>
      </c>
      <c r="AK414" s="1" t="str">
        <f t="shared" ca="1" si="150"/>
        <v/>
      </c>
      <c r="AL414" s="1" t="str">
        <f t="shared" ca="1" si="150"/>
        <v>Вариант Б2</v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2"/>
      <c r="I415" s="3">
        <f t="shared" ca="1" si="145"/>
        <v>11</v>
      </c>
      <c r="J415" s="295" t="str">
        <f t="shared" ca="1" si="145"/>
        <v>Шайба пружинн. гровер ГОСТ 6402-70</v>
      </c>
      <c r="K415" s="4" t="str">
        <f t="shared" ca="1" si="145"/>
        <v>М8</v>
      </c>
      <c r="L415" s="151" t="str">
        <f t="shared" ca="1" si="145"/>
        <v/>
      </c>
      <c r="M415" s="156"/>
      <c r="N415" s="156"/>
      <c r="O415" s="152"/>
      <c r="P415" s="157" t="str">
        <f t="shared" ca="1" si="146"/>
        <v/>
      </c>
      <c r="Q415" s="157"/>
      <c r="R415" s="157"/>
      <c r="S415" s="157"/>
      <c r="T415" s="5" t="str">
        <f t="shared" ca="1" si="147"/>
        <v>шт.</v>
      </c>
      <c r="U415" s="4">
        <f t="shared" ca="1" si="147"/>
        <v>12</v>
      </c>
      <c r="V415" s="151" t="str">
        <f t="shared" ca="1" si="147"/>
        <v/>
      </c>
      <c r="W415" s="152"/>
      <c r="X415" s="153" t="str">
        <f t="shared" ca="1" si="148"/>
        <v>Вариант Б2</v>
      </c>
      <c r="Y415" s="154"/>
      <c r="Z415" s="154"/>
      <c r="AA415" s="155"/>
      <c r="AB415" s="164"/>
      <c r="AC415" s="1">
        <f t="shared" si="151"/>
        <v>294</v>
      </c>
      <c r="AD415" s="1">
        <f t="shared" ca="1" si="149"/>
        <v>11</v>
      </c>
      <c r="AE415" s="1" t="str">
        <f t="shared" ca="1" si="150"/>
        <v>Шайба пружинн. гровер ГОСТ 6402-70</v>
      </c>
      <c r="AF415" s="1" t="str">
        <f t="shared" ca="1" si="150"/>
        <v>М8</v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>шт.</v>
      </c>
      <c r="AJ415" s="1">
        <f t="shared" ca="1" si="150"/>
        <v>12</v>
      </c>
      <c r="AK415" s="1" t="str">
        <f t="shared" ca="1" si="150"/>
        <v/>
      </c>
      <c r="AL415" s="1" t="str">
        <f t="shared" ca="1" si="150"/>
        <v>Вариант Б2</v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2"/>
      <c r="I416" s="3">
        <f t="shared" ca="1" si="145"/>
        <v>12</v>
      </c>
      <c r="J416" s="6" t="str">
        <f t="shared" ca="1" si="145"/>
        <v>Провод желт.-зел.ТУ 3550</v>
      </c>
      <c r="K416" s="4" t="str">
        <f t="shared" ca="1" si="145"/>
        <v>ПВ1 1х6</v>
      </c>
      <c r="L416" s="151" t="str">
        <f t="shared" ca="1" si="145"/>
        <v/>
      </c>
      <c r="M416" s="156"/>
      <c r="N416" s="156"/>
      <c r="O416" s="152"/>
      <c r="P416" s="157" t="str">
        <f t="shared" ca="1" si="146"/>
        <v/>
      </c>
      <c r="Q416" s="157"/>
      <c r="R416" s="157"/>
      <c r="S416" s="157"/>
      <c r="T416" s="5" t="str">
        <f t="shared" ca="1" si="147"/>
        <v>м.</v>
      </c>
      <c r="U416" s="4">
        <f t="shared" ca="1" si="147"/>
        <v>10</v>
      </c>
      <c r="V416" s="151" t="str">
        <f t="shared" ca="1" si="147"/>
        <v/>
      </c>
      <c r="W416" s="152"/>
      <c r="X416" s="153" t="str">
        <f t="shared" ca="1" si="148"/>
        <v>Вариант Б2</v>
      </c>
      <c r="Y416" s="154"/>
      <c r="Z416" s="154"/>
      <c r="AA416" s="155"/>
      <c r="AB416" s="164"/>
      <c r="AC416" s="1">
        <f t="shared" si="151"/>
        <v>295</v>
      </c>
      <c r="AD416" s="1">
        <f t="shared" ca="1" si="149"/>
        <v>12</v>
      </c>
      <c r="AE416" s="1" t="str">
        <f t="shared" ca="1" si="150"/>
        <v>Провод желт.-зел.ТУ 3550</v>
      </c>
      <c r="AF416" s="1" t="str">
        <f t="shared" ca="1" si="150"/>
        <v>ПВ1 1х6</v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>м.</v>
      </c>
      <c r="AJ416" s="1">
        <f t="shared" ca="1" si="150"/>
        <v>10</v>
      </c>
      <c r="AK416" s="1" t="str">
        <f t="shared" ca="1" si="150"/>
        <v/>
      </c>
      <c r="AL416" s="1" t="str">
        <f t="shared" ca="1" si="150"/>
        <v>Вариант Б2</v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2"/>
      <c r="I417" s="3">
        <f t="shared" ca="1" si="145"/>
        <v>13</v>
      </c>
      <c r="J417" s="295" t="str">
        <f t="shared" ca="1" si="145"/>
        <v xml:space="preserve">Провод </v>
      </c>
      <c r="K417" s="4" t="str">
        <f t="shared" ca="1" si="145"/>
        <v>ПВ-1 1х2,5</v>
      </c>
      <c r="L417" s="151" t="str">
        <f t="shared" ca="1" si="145"/>
        <v/>
      </c>
      <c r="M417" s="156"/>
      <c r="N417" s="156"/>
      <c r="O417" s="152"/>
      <c r="P417" s="157" t="str">
        <f t="shared" ca="1" si="146"/>
        <v/>
      </c>
      <c r="Q417" s="157"/>
      <c r="R417" s="157"/>
      <c r="S417" s="157"/>
      <c r="T417" s="5" t="str">
        <f t="shared" ca="1" si="147"/>
        <v>м.</v>
      </c>
      <c r="U417" s="4">
        <f t="shared" ca="1" si="147"/>
        <v>6</v>
      </c>
      <c r="V417" s="151" t="str">
        <f t="shared" ca="1" si="147"/>
        <v/>
      </c>
      <c r="W417" s="152"/>
      <c r="X417" s="153" t="str">
        <f t="shared" ca="1" si="148"/>
        <v>Вариант Б2</v>
      </c>
      <c r="Y417" s="154"/>
      <c r="Z417" s="154"/>
      <c r="AA417" s="155"/>
      <c r="AB417" s="164"/>
      <c r="AC417" s="1">
        <f t="shared" si="151"/>
        <v>296</v>
      </c>
      <c r="AD417" s="1">
        <f t="shared" ca="1" si="149"/>
        <v>13</v>
      </c>
      <c r="AE417" s="1" t="str">
        <f t="shared" ca="1" si="150"/>
        <v xml:space="preserve">Провод </v>
      </c>
      <c r="AF417" s="1" t="str">
        <f t="shared" ca="1" si="150"/>
        <v>ПВ-1 1х2,5</v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>м.</v>
      </c>
      <c r="AJ417" s="1">
        <f t="shared" ca="1" si="150"/>
        <v>6</v>
      </c>
      <c r="AK417" s="1" t="str">
        <f t="shared" ca="1" si="150"/>
        <v/>
      </c>
      <c r="AL417" s="1" t="str">
        <f t="shared" ca="1" si="150"/>
        <v>Вариант Б2</v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2"/>
      <c r="I418" s="3">
        <f t="shared" ca="1" si="145"/>
        <v>14</v>
      </c>
      <c r="J418" s="6" t="str">
        <f t="shared" ca="1" si="145"/>
        <v xml:space="preserve">Кабель </v>
      </c>
      <c r="K418" s="4" t="str">
        <f t="shared" ca="1" si="145"/>
        <v>КВВГнг 10х2,5</v>
      </c>
      <c r="L418" s="151" t="str">
        <f t="shared" ca="1" si="145"/>
        <v/>
      </c>
      <c r="M418" s="156"/>
      <c r="N418" s="156"/>
      <c r="O418" s="152"/>
      <c r="P418" s="157" t="str">
        <f t="shared" ca="1" si="146"/>
        <v/>
      </c>
      <c r="Q418" s="157"/>
      <c r="R418" s="157"/>
      <c r="S418" s="157"/>
      <c r="T418" s="5" t="str">
        <f t="shared" ca="1" si="147"/>
        <v>м.</v>
      </c>
      <c r="U418" s="4">
        <f t="shared" ca="1" si="147"/>
        <v>12</v>
      </c>
      <c r="V418" s="151" t="str">
        <f t="shared" ca="1" si="147"/>
        <v/>
      </c>
      <c r="W418" s="152"/>
      <c r="X418" s="153" t="str">
        <f t="shared" ca="1" si="148"/>
        <v>Вариант Б2</v>
      </c>
      <c r="Y418" s="154"/>
      <c r="Z418" s="154"/>
      <c r="AA418" s="155"/>
      <c r="AB418" s="164"/>
      <c r="AC418" s="1">
        <f t="shared" si="151"/>
        <v>297</v>
      </c>
      <c r="AD418" s="1">
        <f t="shared" ca="1" si="149"/>
        <v>14</v>
      </c>
      <c r="AE418" s="1" t="str">
        <f t="shared" ca="1" si="150"/>
        <v xml:space="preserve">Кабель </v>
      </c>
      <c r="AF418" s="1" t="str">
        <f t="shared" ca="1" si="150"/>
        <v>КВВГнг 10х2,5</v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>м.</v>
      </c>
      <c r="AJ418" s="1">
        <f t="shared" ca="1" si="150"/>
        <v>12</v>
      </c>
      <c r="AK418" s="1" t="str">
        <f t="shared" ca="1" si="150"/>
        <v/>
      </c>
      <c r="AL418" s="1" t="str">
        <f t="shared" ca="1" si="150"/>
        <v>Вариант Б2</v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2"/>
      <c r="I419" s="3">
        <f t="shared" ca="1" si="145"/>
        <v>15</v>
      </c>
      <c r="J419" s="6" t="str">
        <f t="shared" ca="1" si="145"/>
        <v xml:space="preserve">Наконечник </v>
      </c>
      <c r="K419" s="4" t="str">
        <f t="shared" ca="1" si="145"/>
        <v>НКИ 2.5-6</v>
      </c>
      <c r="L419" s="151" t="str">
        <f t="shared" ca="1" si="145"/>
        <v/>
      </c>
      <c r="M419" s="156"/>
      <c r="N419" s="156"/>
      <c r="O419" s="152"/>
      <c r="P419" s="157" t="str">
        <f t="shared" ca="1" si="146"/>
        <v/>
      </c>
      <c r="Q419" s="157"/>
      <c r="R419" s="157"/>
      <c r="S419" s="157"/>
      <c r="T419" s="5" t="str">
        <f t="shared" ca="1" si="147"/>
        <v>шт.</v>
      </c>
      <c r="U419" s="4">
        <f t="shared" ca="1" si="147"/>
        <v>8</v>
      </c>
      <c r="V419" s="151" t="str">
        <f t="shared" ca="1" si="147"/>
        <v/>
      </c>
      <c r="W419" s="152"/>
      <c r="X419" s="153" t="str">
        <f t="shared" ca="1" si="148"/>
        <v>Вариант Б2</v>
      </c>
      <c r="Y419" s="154"/>
      <c r="Z419" s="154"/>
      <c r="AA419" s="155"/>
      <c r="AB419" s="164"/>
      <c r="AC419" s="1">
        <f t="shared" si="151"/>
        <v>298</v>
      </c>
      <c r="AD419" s="1">
        <f t="shared" ca="1" si="149"/>
        <v>15</v>
      </c>
      <c r="AE419" s="1" t="str">
        <f t="shared" ca="1" si="150"/>
        <v xml:space="preserve">Наконечник </v>
      </c>
      <c r="AF419" s="1" t="str">
        <f t="shared" ca="1" si="150"/>
        <v>НКИ 2.5-6</v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>шт.</v>
      </c>
      <c r="AJ419" s="1">
        <f t="shared" ca="1" si="150"/>
        <v>8</v>
      </c>
      <c r="AK419" s="1" t="str">
        <f t="shared" ca="1" si="150"/>
        <v/>
      </c>
      <c r="AL419" s="1" t="str">
        <f t="shared" ca="1" si="150"/>
        <v>Вариант Б2</v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2"/>
      <c r="I420" s="3">
        <f t="shared" ca="1" si="145"/>
        <v>16</v>
      </c>
      <c r="J420" s="6" t="str">
        <f t="shared" ca="1" si="145"/>
        <v xml:space="preserve">Наконечник </v>
      </c>
      <c r="K420" s="4" t="str">
        <f t="shared" ca="1" si="145"/>
        <v>НКИ 5,5-6</v>
      </c>
      <c r="L420" s="151" t="str">
        <f t="shared" ca="1" si="145"/>
        <v/>
      </c>
      <c r="M420" s="156"/>
      <c r="N420" s="156"/>
      <c r="O420" s="152"/>
      <c r="P420" s="157" t="str">
        <f t="shared" ca="1" si="146"/>
        <v/>
      </c>
      <c r="Q420" s="157"/>
      <c r="R420" s="157"/>
      <c r="S420" s="157"/>
      <c r="T420" s="5" t="str">
        <f t="shared" ca="1" si="147"/>
        <v>шт.</v>
      </c>
      <c r="U420" s="4">
        <f t="shared" ca="1" si="147"/>
        <v>4</v>
      </c>
      <c r="V420" s="151" t="str">
        <f t="shared" ca="1" si="147"/>
        <v/>
      </c>
      <c r="W420" s="152"/>
      <c r="X420" s="153" t="str">
        <f t="shared" ca="1" si="148"/>
        <v>Вариант Б2</v>
      </c>
      <c r="Y420" s="154"/>
      <c r="Z420" s="154"/>
      <c r="AA420" s="155"/>
      <c r="AB420" s="164"/>
      <c r="AC420" s="1">
        <f t="shared" si="151"/>
        <v>299</v>
      </c>
      <c r="AD420" s="1">
        <f t="shared" ca="1" si="149"/>
        <v>16</v>
      </c>
      <c r="AE420" s="1" t="str">
        <f t="shared" ca="1" si="150"/>
        <v xml:space="preserve">Наконечник </v>
      </c>
      <c r="AF420" s="1" t="str">
        <f t="shared" ca="1" si="150"/>
        <v>НКИ 5,5-6</v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>шт.</v>
      </c>
      <c r="AJ420" s="1">
        <f t="shared" ca="1" si="150"/>
        <v>4</v>
      </c>
      <c r="AK420" s="1" t="str">
        <f t="shared" ca="1" si="150"/>
        <v/>
      </c>
      <c r="AL420" s="1" t="str">
        <f t="shared" ca="1" si="150"/>
        <v>Вариант Б2</v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2"/>
      <c r="I421" s="3">
        <f t="shared" ca="1" si="145"/>
        <v>17</v>
      </c>
      <c r="J421" s="6" t="str">
        <f t="shared" ca="1" si="145"/>
        <v>Болт ГОСТ 7798-70</v>
      </c>
      <c r="K421" s="4" t="str">
        <f t="shared" ca="1" si="145"/>
        <v>М4х25</v>
      </c>
      <c r="L421" s="151" t="str">
        <f t="shared" ca="1" si="145"/>
        <v/>
      </c>
      <c r="M421" s="156"/>
      <c r="N421" s="156"/>
      <c r="O421" s="152"/>
      <c r="P421" s="157" t="str">
        <f t="shared" ca="1" si="146"/>
        <v/>
      </c>
      <c r="Q421" s="157"/>
      <c r="R421" s="157"/>
      <c r="S421" s="157"/>
      <c r="T421" s="5" t="str">
        <f t="shared" ca="1" si="147"/>
        <v>шт.</v>
      </c>
      <c r="U421" s="4">
        <f t="shared" ca="1" si="147"/>
        <v>6</v>
      </c>
      <c r="V421" s="151" t="str">
        <f t="shared" ca="1" si="147"/>
        <v/>
      </c>
      <c r="W421" s="152"/>
      <c r="X421" s="153" t="str">
        <f t="shared" ca="1" si="148"/>
        <v>Вариант Б2</v>
      </c>
      <c r="Y421" s="154"/>
      <c r="Z421" s="154"/>
      <c r="AA421" s="155"/>
      <c r="AB421" s="164"/>
      <c r="AC421" s="1">
        <f t="shared" si="151"/>
        <v>300</v>
      </c>
      <c r="AD421" s="1">
        <f t="shared" ca="1" si="149"/>
        <v>17</v>
      </c>
      <c r="AE421" s="1" t="str">
        <f t="shared" ca="1" si="150"/>
        <v>Болт ГОСТ 7798-70</v>
      </c>
      <c r="AF421" s="1" t="str">
        <f t="shared" ca="1" si="150"/>
        <v>М4х25</v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>шт.</v>
      </c>
      <c r="AJ421" s="1">
        <f t="shared" ca="1" si="150"/>
        <v>6</v>
      </c>
      <c r="AK421" s="1" t="str">
        <f t="shared" ca="1" si="150"/>
        <v/>
      </c>
      <c r="AL421" s="1" t="str">
        <f t="shared" ca="1" si="150"/>
        <v>Вариант Б2</v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2"/>
      <c r="I422" s="3">
        <f t="shared" ca="1" si="145"/>
        <v>18</v>
      </c>
      <c r="J422" s="6" t="str">
        <f t="shared" ca="1" si="145"/>
        <v>Гайка ГОСТ 5927-70</v>
      </c>
      <c r="K422" s="4" t="str">
        <f t="shared" ca="1" si="145"/>
        <v>М4</v>
      </c>
      <c r="L422" s="151" t="str">
        <f t="shared" ca="1" si="145"/>
        <v/>
      </c>
      <c r="M422" s="156"/>
      <c r="N422" s="156"/>
      <c r="O422" s="152"/>
      <c r="P422" s="157" t="str">
        <f t="shared" ca="1" si="146"/>
        <v/>
      </c>
      <c r="Q422" s="157"/>
      <c r="R422" s="157"/>
      <c r="S422" s="157"/>
      <c r="T422" s="5" t="str">
        <f t="shared" ca="1" si="147"/>
        <v>шт.</v>
      </c>
      <c r="U422" s="4">
        <f t="shared" ca="1" si="147"/>
        <v>6</v>
      </c>
      <c r="V422" s="151" t="str">
        <f t="shared" ca="1" si="147"/>
        <v/>
      </c>
      <c r="W422" s="152"/>
      <c r="X422" s="153" t="str">
        <f t="shared" ca="1" si="148"/>
        <v>Вариант Б2</v>
      </c>
      <c r="Y422" s="154"/>
      <c r="Z422" s="154"/>
      <c r="AA422" s="155"/>
      <c r="AB422" s="164"/>
      <c r="AC422" s="1">
        <f t="shared" si="151"/>
        <v>301</v>
      </c>
      <c r="AD422" s="1">
        <f t="shared" ca="1" si="149"/>
        <v>18</v>
      </c>
      <c r="AE422" s="1" t="str">
        <f t="shared" ca="1" si="150"/>
        <v>Гайка ГОСТ 5927-70</v>
      </c>
      <c r="AF422" s="1" t="str">
        <f t="shared" ca="1" si="150"/>
        <v>М4</v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>шт.</v>
      </c>
      <c r="AJ422" s="1">
        <f t="shared" ca="1" si="150"/>
        <v>6</v>
      </c>
      <c r="AK422" s="1" t="str">
        <f t="shared" ca="1" si="150"/>
        <v/>
      </c>
      <c r="AL422" s="1" t="str">
        <f t="shared" ca="1" si="150"/>
        <v>Вариант Б2</v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2"/>
      <c r="I423" s="3">
        <f t="shared" ca="1" si="145"/>
        <v>19</v>
      </c>
      <c r="J423" s="6" t="str">
        <f t="shared" ca="1" si="145"/>
        <v>Шайба пружинн. гровер ГОСТ 6402-70</v>
      </c>
      <c r="K423" s="4" t="str">
        <f t="shared" ca="1" si="145"/>
        <v>М4</v>
      </c>
      <c r="L423" s="151" t="str">
        <f t="shared" ca="1" si="145"/>
        <v/>
      </c>
      <c r="M423" s="156"/>
      <c r="N423" s="156"/>
      <c r="O423" s="152"/>
      <c r="P423" s="157" t="str">
        <f t="shared" ca="1" si="146"/>
        <v/>
      </c>
      <c r="Q423" s="157"/>
      <c r="R423" s="157"/>
      <c r="S423" s="157"/>
      <c r="T423" s="5" t="str">
        <f t="shared" ca="1" si="147"/>
        <v>шт.</v>
      </c>
      <c r="U423" s="4">
        <f t="shared" ca="1" si="147"/>
        <v>6</v>
      </c>
      <c r="V423" s="151" t="str">
        <f t="shared" ca="1" si="147"/>
        <v/>
      </c>
      <c r="W423" s="152"/>
      <c r="X423" s="153" t="str">
        <f t="shared" ca="1" si="148"/>
        <v>Вариант Б2</v>
      </c>
      <c r="Y423" s="154"/>
      <c r="Z423" s="154"/>
      <c r="AA423" s="155"/>
      <c r="AB423" s="164"/>
      <c r="AC423" s="1">
        <f t="shared" si="151"/>
        <v>302</v>
      </c>
      <c r="AD423" s="1">
        <f t="shared" ca="1" si="149"/>
        <v>19</v>
      </c>
      <c r="AE423" s="1" t="str">
        <f t="shared" ref="AE423:AQ437" ca="1" si="152">IF(OFFSET(INDIRECT($AD$2),$AC423,AE$2,1,1)&lt;&gt;0,OFFSET(INDIRECT($AD$2),$AC423,AE$2,1,1),"")</f>
        <v>Шайба пружинн. гровер ГОСТ 6402-70</v>
      </c>
      <c r="AF423" s="1" t="str">
        <f t="shared" ca="1" si="152"/>
        <v>М4</v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>шт.</v>
      </c>
      <c r="AJ423" s="1">
        <f t="shared" ca="1" si="152"/>
        <v>6</v>
      </c>
      <c r="AK423" s="1" t="str">
        <f t="shared" ca="1" si="152"/>
        <v/>
      </c>
      <c r="AL423" s="1" t="str">
        <f t="shared" ca="1" si="152"/>
        <v>Вариант Б2</v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2"/>
      <c r="I424" s="3">
        <f t="shared" ca="1" si="145"/>
        <v>20</v>
      </c>
      <c r="J424" s="6" t="str">
        <f t="shared" ca="1" si="145"/>
        <v xml:space="preserve">Шайба плоск. усил. ГОСТ 6958 </v>
      </c>
      <c r="K424" s="4" t="str">
        <f t="shared" ca="1" si="145"/>
        <v>М4</v>
      </c>
      <c r="L424" s="151" t="str">
        <f t="shared" ca="1" si="145"/>
        <v/>
      </c>
      <c r="M424" s="156"/>
      <c r="N424" s="156"/>
      <c r="O424" s="152"/>
      <c r="P424" s="157" t="str">
        <f t="shared" ca="1" si="146"/>
        <v/>
      </c>
      <c r="Q424" s="157"/>
      <c r="R424" s="157"/>
      <c r="S424" s="157"/>
      <c r="T424" s="5" t="str">
        <f t="shared" ca="1" si="147"/>
        <v>шт.</v>
      </c>
      <c r="U424" s="4">
        <f t="shared" ca="1" si="147"/>
        <v>12</v>
      </c>
      <c r="V424" s="151" t="str">
        <f t="shared" ca="1" si="147"/>
        <v/>
      </c>
      <c r="W424" s="152"/>
      <c r="X424" s="153" t="str">
        <f t="shared" ca="1" si="148"/>
        <v>Вариант Б2</v>
      </c>
      <c r="Y424" s="154"/>
      <c r="Z424" s="154"/>
      <c r="AA424" s="155"/>
      <c r="AB424" s="164"/>
      <c r="AC424" s="1">
        <f t="shared" si="151"/>
        <v>303</v>
      </c>
      <c r="AD424" s="1">
        <f t="shared" ca="1" si="149"/>
        <v>20</v>
      </c>
      <c r="AE424" s="1" t="str">
        <f t="shared" ca="1" si="152"/>
        <v xml:space="preserve">Шайба плоск. усил. ГОСТ 6958 </v>
      </c>
      <c r="AF424" s="1" t="str">
        <f t="shared" ca="1" si="152"/>
        <v>М4</v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>шт.</v>
      </c>
      <c r="AJ424" s="1">
        <f t="shared" ca="1" si="152"/>
        <v>12</v>
      </c>
      <c r="AK424" s="1" t="str">
        <f t="shared" ca="1" si="152"/>
        <v/>
      </c>
      <c r="AL424" s="1" t="str">
        <f t="shared" ca="1" si="152"/>
        <v>Вариант Б2</v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2"/>
      <c r="I425" s="3">
        <f t="shared" ca="1" si="145"/>
        <v>21</v>
      </c>
      <c r="J425" s="295" t="str">
        <f t="shared" ca="1" si="145"/>
        <v xml:space="preserve">Наконечник </v>
      </c>
      <c r="K425" s="4" t="str">
        <f t="shared" ca="1" si="145"/>
        <v>НКИ(н) 2,5-4</v>
      </c>
      <c r="L425" s="151" t="str">
        <f t="shared" ca="1" si="145"/>
        <v/>
      </c>
      <c r="M425" s="156"/>
      <c r="N425" s="156"/>
      <c r="O425" s="152"/>
      <c r="P425" s="157" t="str">
        <f t="shared" ca="1" si="146"/>
        <v/>
      </c>
      <c r="Q425" s="157"/>
      <c r="R425" s="157"/>
      <c r="S425" s="157"/>
      <c r="T425" s="5" t="str">
        <f t="shared" ca="1" si="147"/>
        <v>шт.</v>
      </c>
      <c r="U425" s="4">
        <f t="shared" ca="1" si="147"/>
        <v>6</v>
      </c>
      <c r="V425" s="151" t="str">
        <f t="shared" ca="1" si="147"/>
        <v/>
      </c>
      <c r="W425" s="152"/>
      <c r="X425" s="153" t="str">
        <f t="shared" ca="1" si="148"/>
        <v>Вариант Б2</v>
      </c>
      <c r="Y425" s="154"/>
      <c r="Z425" s="154"/>
      <c r="AA425" s="155"/>
      <c r="AB425" s="164"/>
      <c r="AC425" s="1">
        <f t="shared" si="151"/>
        <v>304</v>
      </c>
      <c r="AD425" s="1">
        <f t="shared" ca="1" si="149"/>
        <v>21</v>
      </c>
      <c r="AE425" s="1" t="str">
        <f t="shared" ca="1" si="152"/>
        <v xml:space="preserve">Наконечник </v>
      </c>
      <c r="AF425" s="1" t="str">
        <f t="shared" ca="1" si="152"/>
        <v>НКИ(н) 2,5-4</v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>шт.</v>
      </c>
      <c r="AJ425" s="1">
        <f t="shared" ca="1" si="152"/>
        <v>6</v>
      </c>
      <c r="AK425" s="1" t="str">
        <f t="shared" ca="1" si="152"/>
        <v/>
      </c>
      <c r="AL425" s="1" t="str">
        <f t="shared" ca="1" si="152"/>
        <v>Вариант Б2</v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2"/>
      <c r="I426" s="3">
        <f t="shared" ca="1" si="145"/>
        <v>22</v>
      </c>
      <c r="J426" s="6" t="str">
        <f t="shared" ca="1" si="145"/>
        <v>Труба гофр. ПНД с зондом черная</v>
      </c>
      <c r="K426" s="4" t="str">
        <f t="shared" ca="1" si="145"/>
        <v>d 25мм</v>
      </c>
      <c r="L426" s="151" t="str">
        <f t="shared" ca="1" si="145"/>
        <v/>
      </c>
      <c r="M426" s="156"/>
      <c r="N426" s="156"/>
      <c r="O426" s="152"/>
      <c r="P426" s="157" t="str">
        <f t="shared" ca="1" si="146"/>
        <v/>
      </c>
      <c r="Q426" s="157"/>
      <c r="R426" s="157"/>
      <c r="S426" s="157"/>
      <c r="T426" s="5" t="str">
        <f t="shared" ca="1" si="147"/>
        <v>м.</v>
      </c>
      <c r="U426" s="4">
        <f t="shared" ca="1" si="147"/>
        <v>12</v>
      </c>
      <c r="V426" s="151" t="str">
        <f t="shared" ca="1" si="147"/>
        <v/>
      </c>
      <c r="W426" s="152"/>
      <c r="X426" s="153" t="str">
        <f t="shared" ca="1" si="148"/>
        <v>Вариант Б2</v>
      </c>
      <c r="Y426" s="154"/>
      <c r="Z426" s="154"/>
      <c r="AA426" s="155"/>
      <c r="AB426" s="164"/>
      <c r="AC426" s="1">
        <f t="shared" si="151"/>
        <v>305</v>
      </c>
      <c r="AD426" s="1">
        <f t="shared" ca="1" si="149"/>
        <v>22</v>
      </c>
      <c r="AE426" s="1" t="str">
        <f t="shared" ca="1" si="152"/>
        <v>Труба гофр. ПНД с зондом черная</v>
      </c>
      <c r="AF426" s="1" t="str">
        <f t="shared" ca="1" si="152"/>
        <v>d 25мм</v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>м.</v>
      </c>
      <c r="AJ426" s="1">
        <f t="shared" ca="1" si="152"/>
        <v>12</v>
      </c>
      <c r="AK426" s="1" t="str">
        <f t="shared" ca="1" si="152"/>
        <v/>
      </c>
      <c r="AL426" s="1" t="str">
        <f t="shared" ca="1" si="152"/>
        <v>Вариант Б2</v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2"/>
      <c r="I427" s="169">
        <f ca="1">AD427</f>
        <v>23</v>
      </c>
      <c r="J427" s="171" t="str">
        <f t="shared" ref="J427:L432" ca="1" si="153">AE427</f>
        <v xml:space="preserve">Скоба металл. двухлапковая  </v>
      </c>
      <c r="K427" s="173" t="str">
        <f t="shared" ca="1" si="153"/>
        <v>d25-26мм</v>
      </c>
      <c r="L427" s="175" t="str">
        <f t="shared" ca="1" si="153"/>
        <v/>
      </c>
      <c r="M427" s="176"/>
      <c r="N427" s="176"/>
      <c r="O427" s="177"/>
      <c r="P427" s="175" t="str">
        <f t="shared" ca="1" si="146"/>
        <v/>
      </c>
      <c r="Q427" s="176"/>
      <c r="R427" s="176"/>
      <c r="S427" s="177"/>
      <c r="T427" s="173" t="str">
        <f t="shared" ca="1" si="147"/>
        <v>шт.</v>
      </c>
      <c r="U427" s="173">
        <f t="shared" ca="1" si="147"/>
        <v>12</v>
      </c>
      <c r="V427" s="175" t="str">
        <f t="shared" ca="1" si="147"/>
        <v/>
      </c>
      <c r="W427" s="177"/>
      <c r="X427" s="191" t="str">
        <f t="shared" ca="1" si="148"/>
        <v>Вариант Б2</v>
      </c>
      <c r="Y427" s="192"/>
      <c r="Z427" s="192"/>
      <c r="AA427" s="193"/>
      <c r="AB427" s="164"/>
      <c r="AC427" s="1">
        <f t="shared" si="151"/>
        <v>306</v>
      </c>
      <c r="AD427" s="1">
        <f t="shared" ca="1" si="149"/>
        <v>23</v>
      </c>
      <c r="AE427" s="1" t="str">
        <f t="shared" ca="1" si="152"/>
        <v xml:space="preserve">Скоба металл. двухлапковая  </v>
      </c>
      <c r="AF427" s="1" t="str">
        <f t="shared" ca="1" si="152"/>
        <v>d25-26мм</v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>шт.</v>
      </c>
      <c r="AJ427" s="1">
        <f t="shared" ca="1" si="152"/>
        <v>12</v>
      </c>
      <c r="AK427" s="1" t="str">
        <f t="shared" ca="1" si="152"/>
        <v/>
      </c>
      <c r="AL427" s="1" t="str">
        <f t="shared" ca="1" si="152"/>
        <v>Вариант Б2</v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234" t="s">
        <v>35</v>
      </c>
      <c r="E428" s="235"/>
      <c r="F428" s="181"/>
      <c r="G428" s="231"/>
      <c r="H428" s="186"/>
      <c r="I428" s="170"/>
      <c r="J428" s="172">
        <f t="shared" si="153"/>
        <v>0</v>
      </c>
      <c r="K428" s="174">
        <f t="shared" si="153"/>
        <v>0</v>
      </c>
      <c r="L428" s="178"/>
      <c r="M428" s="179"/>
      <c r="N428" s="179"/>
      <c r="O428" s="180"/>
      <c r="P428" s="178"/>
      <c r="Q428" s="179"/>
      <c r="R428" s="179"/>
      <c r="S428" s="180"/>
      <c r="T428" s="174"/>
      <c r="U428" s="174"/>
      <c r="V428" s="178"/>
      <c r="W428" s="180"/>
      <c r="X428" s="194"/>
      <c r="Y428" s="195"/>
      <c r="Z428" s="195"/>
      <c r="AA428" s="196"/>
      <c r="AB428" s="164"/>
    </row>
    <row r="429" spans="4:43" ht="23.25" customHeight="1">
      <c r="D429" s="207"/>
      <c r="E429" s="208"/>
      <c r="F429" s="203"/>
      <c r="G429" s="164"/>
      <c r="H429" s="206"/>
      <c r="I429" s="3">
        <f ca="1">AD429</f>
        <v>24</v>
      </c>
      <c r="J429" s="295" t="str">
        <f t="shared" ca="1" si="153"/>
        <v>Саморез пр. шайб. сверл DIN 7504 К</v>
      </c>
      <c r="K429" s="4" t="str">
        <f t="shared" ca="1" si="153"/>
        <v>4,2х19</v>
      </c>
      <c r="L429" s="151" t="str">
        <f ca="1">AG429</f>
        <v/>
      </c>
      <c r="M429" s="156"/>
      <c r="N429" s="156"/>
      <c r="O429" s="152"/>
      <c r="P429" s="157" t="str">
        <f ca="1">AH429</f>
        <v/>
      </c>
      <c r="Q429" s="157"/>
      <c r="R429" s="157"/>
      <c r="S429" s="157"/>
      <c r="T429" s="5" t="str">
        <f t="shared" ref="T429:V431" ca="1" si="154">AI429</f>
        <v>шт.</v>
      </c>
      <c r="U429" s="4">
        <f t="shared" ca="1" si="154"/>
        <v>24</v>
      </c>
      <c r="V429" s="151" t="str">
        <f t="shared" ca="1" si="154"/>
        <v/>
      </c>
      <c r="W429" s="152"/>
      <c r="X429" s="153" t="str">
        <f ca="1">AL429</f>
        <v>Вариант Б2</v>
      </c>
      <c r="Y429" s="154"/>
      <c r="Z429" s="154"/>
      <c r="AA429" s="155"/>
      <c r="AB429" s="164"/>
      <c r="AC429" s="1">
        <f>AC427+1</f>
        <v>307</v>
      </c>
      <c r="AD429" s="1">
        <f ca="1">IF(OFFSET(INDIRECT($AD$2),AC429,0,1,1)&lt;&gt;0,OFFSET(INDIRECT($AD$2),AC429,0,1,1),"")</f>
        <v>24</v>
      </c>
      <c r="AE429" s="1" t="str">
        <f t="shared" ca="1" si="152"/>
        <v>Саморез пр. шайб. сверл DIN 7504 К</v>
      </c>
      <c r="AF429" s="1" t="str">
        <f t="shared" ca="1" si="152"/>
        <v>4,2х19</v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>шт.</v>
      </c>
      <c r="AJ429" s="1">
        <f t="shared" ca="1" si="152"/>
        <v>24</v>
      </c>
      <c r="AK429" s="1" t="str">
        <f t="shared" ca="1" si="152"/>
        <v/>
      </c>
      <c r="AL429" s="1" t="str">
        <f t="shared" ca="1" si="152"/>
        <v>Вариант Б2</v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207"/>
      <c r="E430" s="208"/>
      <c r="F430" s="203"/>
      <c r="G430" s="164"/>
      <c r="H430" s="206"/>
      <c r="I430" s="3">
        <f ca="1">AD430</f>
        <v>25</v>
      </c>
      <c r="J430" s="6" t="str">
        <f t="shared" ca="1" si="153"/>
        <v>Саморез пр. шайб. сверл DIN 7504 К</v>
      </c>
      <c r="K430" s="4" t="str">
        <f t="shared" ca="1" si="153"/>
        <v>4,2х35</v>
      </c>
      <c r="L430" s="151" t="str">
        <f ca="1">AG430</f>
        <v/>
      </c>
      <c r="M430" s="156"/>
      <c r="N430" s="156"/>
      <c r="O430" s="152"/>
      <c r="P430" s="157" t="str">
        <f ca="1">AH430</f>
        <v/>
      </c>
      <c r="Q430" s="157"/>
      <c r="R430" s="157"/>
      <c r="S430" s="157"/>
      <c r="T430" s="5" t="str">
        <f t="shared" ca="1" si="154"/>
        <v>шт.</v>
      </c>
      <c r="U430" s="4">
        <f t="shared" ca="1" si="154"/>
        <v>8</v>
      </c>
      <c r="V430" s="151" t="str">
        <f t="shared" ca="1" si="154"/>
        <v/>
      </c>
      <c r="W430" s="152"/>
      <c r="X430" s="153" t="str">
        <f ca="1">AL430</f>
        <v>Вариант Б2</v>
      </c>
      <c r="Y430" s="154"/>
      <c r="Z430" s="154"/>
      <c r="AA430" s="155"/>
      <c r="AB430" s="164"/>
      <c r="AC430" s="1">
        <f>AC429+1</f>
        <v>308</v>
      </c>
      <c r="AD430" s="1">
        <f ca="1">IF(OFFSET(INDIRECT($AD$2),AC430,0,1,1)&lt;&gt;0,OFFSET(INDIRECT($AD$2),AC430,0,1,1),"")</f>
        <v>25</v>
      </c>
      <c r="AE430" s="1" t="str">
        <f t="shared" ca="1" si="152"/>
        <v>Саморез пр. шайб. сверл DIN 7504 К</v>
      </c>
      <c r="AF430" s="1" t="str">
        <f t="shared" ca="1" si="152"/>
        <v>4,2х35</v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>шт.</v>
      </c>
      <c r="AJ430" s="1">
        <f t="shared" ca="1" si="152"/>
        <v>8</v>
      </c>
      <c r="AK430" s="1" t="str">
        <f t="shared" ca="1" si="152"/>
        <v/>
      </c>
      <c r="AL430" s="1" t="str">
        <f t="shared" ca="1" si="152"/>
        <v>Вариант Б2</v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207"/>
      <c r="E431" s="208"/>
      <c r="F431" s="203"/>
      <c r="G431" s="164"/>
      <c r="H431" s="206"/>
      <c r="I431" s="169">
        <f ca="1">AD431</f>
        <v>26</v>
      </c>
      <c r="J431" s="171" t="str">
        <f t="shared" ca="1" si="153"/>
        <v xml:space="preserve">Трансф. тока </v>
      </c>
      <c r="K431" s="173" t="str">
        <f t="shared" ca="1" si="153"/>
        <v>ТОП-0,66 У3 20/ 5 0,5S</v>
      </c>
      <c r="L431" s="175" t="str">
        <f ca="1">AG431</f>
        <v/>
      </c>
      <c r="M431" s="176"/>
      <c r="N431" s="176"/>
      <c r="O431" s="177"/>
      <c r="P431" s="175" t="str">
        <f ca="1">AH431</f>
        <v/>
      </c>
      <c r="Q431" s="176"/>
      <c r="R431" s="176"/>
      <c r="S431" s="177"/>
      <c r="T431" s="173" t="str">
        <f t="shared" ca="1" si="154"/>
        <v>шт.</v>
      </c>
      <c r="U431" s="173">
        <f t="shared" ca="1" si="154"/>
        <v>3</v>
      </c>
      <c r="V431" s="175" t="str">
        <f t="shared" ca="1" si="154"/>
        <v/>
      </c>
      <c r="W431" s="177"/>
      <c r="X431" s="191" t="str">
        <f ca="1">AL431</f>
        <v>Вариант Б2</v>
      </c>
      <c r="Y431" s="192"/>
      <c r="Z431" s="192"/>
      <c r="AA431" s="193"/>
      <c r="AB431" s="164"/>
      <c r="AC431" s="1">
        <f>AC430+1</f>
        <v>309</v>
      </c>
      <c r="AD431" s="1">
        <f ca="1">IF(OFFSET(INDIRECT($AD$2),AC431,0,1,1)&lt;&gt;0,OFFSET(INDIRECT($AD$2),AC431,0,1,1),"")</f>
        <v>26</v>
      </c>
      <c r="AE431" s="1" t="str">
        <f t="shared" ca="1" si="152"/>
        <v xml:space="preserve">Трансф. тока </v>
      </c>
      <c r="AF431" s="1" t="str">
        <f t="shared" ca="1" si="152"/>
        <v>ТОП-0,66 У3 20/ 5 0,5S</v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>шт.</v>
      </c>
      <c r="AJ431" s="1">
        <f t="shared" ca="1" si="152"/>
        <v>3</v>
      </c>
      <c r="AK431" s="1" t="str">
        <f t="shared" ca="1" si="152"/>
        <v/>
      </c>
      <c r="AL431" s="1" t="str">
        <f t="shared" ca="1" si="152"/>
        <v>Вариант Б2</v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209"/>
      <c r="E432" s="210"/>
      <c r="F432" s="183"/>
      <c r="G432" s="211"/>
      <c r="H432" s="188"/>
      <c r="I432" s="170"/>
      <c r="J432" s="172">
        <f t="shared" si="153"/>
        <v>0</v>
      </c>
      <c r="K432" s="174">
        <f t="shared" si="153"/>
        <v>0</v>
      </c>
      <c r="L432" s="178"/>
      <c r="M432" s="179"/>
      <c r="N432" s="179"/>
      <c r="O432" s="180"/>
      <c r="P432" s="178"/>
      <c r="Q432" s="179"/>
      <c r="R432" s="179"/>
      <c r="S432" s="180"/>
      <c r="T432" s="174"/>
      <c r="U432" s="174"/>
      <c r="V432" s="178"/>
      <c r="W432" s="180"/>
      <c r="X432" s="194"/>
      <c r="Y432" s="195"/>
      <c r="Z432" s="195"/>
      <c r="AA432" s="196"/>
      <c r="AB432" s="164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234" t="s">
        <v>36</v>
      </c>
      <c r="E433" s="235"/>
      <c r="F433" s="181"/>
      <c r="G433" s="231"/>
      <c r="H433" s="186"/>
      <c r="I433" s="42" t="str">
        <f t="shared" ref="I433:L437" ca="1" si="155">AD433</f>
        <v/>
      </c>
      <c r="J433" s="88" t="str">
        <f t="shared" ca="1" si="155"/>
        <v>Вариант В1</v>
      </c>
      <c r="K433" s="43" t="str">
        <f t="shared" ca="1" si="155"/>
        <v/>
      </c>
      <c r="L433" s="151" t="str">
        <f t="shared" ca="1" si="155"/>
        <v/>
      </c>
      <c r="M433" s="156"/>
      <c r="N433" s="156"/>
      <c r="O433" s="152"/>
      <c r="P433" s="151" t="str">
        <f ca="1">AH433</f>
        <v/>
      </c>
      <c r="Q433" s="156"/>
      <c r="R433" s="156"/>
      <c r="S433" s="152"/>
      <c r="T433" s="43" t="str">
        <f t="shared" ref="T433:V437" ca="1" si="156">AI433</f>
        <v/>
      </c>
      <c r="U433" s="43" t="str">
        <f t="shared" ca="1" si="156"/>
        <v/>
      </c>
      <c r="V433" s="151" t="str">
        <f t="shared" ca="1" si="156"/>
        <v/>
      </c>
      <c r="W433" s="152"/>
      <c r="X433" s="153" t="str">
        <f ca="1">AL433</f>
        <v/>
      </c>
      <c r="Y433" s="154"/>
      <c r="Z433" s="154"/>
      <c r="AA433" s="155"/>
      <c r="AB433" s="164"/>
      <c r="AC433" s="1">
        <f>AC431+1</f>
        <v>310</v>
      </c>
      <c r="AD433" s="1" t="str">
        <f ca="1">IF(OFFSET(INDIRECT($AD$2),AC433,0,1,1)&lt;&gt;0,OFFSET(INDIRECT($AD$2),AC433,0,1,1),"")</f>
        <v/>
      </c>
      <c r="AE433" s="1" t="str">
        <f t="shared" ref="AE433:AN433" ca="1" si="157">IF(OFFSET(INDIRECT($AD$2),$AC433,AE$2,1,1)&lt;&gt;0,OFFSET(INDIRECT($AD$2),$AC433,AE$2,1,1),"")</f>
        <v>Вариант В1</v>
      </c>
      <c r="AF433" s="1" t="str">
        <f t="shared" ca="1" si="157"/>
        <v/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/>
      </c>
      <c r="AJ433" s="1" t="str">
        <f t="shared" ca="1" si="157"/>
        <v/>
      </c>
      <c r="AK433" s="1" t="str">
        <f t="shared" ca="1" si="157"/>
        <v/>
      </c>
      <c r="AL433" s="1" t="str">
        <f t="shared" ca="1" si="157"/>
        <v/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207"/>
      <c r="E434" s="208"/>
      <c r="F434" s="203"/>
      <c r="G434" s="164"/>
      <c r="H434" s="206"/>
      <c r="I434" s="42">
        <f t="shared" ca="1" si="155"/>
        <v>1</v>
      </c>
      <c r="J434" s="88" t="str">
        <f t="shared" ca="1" si="155"/>
        <v>ШУЭ (АСКУЭ) PL03 Корп.552 SPDS</v>
      </c>
      <c r="K434" s="43" t="str">
        <f t="shared" ca="1" si="155"/>
        <v>Шкаф в сборе</v>
      </c>
      <c r="L434" s="151" t="str">
        <f t="shared" ca="1" si="155"/>
        <v/>
      </c>
      <c r="M434" s="156"/>
      <c r="N434" s="156"/>
      <c r="O434" s="152"/>
      <c r="P434" s="151" t="str">
        <f ca="1">AH434</f>
        <v/>
      </c>
      <c r="Q434" s="156"/>
      <c r="R434" s="156"/>
      <c r="S434" s="152"/>
      <c r="T434" s="43" t="str">
        <f t="shared" ca="1" si="156"/>
        <v>шт.</v>
      </c>
      <c r="U434" s="43">
        <f t="shared" ca="1" si="156"/>
        <v>3</v>
      </c>
      <c r="V434" s="151" t="str">
        <f t="shared" ca="1" si="156"/>
        <v/>
      </c>
      <c r="W434" s="152"/>
      <c r="X434" s="153" t="str">
        <f ca="1">AL434</f>
        <v>Вариант В1</v>
      </c>
      <c r="Y434" s="154"/>
      <c r="Z434" s="154"/>
      <c r="AA434" s="155"/>
      <c r="AB434" s="164"/>
      <c r="AC434" s="1">
        <f>AC433+1</f>
        <v>311</v>
      </c>
      <c r="AD434" s="1">
        <f ca="1">IF(OFFSET(INDIRECT($AD$2),AC434,0,1,1)&lt;&gt;0,OFFSET(INDIRECT($AD$2),AC434,0,1,1),"")</f>
        <v>1</v>
      </c>
      <c r="AE434" s="1" t="str">
        <f t="shared" ca="1" si="152"/>
        <v>ШУЭ (АСКУЭ) PL03 Корп.552 SPDS</v>
      </c>
      <c r="AF434" s="1" t="str">
        <f t="shared" ca="1" si="152"/>
        <v>Шкаф в сборе</v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>шт.</v>
      </c>
      <c r="AJ434" s="1">
        <f t="shared" ca="1" si="152"/>
        <v>3</v>
      </c>
      <c r="AK434" s="1" t="str">
        <f t="shared" ca="1" si="152"/>
        <v/>
      </c>
      <c r="AL434" s="1" t="str">
        <f t="shared" ca="1" si="152"/>
        <v>Вариант В1</v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207"/>
      <c r="E435" s="208"/>
      <c r="F435" s="203"/>
      <c r="G435" s="164"/>
      <c r="H435" s="206"/>
      <c r="I435" s="3">
        <f t="shared" ca="1" si="155"/>
        <v>2</v>
      </c>
      <c r="J435" s="295" t="str">
        <f t="shared" ca="1" si="155"/>
        <v>Бирка Треугольник</v>
      </c>
      <c r="K435" s="4" t="str">
        <f t="shared" ca="1" si="155"/>
        <v>У-136</v>
      </c>
      <c r="L435" s="151" t="str">
        <f t="shared" ca="1" si="155"/>
        <v/>
      </c>
      <c r="M435" s="156"/>
      <c r="N435" s="156"/>
      <c r="O435" s="152"/>
      <c r="P435" s="157" t="str">
        <f ca="1">AH435</f>
        <v/>
      </c>
      <c r="Q435" s="157"/>
      <c r="R435" s="157"/>
      <c r="S435" s="157"/>
      <c r="T435" s="5" t="str">
        <f t="shared" ca="1" si="156"/>
        <v>шт.</v>
      </c>
      <c r="U435" s="4">
        <f t="shared" ca="1" si="156"/>
        <v>6</v>
      </c>
      <c r="V435" s="151" t="str">
        <f t="shared" ca="1" si="156"/>
        <v/>
      </c>
      <c r="W435" s="152"/>
      <c r="X435" s="153" t="str">
        <f ca="1">AL435</f>
        <v>Вариант В1</v>
      </c>
      <c r="Y435" s="154"/>
      <c r="Z435" s="154"/>
      <c r="AA435" s="155"/>
      <c r="AB435" s="164"/>
      <c r="AC435" s="1">
        <f>AC434+1</f>
        <v>312</v>
      </c>
      <c r="AD435" s="1">
        <f ca="1">IF(OFFSET(INDIRECT($AD$2),AC435,0,1,1)&lt;&gt;0,OFFSET(INDIRECT($AD$2),AC435,0,1,1),"")</f>
        <v>2</v>
      </c>
      <c r="AE435" s="1" t="str">
        <f t="shared" ca="1" si="152"/>
        <v>Бирка Треугольник</v>
      </c>
      <c r="AF435" s="1" t="str">
        <f t="shared" ca="1" si="152"/>
        <v>У-136</v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>шт.</v>
      </c>
      <c r="AJ435" s="1">
        <f t="shared" ca="1" si="152"/>
        <v>6</v>
      </c>
      <c r="AK435" s="1" t="str">
        <f t="shared" ca="1" si="152"/>
        <v/>
      </c>
      <c r="AL435" s="1" t="str">
        <f t="shared" ca="1" si="152"/>
        <v>Вариант В1</v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207"/>
      <c r="E436" s="208"/>
      <c r="F436" s="203"/>
      <c r="G436" s="164"/>
      <c r="H436" s="206"/>
      <c r="I436" s="3">
        <f t="shared" ca="1" si="155"/>
        <v>3</v>
      </c>
      <c r="J436" s="6" t="str">
        <f t="shared" ca="1" si="155"/>
        <v>Хомут нейлон, белый</v>
      </c>
      <c r="K436" s="4" t="str">
        <f t="shared" ca="1" si="155"/>
        <v>2,5х100</v>
      </c>
      <c r="L436" s="151" t="str">
        <f t="shared" ca="1" si="155"/>
        <v/>
      </c>
      <c r="M436" s="156"/>
      <c r="N436" s="156"/>
      <c r="O436" s="152"/>
      <c r="P436" s="157" t="str">
        <f ca="1">AH436</f>
        <v/>
      </c>
      <c r="Q436" s="157"/>
      <c r="R436" s="157"/>
      <c r="S436" s="157"/>
      <c r="T436" s="5" t="str">
        <f t="shared" ca="1" si="156"/>
        <v>шт.</v>
      </c>
      <c r="U436" s="4">
        <f t="shared" ca="1" si="156"/>
        <v>6</v>
      </c>
      <c r="V436" s="151" t="str">
        <f t="shared" ca="1" si="156"/>
        <v/>
      </c>
      <c r="W436" s="152"/>
      <c r="X436" s="153" t="str">
        <f ca="1">AL436</f>
        <v>Вариант В1</v>
      </c>
      <c r="Y436" s="154"/>
      <c r="Z436" s="154"/>
      <c r="AA436" s="155"/>
      <c r="AB436" s="164"/>
      <c r="AC436" s="1">
        <f>AC435+1</f>
        <v>313</v>
      </c>
      <c r="AD436" s="1">
        <f ca="1">IF(OFFSET(INDIRECT($AD$2),AC436,0,1,1)&lt;&gt;0,OFFSET(INDIRECT($AD$2),AC436,0,1,1),"")</f>
        <v>3</v>
      </c>
      <c r="AE436" s="1" t="str">
        <f t="shared" ca="1" si="152"/>
        <v>Хомут нейлон, белый</v>
      </c>
      <c r="AF436" s="1" t="str">
        <f t="shared" ca="1" si="152"/>
        <v>2,5х100</v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>шт.</v>
      </c>
      <c r="AJ436" s="1">
        <f t="shared" ca="1" si="152"/>
        <v>6</v>
      </c>
      <c r="AK436" s="1" t="str">
        <f t="shared" ca="1" si="152"/>
        <v/>
      </c>
      <c r="AL436" s="1" t="str">
        <f t="shared" ca="1" si="152"/>
        <v>Вариант В1</v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209"/>
      <c r="E437" s="210"/>
      <c r="F437" s="183"/>
      <c r="G437" s="211"/>
      <c r="H437" s="188"/>
      <c r="I437" s="169">
        <f t="shared" ca="1" si="155"/>
        <v>4</v>
      </c>
      <c r="J437" s="171" t="str">
        <f t="shared" ca="1" si="155"/>
        <v xml:space="preserve">Болт </v>
      </c>
      <c r="K437" s="173" t="str">
        <f t="shared" ca="1" si="155"/>
        <v>М6х30</v>
      </c>
      <c r="L437" s="175" t="str">
        <f t="shared" ca="1" si="155"/>
        <v/>
      </c>
      <c r="M437" s="176"/>
      <c r="N437" s="176"/>
      <c r="O437" s="177"/>
      <c r="P437" s="175" t="str">
        <f ca="1">AH437</f>
        <v/>
      </c>
      <c r="Q437" s="176"/>
      <c r="R437" s="176"/>
      <c r="S437" s="177"/>
      <c r="T437" s="173" t="str">
        <f t="shared" ca="1" si="156"/>
        <v>шт.</v>
      </c>
      <c r="U437" s="173">
        <f t="shared" ca="1" si="156"/>
        <v>15</v>
      </c>
      <c r="V437" s="175" t="str">
        <f t="shared" ca="1" si="156"/>
        <v/>
      </c>
      <c r="W437" s="177"/>
      <c r="X437" s="191" t="str">
        <f ca="1">AL437</f>
        <v>Вариант В1</v>
      </c>
      <c r="Y437" s="192"/>
      <c r="Z437" s="192"/>
      <c r="AA437" s="193"/>
      <c r="AB437" s="164"/>
      <c r="AC437" s="1">
        <f>AC436+1</f>
        <v>314</v>
      </c>
      <c r="AD437" s="1">
        <f ca="1">IF(OFFSET(INDIRECT($AD$2),AC437,0,1,1)&lt;&gt;0,OFFSET(INDIRECT($AD$2),AC437,0,1,1),"")</f>
        <v>4</v>
      </c>
      <c r="AE437" s="1" t="str">
        <f t="shared" ca="1" si="152"/>
        <v xml:space="preserve">Болт </v>
      </c>
      <c r="AF437" s="1" t="str">
        <f t="shared" ca="1" si="152"/>
        <v>М6х30</v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>шт.</v>
      </c>
      <c r="AJ437" s="1">
        <f t="shared" ca="1" si="152"/>
        <v>15</v>
      </c>
      <c r="AK437" s="1" t="str">
        <f t="shared" ca="1" si="152"/>
        <v/>
      </c>
      <c r="AL437" s="1" t="str">
        <f t="shared" ca="1" si="152"/>
        <v>Вариант В1</v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234" t="s">
        <v>39</v>
      </c>
      <c r="E438" s="253"/>
      <c r="F438" s="181"/>
      <c r="G438" s="258"/>
      <c r="H438" s="253"/>
      <c r="I438" s="170"/>
      <c r="J438" s="172"/>
      <c r="K438" s="174"/>
      <c r="L438" s="178"/>
      <c r="M438" s="179"/>
      <c r="N438" s="179"/>
      <c r="O438" s="180"/>
      <c r="P438" s="178"/>
      <c r="Q438" s="179"/>
      <c r="R438" s="179"/>
      <c r="S438" s="180"/>
      <c r="T438" s="174"/>
      <c r="U438" s="174"/>
      <c r="V438" s="178"/>
      <c r="W438" s="180"/>
      <c r="X438" s="194"/>
      <c r="Y438" s="195"/>
      <c r="Z438" s="195"/>
      <c r="AA438" s="196"/>
      <c r="AB438" s="164"/>
    </row>
    <row r="439" spans="4:43" ht="14.25" customHeight="1" thickBot="1">
      <c r="D439" s="254"/>
      <c r="E439" s="255"/>
      <c r="F439" s="254"/>
      <c r="G439" s="259"/>
      <c r="H439" s="255"/>
      <c r="AA439" s="9"/>
      <c r="AB439" s="164"/>
    </row>
    <row r="440" spans="4:43" ht="15" customHeight="1" thickBot="1">
      <c r="D440" s="254"/>
      <c r="E440" s="255"/>
      <c r="F440" s="254"/>
      <c r="G440" s="259"/>
      <c r="H440" s="255"/>
      <c r="I440" s="26"/>
      <c r="J440" s="90"/>
      <c r="K440" s="27"/>
      <c r="L440" s="44"/>
      <c r="M440" s="45"/>
      <c r="N440" s="44"/>
      <c r="O440" s="261"/>
      <c r="P440" s="262"/>
      <c r="Q440" s="44"/>
      <c r="R440" s="44"/>
      <c r="S440" s="263" t="str">
        <f>$S$33</f>
        <v>2001.РП.10Т-ТКР2.1</v>
      </c>
      <c r="T440" s="264"/>
      <c r="U440" s="264"/>
      <c r="V440" s="264"/>
      <c r="W440" s="264"/>
      <c r="X440" s="264"/>
      <c r="Y440" s="264"/>
      <c r="Z440" s="265"/>
      <c r="AA440" s="272" t="s">
        <v>16</v>
      </c>
      <c r="AB440" s="164"/>
    </row>
    <row r="441" spans="4:43" ht="6" customHeight="1" thickBot="1">
      <c r="D441" s="254"/>
      <c r="E441" s="255"/>
      <c r="F441" s="254"/>
      <c r="G441" s="259"/>
      <c r="H441" s="255"/>
      <c r="I441" s="26"/>
      <c r="J441" s="90"/>
      <c r="K441" s="27"/>
      <c r="L441" s="273"/>
      <c r="M441" s="275"/>
      <c r="N441" s="273"/>
      <c r="O441" s="275"/>
      <c r="P441" s="277"/>
      <c r="Q441" s="273"/>
      <c r="R441" s="273"/>
      <c r="S441" s="266"/>
      <c r="T441" s="267"/>
      <c r="U441" s="267"/>
      <c r="V441" s="267"/>
      <c r="W441" s="267"/>
      <c r="X441" s="267"/>
      <c r="Y441" s="267"/>
      <c r="Z441" s="268"/>
      <c r="AA441" s="272"/>
      <c r="AB441" s="164"/>
    </row>
    <row r="442" spans="4:43" ht="9" customHeight="1" thickBot="1">
      <c r="D442" s="254"/>
      <c r="E442" s="255"/>
      <c r="F442" s="254"/>
      <c r="G442" s="259"/>
      <c r="H442" s="255"/>
      <c r="I442" s="26"/>
      <c r="J442" s="90"/>
      <c r="K442" s="27"/>
      <c r="L442" s="274"/>
      <c r="M442" s="276"/>
      <c r="N442" s="274"/>
      <c r="O442" s="276"/>
      <c r="P442" s="278"/>
      <c r="Q442" s="274"/>
      <c r="R442" s="274"/>
      <c r="S442" s="266"/>
      <c r="T442" s="267"/>
      <c r="U442" s="267"/>
      <c r="V442" s="267"/>
      <c r="W442" s="267"/>
      <c r="X442" s="267"/>
      <c r="Y442" s="267"/>
      <c r="Z442" s="268"/>
      <c r="AA442" s="279">
        <f>AA402+1</f>
        <v>11</v>
      </c>
      <c r="AB442" s="164"/>
    </row>
    <row r="443" spans="4:43" ht="15" customHeight="1" thickBot="1">
      <c r="D443" s="256"/>
      <c r="E443" s="257"/>
      <c r="F443" s="256"/>
      <c r="G443" s="260"/>
      <c r="H443" s="257"/>
      <c r="I443" s="29"/>
      <c r="J443" s="299"/>
      <c r="K443" s="30"/>
      <c r="L443" s="46" t="s">
        <v>14</v>
      </c>
      <c r="M443" s="46" t="s">
        <v>15</v>
      </c>
      <c r="N443" s="46" t="s">
        <v>16</v>
      </c>
      <c r="O443" s="272" t="s">
        <v>17</v>
      </c>
      <c r="P443" s="272"/>
      <c r="Q443" s="46" t="s">
        <v>18</v>
      </c>
      <c r="R443" s="46" t="s">
        <v>19</v>
      </c>
      <c r="S443" s="269"/>
      <c r="T443" s="270"/>
      <c r="U443" s="270"/>
      <c r="V443" s="270"/>
      <c r="W443" s="270"/>
      <c r="X443" s="270"/>
      <c r="Y443" s="270"/>
      <c r="Z443" s="271"/>
      <c r="AA443" s="279"/>
      <c r="AB443" s="164"/>
    </row>
    <row r="444" spans="4:43" ht="11.25" customHeight="1" thickBot="1">
      <c r="Y444" s="250" t="s">
        <v>41</v>
      </c>
      <c r="Z444" s="250"/>
      <c r="AA444" s="250"/>
      <c r="AB444" s="164"/>
    </row>
    <row r="445" spans="4:43" s="77" customFormat="1" ht="23.25" customHeight="1">
      <c r="H445" s="75"/>
      <c r="I445" s="165" t="s">
        <v>0</v>
      </c>
      <c r="J445" s="167" t="s">
        <v>1</v>
      </c>
      <c r="K445" s="158" t="s">
        <v>2</v>
      </c>
      <c r="L445" s="158" t="s">
        <v>3</v>
      </c>
      <c r="M445" s="158"/>
      <c r="N445" s="158"/>
      <c r="O445" s="158"/>
      <c r="P445" s="158" t="s">
        <v>43</v>
      </c>
      <c r="Q445" s="158"/>
      <c r="R445" s="158"/>
      <c r="S445" s="158"/>
      <c r="T445" s="158" t="s">
        <v>5</v>
      </c>
      <c r="U445" s="158" t="s">
        <v>6</v>
      </c>
      <c r="V445" s="158" t="s">
        <v>7</v>
      </c>
      <c r="W445" s="158"/>
      <c r="X445" s="160" t="s">
        <v>8</v>
      </c>
      <c r="Y445" s="160"/>
      <c r="Z445" s="160"/>
      <c r="AA445" s="161"/>
      <c r="AB445" s="164"/>
      <c r="AD445" s="77" t="s">
        <v>42</v>
      </c>
      <c r="AE445" s="77">
        <v>1</v>
      </c>
      <c r="AF445" s="77">
        <f t="shared" ref="AF445" si="158">AE445+1</f>
        <v>2</v>
      </c>
      <c r="AG445" s="77">
        <f t="shared" ref="AG445" si="159">AF445+1</f>
        <v>3</v>
      </c>
      <c r="AH445" s="77">
        <f t="shared" ref="AH445" si="160">AG445+1</f>
        <v>4</v>
      </c>
      <c r="AI445" s="77">
        <f t="shared" ref="AI445" si="161">AH445+1</f>
        <v>5</v>
      </c>
      <c r="AJ445" s="77">
        <f t="shared" ref="AJ445" si="162">AI445+1</f>
        <v>6</v>
      </c>
      <c r="AK445" s="77">
        <f t="shared" ref="AK445" si="163">AJ445+1</f>
        <v>7</v>
      </c>
      <c r="AL445" s="77">
        <f t="shared" ref="AL445" si="164">AK445+1</f>
        <v>8</v>
      </c>
      <c r="AM445" s="77">
        <f t="shared" ref="AM445" si="165">AL445+1</f>
        <v>9</v>
      </c>
      <c r="AN445" s="77">
        <f t="shared" ref="AN445" si="166">AM445+1</f>
        <v>10</v>
      </c>
      <c r="AO445" s="77">
        <f t="shared" ref="AO445" si="167">AN445+1</f>
        <v>11</v>
      </c>
      <c r="AP445" s="77">
        <f t="shared" ref="AP445" si="168">AO445+1</f>
        <v>12</v>
      </c>
      <c r="AQ445" s="77">
        <f t="shared" ref="AQ445" si="169">AP445+1</f>
        <v>13</v>
      </c>
    </row>
    <row r="446" spans="4:43" s="77" customFormat="1" ht="76.5" customHeight="1">
      <c r="H446" s="75"/>
      <c r="I446" s="166"/>
      <c r="J446" s="168"/>
      <c r="K446" s="162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62"/>
      <c r="Y446" s="162"/>
      <c r="Z446" s="162"/>
      <c r="AA446" s="163"/>
      <c r="AB446" s="164"/>
      <c r="AC446" s="77">
        <f ca="1">IF(OFFSET(AC446,40,0,1,1)&lt;&gt;0,OFFSET(AC446,40,0,1,1),AA482)</f>
        <v>25</v>
      </c>
    </row>
    <row r="447" spans="4:43" s="77" customFormat="1" ht="23.25" customHeight="1">
      <c r="H447" s="75"/>
      <c r="I447" s="3">
        <f t="shared" ref="I447:I466" ca="1" si="170">AD447</f>
        <v>5</v>
      </c>
      <c r="J447" s="6" t="str">
        <f t="shared" ref="J447:J477" ca="1" si="171">AE447</f>
        <v xml:space="preserve">Гайка </v>
      </c>
      <c r="K447" s="81" t="str">
        <f t="shared" ref="K447:K477" ca="1" si="172">AF447</f>
        <v>М6</v>
      </c>
      <c r="L447" s="151" t="str">
        <f t="shared" ref="L447:L467" ca="1" si="173">AG447</f>
        <v/>
      </c>
      <c r="M447" s="156"/>
      <c r="N447" s="156"/>
      <c r="O447" s="152"/>
      <c r="P447" s="157" t="str">
        <f t="shared" ref="P447:P467" ca="1" si="174">AH447</f>
        <v/>
      </c>
      <c r="Q447" s="157"/>
      <c r="R447" s="157"/>
      <c r="S447" s="157"/>
      <c r="T447" s="80" t="str">
        <f t="shared" ref="T447:T467" ca="1" si="175">AI447</f>
        <v>шт.</v>
      </c>
      <c r="U447" s="81">
        <f t="shared" ref="U447:U467" ca="1" si="176">AJ447</f>
        <v>15</v>
      </c>
      <c r="V447" s="151" t="str">
        <f t="shared" ref="V447:V467" ca="1" si="177">AK447</f>
        <v/>
      </c>
      <c r="W447" s="152"/>
      <c r="X447" s="153" t="str">
        <f t="shared" ref="X447:X467" ca="1" si="178">AL447</f>
        <v>Вариант В1</v>
      </c>
      <c r="Y447" s="154"/>
      <c r="Z447" s="154"/>
      <c r="AA447" s="155"/>
      <c r="AB447" s="164"/>
      <c r="AC447" s="77">
        <f>AC437+1</f>
        <v>315</v>
      </c>
      <c r="AD447" s="77">
        <f t="shared" ref="AD447:AD467" ca="1" si="179">IF(OFFSET(INDIRECT($AD$2),AC447,0,1,1)&lt;&gt;0,OFFSET(INDIRECT($AD$2),AC447,0,1,1),"")</f>
        <v>5</v>
      </c>
      <c r="AE447" s="77" t="str">
        <f t="shared" ref="AE447:AQ462" ca="1" si="180">IF(OFFSET(INDIRECT($AD$2),$AC447,AE$2,1,1)&lt;&gt;0,OFFSET(INDIRECT($AD$2),$AC447,AE$2,1,1),"")</f>
        <v xml:space="preserve">Гайка </v>
      </c>
      <c r="AF447" s="77" t="str">
        <f t="shared" ca="1" si="180"/>
        <v>М6</v>
      </c>
      <c r="AG447" s="77" t="str">
        <f t="shared" ca="1" si="180"/>
        <v/>
      </c>
      <c r="AH447" s="77" t="str">
        <f t="shared" ca="1" si="180"/>
        <v/>
      </c>
      <c r="AI447" s="77" t="str">
        <f t="shared" ca="1" si="180"/>
        <v>шт.</v>
      </c>
      <c r="AJ447" s="77">
        <f t="shared" ca="1" si="180"/>
        <v>15</v>
      </c>
      <c r="AK447" s="77" t="str">
        <f t="shared" ca="1" si="180"/>
        <v/>
      </c>
      <c r="AL447" s="77" t="str">
        <f t="shared" ca="1" si="180"/>
        <v>Вариант В1</v>
      </c>
      <c r="AM447" s="77" t="str">
        <f t="shared" ca="1" si="180"/>
        <v/>
      </c>
      <c r="AN447" s="77" t="str">
        <f t="shared" ca="1" si="180"/>
        <v/>
      </c>
      <c r="AO447" s="77" t="str">
        <f t="shared" ca="1" si="180"/>
        <v/>
      </c>
      <c r="AP447" s="77" t="str">
        <f t="shared" ca="1" si="180"/>
        <v/>
      </c>
      <c r="AQ447" s="77" t="str">
        <f t="shared" ca="1" si="180"/>
        <v/>
      </c>
    </row>
    <row r="448" spans="4:43" s="77" customFormat="1" ht="23.25" customHeight="1">
      <c r="H448" s="75"/>
      <c r="I448" s="3">
        <f t="shared" ca="1" si="170"/>
        <v>6</v>
      </c>
      <c r="J448" s="6" t="str">
        <f t="shared" ca="1" si="171"/>
        <v xml:space="preserve">Шайба плоск. усил. ГОСТ 6958 </v>
      </c>
      <c r="K448" s="81" t="str">
        <f t="shared" ca="1" si="172"/>
        <v>М6</v>
      </c>
      <c r="L448" s="151" t="str">
        <f t="shared" ca="1" si="173"/>
        <v/>
      </c>
      <c r="M448" s="156"/>
      <c r="N448" s="156"/>
      <c r="O448" s="152"/>
      <c r="P448" s="157" t="str">
        <f t="shared" ca="1" si="174"/>
        <v/>
      </c>
      <c r="Q448" s="157"/>
      <c r="R448" s="157"/>
      <c r="S448" s="157"/>
      <c r="T448" s="80" t="str">
        <f t="shared" ca="1" si="175"/>
        <v>шт.</v>
      </c>
      <c r="U448" s="81">
        <f t="shared" ca="1" si="176"/>
        <v>30</v>
      </c>
      <c r="V448" s="151" t="str">
        <f t="shared" ca="1" si="177"/>
        <v/>
      </c>
      <c r="W448" s="152"/>
      <c r="X448" s="153" t="str">
        <f t="shared" ca="1" si="178"/>
        <v>Вариант В1</v>
      </c>
      <c r="Y448" s="154"/>
      <c r="Z448" s="154"/>
      <c r="AA448" s="155"/>
      <c r="AB448" s="164"/>
      <c r="AC448" s="77">
        <f>AC447+1</f>
        <v>316</v>
      </c>
      <c r="AD448" s="77">
        <f t="shared" ca="1" si="179"/>
        <v>6</v>
      </c>
      <c r="AE448" s="77" t="str">
        <f t="shared" ca="1" si="180"/>
        <v xml:space="preserve">Шайба плоск. усил. ГОСТ 6958 </v>
      </c>
      <c r="AF448" s="77" t="str">
        <f t="shared" ca="1" si="180"/>
        <v>М6</v>
      </c>
      <c r="AG448" s="77" t="str">
        <f t="shared" ca="1" si="180"/>
        <v/>
      </c>
      <c r="AH448" s="77" t="str">
        <f t="shared" ca="1" si="180"/>
        <v/>
      </c>
      <c r="AI448" s="77" t="str">
        <f t="shared" ca="1" si="180"/>
        <v>шт.</v>
      </c>
      <c r="AJ448" s="77">
        <f t="shared" ca="1" si="180"/>
        <v>30</v>
      </c>
      <c r="AK448" s="77" t="str">
        <f t="shared" ca="1" si="180"/>
        <v/>
      </c>
      <c r="AL448" s="77" t="str">
        <f t="shared" ca="1" si="180"/>
        <v>Вариант В1</v>
      </c>
      <c r="AM448" s="77" t="str">
        <f t="shared" ca="1" si="180"/>
        <v/>
      </c>
      <c r="AN448" s="77" t="str">
        <f t="shared" ca="1" si="180"/>
        <v/>
      </c>
      <c r="AO448" s="77" t="str">
        <f t="shared" ca="1" si="180"/>
        <v/>
      </c>
      <c r="AP448" s="77" t="str">
        <f t="shared" ca="1" si="180"/>
        <v/>
      </c>
      <c r="AQ448" s="77" t="str">
        <f t="shared" ca="1" si="180"/>
        <v/>
      </c>
    </row>
    <row r="449" spans="8:43" s="77" customFormat="1" ht="23.25" customHeight="1">
      <c r="H449" s="75"/>
      <c r="I449" s="3">
        <f t="shared" ca="1" si="170"/>
        <v>7</v>
      </c>
      <c r="J449" s="295" t="str">
        <f t="shared" ca="1" si="171"/>
        <v xml:space="preserve">Шайба пружинная гроверная </v>
      </c>
      <c r="K449" s="81" t="str">
        <f t="shared" ca="1" si="172"/>
        <v>М6</v>
      </c>
      <c r="L449" s="151" t="str">
        <f t="shared" ca="1" si="173"/>
        <v/>
      </c>
      <c r="M449" s="156"/>
      <c r="N449" s="156"/>
      <c r="O449" s="152"/>
      <c r="P449" s="157" t="str">
        <f t="shared" ca="1" si="174"/>
        <v/>
      </c>
      <c r="Q449" s="157"/>
      <c r="R449" s="157"/>
      <c r="S449" s="157"/>
      <c r="T449" s="80" t="str">
        <f t="shared" ca="1" si="175"/>
        <v>шт.</v>
      </c>
      <c r="U449" s="81">
        <f t="shared" ca="1" si="176"/>
        <v>15</v>
      </c>
      <c r="V449" s="151" t="str">
        <f t="shared" ca="1" si="177"/>
        <v/>
      </c>
      <c r="W449" s="152"/>
      <c r="X449" s="153" t="str">
        <f t="shared" ca="1" si="178"/>
        <v>Вариант В1</v>
      </c>
      <c r="Y449" s="154"/>
      <c r="Z449" s="154"/>
      <c r="AA449" s="155"/>
      <c r="AB449" s="164"/>
      <c r="AC449" s="77">
        <f>AC448+1</f>
        <v>317</v>
      </c>
      <c r="AD449" s="77">
        <f t="shared" ca="1" si="179"/>
        <v>7</v>
      </c>
      <c r="AE449" s="77" t="str">
        <f t="shared" ca="1" si="180"/>
        <v xml:space="preserve">Шайба пружинная гроверная </v>
      </c>
      <c r="AF449" s="77" t="str">
        <f t="shared" ca="1" si="180"/>
        <v>М6</v>
      </c>
      <c r="AG449" s="77" t="str">
        <f t="shared" ca="1" si="180"/>
        <v/>
      </c>
      <c r="AH449" s="77" t="str">
        <f t="shared" ca="1" si="180"/>
        <v/>
      </c>
      <c r="AI449" s="77" t="str">
        <f t="shared" ca="1" si="180"/>
        <v>шт.</v>
      </c>
      <c r="AJ449" s="77">
        <f t="shared" ca="1" si="180"/>
        <v>15</v>
      </c>
      <c r="AK449" s="77" t="str">
        <f t="shared" ca="1" si="180"/>
        <v/>
      </c>
      <c r="AL449" s="77" t="str">
        <f t="shared" ca="1" si="180"/>
        <v>Вариант В1</v>
      </c>
      <c r="AM449" s="77" t="str">
        <f t="shared" ca="1" si="180"/>
        <v/>
      </c>
      <c r="AN449" s="77" t="str">
        <f t="shared" ca="1" si="180"/>
        <v/>
      </c>
      <c r="AO449" s="77" t="str">
        <f t="shared" ca="1" si="180"/>
        <v/>
      </c>
      <c r="AP449" s="77" t="str">
        <f t="shared" ca="1" si="180"/>
        <v/>
      </c>
      <c r="AQ449" s="77" t="str">
        <f t="shared" ca="1" si="180"/>
        <v/>
      </c>
    </row>
    <row r="450" spans="8:43" s="77" customFormat="1" ht="23.25" customHeight="1">
      <c r="H450" s="75"/>
      <c r="I450" s="3">
        <f t="shared" ca="1" si="170"/>
        <v>8</v>
      </c>
      <c r="J450" s="6" t="str">
        <f t="shared" ca="1" si="171"/>
        <v>Болт ГОСТ 7798-70</v>
      </c>
      <c r="K450" s="81" t="str">
        <f t="shared" ca="1" si="172"/>
        <v>М8х30</v>
      </c>
      <c r="L450" s="151" t="str">
        <f t="shared" ca="1" si="173"/>
        <v/>
      </c>
      <c r="M450" s="156"/>
      <c r="N450" s="156"/>
      <c r="O450" s="152"/>
      <c r="P450" s="157" t="str">
        <f t="shared" ca="1" si="174"/>
        <v/>
      </c>
      <c r="Q450" s="157"/>
      <c r="R450" s="157"/>
      <c r="S450" s="157"/>
      <c r="T450" s="80" t="str">
        <f t="shared" ca="1" si="175"/>
        <v>шт.</v>
      </c>
      <c r="U450" s="81">
        <f t="shared" ca="1" si="176"/>
        <v>18</v>
      </c>
      <c r="V450" s="151" t="str">
        <f t="shared" ca="1" si="177"/>
        <v/>
      </c>
      <c r="W450" s="152"/>
      <c r="X450" s="153" t="str">
        <f t="shared" ca="1" si="178"/>
        <v>Вариант В1</v>
      </c>
      <c r="Y450" s="154"/>
      <c r="Z450" s="154"/>
      <c r="AA450" s="155"/>
      <c r="AB450" s="164"/>
      <c r="AC450" s="77">
        <f t="shared" ref="AC450:AC467" si="181">AC449+1</f>
        <v>318</v>
      </c>
      <c r="AD450" s="77">
        <f t="shared" ca="1" si="179"/>
        <v>8</v>
      </c>
      <c r="AE450" s="77" t="str">
        <f t="shared" ca="1" si="180"/>
        <v>Болт ГОСТ 7798-70</v>
      </c>
      <c r="AF450" s="77" t="str">
        <f t="shared" ca="1" si="180"/>
        <v>М8х30</v>
      </c>
      <c r="AG450" s="77" t="str">
        <f t="shared" ca="1" si="180"/>
        <v/>
      </c>
      <c r="AH450" s="77" t="str">
        <f t="shared" ca="1" si="180"/>
        <v/>
      </c>
      <c r="AI450" s="77" t="str">
        <f t="shared" ca="1" si="180"/>
        <v>шт.</v>
      </c>
      <c r="AJ450" s="77">
        <f t="shared" ca="1" si="180"/>
        <v>18</v>
      </c>
      <c r="AK450" s="77" t="str">
        <f t="shared" ca="1" si="180"/>
        <v/>
      </c>
      <c r="AL450" s="77" t="str">
        <f t="shared" ca="1" si="180"/>
        <v>Вариант В1</v>
      </c>
      <c r="AM450" s="77" t="str">
        <f t="shared" ca="1" si="180"/>
        <v/>
      </c>
      <c r="AN450" s="77" t="str">
        <f t="shared" ca="1" si="180"/>
        <v/>
      </c>
      <c r="AO450" s="77" t="str">
        <f t="shared" ca="1" si="180"/>
        <v/>
      </c>
      <c r="AP450" s="77" t="str">
        <f t="shared" ca="1" si="180"/>
        <v/>
      </c>
      <c r="AQ450" s="77" t="str">
        <f t="shared" ca="1" si="180"/>
        <v/>
      </c>
    </row>
    <row r="451" spans="8:43" s="77" customFormat="1" ht="23.25" customHeight="1">
      <c r="H451" s="75"/>
      <c r="I451" s="3">
        <f t="shared" ca="1" si="170"/>
        <v>9</v>
      </c>
      <c r="J451" s="6" t="str">
        <f t="shared" ca="1" si="171"/>
        <v>Гайка ГОСТ 5915-70</v>
      </c>
      <c r="K451" s="81" t="str">
        <f t="shared" ca="1" si="172"/>
        <v>М8</v>
      </c>
      <c r="L451" s="151" t="str">
        <f t="shared" ca="1" si="173"/>
        <v/>
      </c>
      <c r="M451" s="156"/>
      <c r="N451" s="156"/>
      <c r="O451" s="152"/>
      <c r="P451" s="157" t="str">
        <f t="shared" ca="1" si="174"/>
        <v/>
      </c>
      <c r="Q451" s="157"/>
      <c r="R451" s="157"/>
      <c r="S451" s="157"/>
      <c r="T451" s="80" t="str">
        <f t="shared" ca="1" si="175"/>
        <v>шт.</v>
      </c>
      <c r="U451" s="81">
        <f t="shared" ca="1" si="176"/>
        <v>18</v>
      </c>
      <c r="V451" s="151" t="str">
        <f t="shared" ca="1" si="177"/>
        <v/>
      </c>
      <c r="W451" s="152"/>
      <c r="X451" s="153" t="str">
        <f t="shared" ca="1" si="178"/>
        <v>Вариант В1</v>
      </c>
      <c r="Y451" s="154"/>
      <c r="Z451" s="154"/>
      <c r="AA451" s="155"/>
      <c r="AB451" s="164"/>
      <c r="AC451" s="77">
        <f t="shared" si="181"/>
        <v>319</v>
      </c>
      <c r="AD451" s="77">
        <f t="shared" ca="1" si="179"/>
        <v>9</v>
      </c>
      <c r="AE451" s="77" t="str">
        <f t="shared" ca="1" si="180"/>
        <v>Гайка ГОСТ 5915-70</v>
      </c>
      <c r="AF451" s="77" t="str">
        <f t="shared" ca="1" si="180"/>
        <v>М8</v>
      </c>
      <c r="AG451" s="77" t="str">
        <f t="shared" ca="1" si="180"/>
        <v/>
      </c>
      <c r="AH451" s="77" t="str">
        <f t="shared" ca="1" si="180"/>
        <v/>
      </c>
      <c r="AI451" s="77" t="str">
        <f t="shared" ca="1" si="180"/>
        <v>шт.</v>
      </c>
      <c r="AJ451" s="77">
        <f t="shared" ca="1" si="180"/>
        <v>18</v>
      </c>
      <c r="AK451" s="77" t="str">
        <f t="shared" ca="1" si="180"/>
        <v/>
      </c>
      <c r="AL451" s="77" t="str">
        <f t="shared" ca="1" si="180"/>
        <v>Вариант В1</v>
      </c>
      <c r="AM451" s="77" t="str">
        <f t="shared" ca="1" si="180"/>
        <v/>
      </c>
      <c r="AN451" s="77" t="str">
        <f t="shared" ca="1" si="180"/>
        <v/>
      </c>
      <c r="AO451" s="77" t="str">
        <f t="shared" ca="1" si="180"/>
        <v/>
      </c>
      <c r="AP451" s="77" t="str">
        <f t="shared" ca="1" si="180"/>
        <v/>
      </c>
      <c r="AQ451" s="77" t="str">
        <f t="shared" ca="1" si="180"/>
        <v/>
      </c>
    </row>
    <row r="452" spans="8:43" s="77" customFormat="1" ht="23.25" customHeight="1">
      <c r="H452" s="75"/>
      <c r="I452" s="3">
        <f t="shared" ca="1" si="170"/>
        <v>10</v>
      </c>
      <c r="J452" s="295" t="str">
        <f t="shared" ca="1" si="171"/>
        <v xml:space="preserve">Шайба плоск. усил. ГОСТ 6958 </v>
      </c>
      <c r="K452" s="81" t="str">
        <f t="shared" ca="1" si="172"/>
        <v>М8</v>
      </c>
      <c r="L452" s="151" t="str">
        <f t="shared" ca="1" si="173"/>
        <v/>
      </c>
      <c r="M452" s="156"/>
      <c r="N452" s="156"/>
      <c r="O452" s="152"/>
      <c r="P452" s="157" t="str">
        <f t="shared" ca="1" si="174"/>
        <v/>
      </c>
      <c r="Q452" s="157"/>
      <c r="R452" s="157"/>
      <c r="S452" s="157"/>
      <c r="T452" s="80" t="str">
        <f t="shared" ca="1" si="175"/>
        <v>шт.</v>
      </c>
      <c r="U452" s="81">
        <f t="shared" ca="1" si="176"/>
        <v>36</v>
      </c>
      <c r="V452" s="151" t="str">
        <f t="shared" ca="1" si="177"/>
        <v/>
      </c>
      <c r="W452" s="152"/>
      <c r="X452" s="153" t="str">
        <f t="shared" ca="1" si="178"/>
        <v>Вариант В1</v>
      </c>
      <c r="Y452" s="154"/>
      <c r="Z452" s="154"/>
      <c r="AA452" s="155"/>
      <c r="AB452" s="164"/>
      <c r="AC452" s="77">
        <f t="shared" si="181"/>
        <v>320</v>
      </c>
      <c r="AD452" s="77">
        <f t="shared" ca="1" si="179"/>
        <v>10</v>
      </c>
      <c r="AE452" s="77" t="str">
        <f t="shared" ca="1" si="180"/>
        <v xml:space="preserve">Шайба плоск. усил. ГОСТ 6958 </v>
      </c>
      <c r="AF452" s="77" t="str">
        <f t="shared" ca="1" si="180"/>
        <v>М8</v>
      </c>
      <c r="AG452" s="77" t="str">
        <f t="shared" ca="1" si="180"/>
        <v/>
      </c>
      <c r="AH452" s="77" t="str">
        <f t="shared" ca="1" si="180"/>
        <v/>
      </c>
      <c r="AI452" s="77" t="str">
        <f t="shared" ca="1" si="180"/>
        <v>шт.</v>
      </c>
      <c r="AJ452" s="77">
        <f t="shared" ca="1" si="180"/>
        <v>36</v>
      </c>
      <c r="AK452" s="77" t="str">
        <f t="shared" ca="1" si="180"/>
        <v/>
      </c>
      <c r="AL452" s="77" t="str">
        <f t="shared" ca="1" si="180"/>
        <v>Вариант В1</v>
      </c>
      <c r="AM452" s="77" t="str">
        <f t="shared" ca="1" si="180"/>
        <v/>
      </c>
      <c r="AN452" s="77" t="str">
        <f t="shared" ca="1" si="180"/>
        <v/>
      </c>
      <c r="AO452" s="77" t="str">
        <f t="shared" ca="1" si="180"/>
        <v/>
      </c>
      <c r="AP452" s="77" t="str">
        <f t="shared" ca="1" si="180"/>
        <v/>
      </c>
      <c r="AQ452" s="77" t="str">
        <f t="shared" ca="1" si="180"/>
        <v/>
      </c>
    </row>
    <row r="453" spans="8:43" s="77" customFormat="1" ht="23.25" customHeight="1">
      <c r="H453" s="75"/>
      <c r="I453" s="3">
        <f t="shared" ca="1" si="170"/>
        <v>11</v>
      </c>
      <c r="J453" s="6" t="str">
        <f t="shared" ca="1" si="171"/>
        <v>Шайба пружинн. гровер ГОСТ 6402-70</v>
      </c>
      <c r="K453" s="81" t="str">
        <f t="shared" ca="1" si="172"/>
        <v>М8</v>
      </c>
      <c r="L453" s="151" t="str">
        <f t="shared" ca="1" si="173"/>
        <v/>
      </c>
      <c r="M453" s="156"/>
      <c r="N453" s="156"/>
      <c r="O453" s="152"/>
      <c r="P453" s="157" t="str">
        <f t="shared" ca="1" si="174"/>
        <v/>
      </c>
      <c r="Q453" s="157"/>
      <c r="R453" s="157"/>
      <c r="S453" s="157"/>
      <c r="T453" s="80" t="str">
        <f t="shared" ca="1" si="175"/>
        <v>шт.</v>
      </c>
      <c r="U453" s="81">
        <f t="shared" ca="1" si="176"/>
        <v>18</v>
      </c>
      <c r="V453" s="151" t="str">
        <f t="shared" ca="1" si="177"/>
        <v/>
      </c>
      <c r="W453" s="152"/>
      <c r="X453" s="153" t="str">
        <f t="shared" ca="1" si="178"/>
        <v>Вариант В1</v>
      </c>
      <c r="Y453" s="154"/>
      <c r="Z453" s="154"/>
      <c r="AA453" s="155"/>
      <c r="AB453" s="164"/>
      <c r="AC453" s="77">
        <f t="shared" si="181"/>
        <v>321</v>
      </c>
      <c r="AD453" s="77">
        <f t="shared" ca="1" si="179"/>
        <v>11</v>
      </c>
      <c r="AE453" s="77" t="str">
        <f t="shared" ca="1" si="180"/>
        <v>Шайба пружинн. гровер ГОСТ 6402-70</v>
      </c>
      <c r="AF453" s="77" t="str">
        <f t="shared" ca="1" si="180"/>
        <v>М8</v>
      </c>
      <c r="AG453" s="77" t="str">
        <f t="shared" ca="1" si="180"/>
        <v/>
      </c>
      <c r="AH453" s="77" t="str">
        <f t="shared" ca="1" si="180"/>
        <v/>
      </c>
      <c r="AI453" s="77" t="str">
        <f t="shared" ca="1" si="180"/>
        <v>шт.</v>
      </c>
      <c r="AJ453" s="77">
        <f t="shared" ca="1" si="180"/>
        <v>18</v>
      </c>
      <c r="AK453" s="77" t="str">
        <f t="shared" ca="1" si="180"/>
        <v/>
      </c>
      <c r="AL453" s="77" t="str">
        <f t="shared" ca="1" si="180"/>
        <v>Вариант В1</v>
      </c>
      <c r="AM453" s="77" t="str">
        <f t="shared" ca="1" si="180"/>
        <v/>
      </c>
      <c r="AN453" s="77" t="str">
        <f t="shared" ca="1" si="180"/>
        <v/>
      </c>
      <c r="AO453" s="77" t="str">
        <f t="shared" ca="1" si="180"/>
        <v/>
      </c>
      <c r="AP453" s="77" t="str">
        <f t="shared" ca="1" si="180"/>
        <v/>
      </c>
      <c r="AQ453" s="77" t="str">
        <f t="shared" ca="1" si="180"/>
        <v/>
      </c>
    </row>
    <row r="454" spans="8:43" s="77" customFormat="1" ht="23.25" customHeight="1">
      <c r="H454" s="75"/>
      <c r="I454" s="3">
        <f t="shared" ca="1" si="170"/>
        <v>12</v>
      </c>
      <c r="J454" s="6" t="str">
        <f t="shared" ca="1" si="171"/>
        <v>Провод желт.-зел.ТУ 3550</v>
      </c>
      <c r="K454" s="81" t="str">
        <f t="shared" ca="1" si="172"/>
        <v>ПВ1 1х6</v>
      </c>
      <c r="L454" s="151" t="str">
        <f t="shared" ca="1" si="173"/>
        <v/>
      </c>
      <c r="M454" s="156"/>
      <c r="N454" s="156"/>
      <c r="O454" s="152"/>
      <c r="P454" s="157" t="str">
        <f t="shared" ca="1" si="174"/>
        <v/>
      </c>
      <c r="Q454" s="157"/>
      <c r="R454" s="157"/>
      <c r="S454" s="157"/>
      <c r="T454" s="80" t="str">
        <f t="shared" ca="1" si="175"/>
        <v>м.</v>
      </c>
      <c r="U454" s="81">
        <f t="shared" ca="1" si="176"/>
        <v>15</v>
      </c>
      <c r="V454" s="151" t="str">
        <f t="shared" ca="1" si="177"/>
        <v/>
      </c>
      <c r="W454" s="152"/>
      <c r="X454" s="153" t="str">
        <f t="shared" ca="1" si="178"/>
        <v>Вариант В1</v>
      </c>
      <c r="Y454" s="154"/>
      <c r="Z454" s="154"/>
      <c r="AA454" s="155"/>
      <c r="AB454" s="164"/>
      <c r="AC454" s="77">
        <f t="shared" si="181"/>
        <v>322</v>
      </c>
      <c r="AD454" s="77">
        <f t="shared" ca="1" si="179"/>
        <v>12</v>
      </c>
      <c r="AE454" s="77" t="str">
        <f t="shared" ca="1" si="180"/>
        <v>Провод желт.-зел.ТУ 3550</v>
      </c>
      <c r="AF454" s="77" t="str">
        <f t="shared" ca="1" si="180"/>
        <v>ПВ1 1х6</v>
      </c>
      <c r="AG454" s="77" t="str">
        <f t="shared" ca="1" si="180"/>
        <v/>
      </c>
      <c r="AH454" s="77" t="str">
        <f t="shared" ca="1" si="180"/>
        <v/>
      </c>
      <c r="AI454" s="77" t="str">
        <f t="shared" ca="1" si="180"/>
        <v>м.</v>
      </c>
      <c r="AJ454" s="77">
        <f t="shared" ca="1" si="180"/>
        <v>15</v>
      </c>
      <c r="AK454" s="77" t="str">
        <f t="shared" ca="1" si="180"/>
        <v/>
      </c>
      <c r="AL454" s="77" t="str">
        <f t="shared" ca="1" si="180"/>
        <v>Вариант В1</v>
      </c>
      <c r="AM454" s="77" t="str">
        <f t="shared" ca="1" si="180"/>
        <v/>
      </c>
      <c r="AN454" s="77" t="str">
        <f t="shared" ca="1" si="180"/>
        <v/>
      </c>
      <c r="AO454" s="77" t="str">
        <f t="shared" ca="1" si="180"/>
        <v/>
      </c>
      <c r="AP454" s="77" t="str">
        <f t="shared" ca="1" si="180"/>
        <v/>
      </c>
      <c r="AQ454" s="77" t="str">
        <f t="shared" ca="1" si="180"/>
        <v/>
      </c>
    </row>
    <row r="455" spans="8:43" s="77" customFormat="1" ht="23.25" customHeight="1">
      <c r="H455" s="75"/>
      <c r="I455" s="3">
        <f t="shared" ca="1" si="170"/>
        <v>13</v>
      </c>
      <c r="J455" s="6" t="str">
        <f t="shared" ca="1" si="171"/>
        <v xml:space="preserve">Провод </v>
      </c>
      <c r="K455" s="81" t="str">
        <f t="shared" ca="1" si="172"/>
        <v>ПВ-1 1х2,5</v>
      </c>
      <c r="L455" s="151" t="str">
        <f t="shared" ca="1" si="173"/>
        <v/>
      </c>
      <c r="M455" s="156"/>
      <c r="N455" s="156"/>
      <c r="O455" s="152"/>
      <c r="P455" s="157" t="str">
        <f t="shared" ca="1" si="174"/>
        <v/>
      </c>
      <c r="Q455" s="157"/>
      <c r="R455" s="157"/>
      <c r="S455" s="157"/>
      <c r="T455" s="80" t="str">
        <f t="shared" ca="1" si="175"/>
        <v>м.</v>
      </c>
      <c r="U455" s="81">
        <f t="shared" ca="1" si="176"/>
        <v>9</v>
      </c>
      <c r="V455" s="151" t="str">
        <f t="shared" ca="1" si="177"/>
        <v/>
      </c>
      <c r="W455" s="152"/>
      <c r="X455" s="153" t="str">
        <f t="shared" ca="1" si="178"/>
        <v>Вариант В1</v>
      </c>
      <c r="Y455" s="154"/>
      <c r="Z455" s="154"/>
      <c r="AA455" s="155"/>
      <c r="AB455" s="164"/>
      <c r="AC455" s="77">
        <f t="shared" si="181"/>
        <v>323</v>
      </c>
      <c r="AD455" s="77">
        <f t="shared" ca="1" si="179"/>
        <v>13</v>
      </c>
      <c r="AE455" s="77" t="str">
        <f t="shared" ca="1" si="180"/>
        <v xml:space="preserve">Провод </v>
      </c>
      <c r="AF455" s="77" t="str">
        <f t="shared" ca="1" si="180"/>
        <v>ПВ-1 1х2,5</v>
      </c>
      <c r="AG455" s="77" t="str">
        <f t="shared" ca="1" si="180"/>
        <v/>
      </c>
      <c r="AH455" s="77" t="str">
        <f t="shared" ca="1" si="180"/>
        <v/>
      </c>
      <c r="AI455" s="77" t="str">
        <f t="shared" ca="1" si="180"/>
        <v>м.</v>
      </c>
      <c r="AJ455" s="77">
        <f t="shared" ca="1" si="180"/>
        <v>9</v>
      </c>
      <c r="AK455" s="77" t="str">
        <f t="shared" ca="1" si="180"/>
        <v/>
      </c>
      <c r="AL455" s="77" t="str">
        <f t="shared" ca="1" si="180"/>
        <v>Вариант В1</v>
      </c>
      <c r="AM455" s="77" t="str">
        <f t="shared" ca="1" si="180"/>
        <v/>
      </c>
      <c r="AN455" s="77" t="str">
        <f t="shared" ca="1" si="180"/>
        <v/>
      </c>
      <c r="AO455" s="77" t="str">
        <f t="shared" ca="1" si="180"/>
        <v/>
      </c>
      <c r="AP455" s="77" t="str">
        <f t="shared" ca="1" si="180"/>
        <v/>
      </c>
      <c r="AQ455" s="77" t="str">
        <f t="shared" ca="1" si="180"/>
        <v/>
      </c>
    </row>
    <row r="456" spans="8:43" s="77" customFormat="1" ht="23.25" customHeight="1">
      <c r="H456" s="75"/>
      <c r="I456" s="3">
        <f t="shared" ca="1" si="170"/>
        <v>14</v>
      </c>
      <c r="J456" s="6" t="str">
        <f t="shared" ca="1" si="171"/>
        <v xml:space="preserve">Кабель </v>
      </c>
      <c r="K456" s="81" t="str">
        <f t="shared" ca="1" si="172"/>
        <v>КВВГнг 10х2,5</v>
      </c>
      <c r="L456" s="151" t="str">
        <f t="shared" ca="1" si="173"/>
        <v/>
      </c>
      <c r="M456" s="156"/>
      <c r="N456" s="156"/>
      <c r="O456" s="152"/>
      <c r="P456" s="157" t="str">
        <f t="shared" ca="1" si="174"/>
        <v/>
      </c>
      <c r="Q456" s="157"/>
      <c r="R456" s="157"/>
      <c r="S456" s="157"/>
      <c r="T456" s="80" t="str">
        <f t="shared" ca="1" si="175"/>
        <v>м.</v>
      </c>
      <c r="U456" s="81">
        <f t="shared" ca="1" si="176"/>
        <v>18</v>
      </c>
      <c r="V456" s="151" t="str">
        <f t="shared" ca="1" si="177"/>
        <v/>
      </c>
      <c r="W456" s="152"/>
      <c r="X456" s="153" t="str">
        <f t="shared" ca="1" si="178"/>
        <v>Вариант В1</v>
      </c>
      <c r="Y456" s="154"/>
      <c r="Z456" s="154"/>
      <c r="AA456" s="155"/>
      <c r="AB456" s="164"/>
      <c r="AC456" s="77">
        <f t="shared" si="181"/>
        <v>324</v>
      </c>
      <c r="AD456" s="77">
        <f t="shared" ca="1" si="179"/>
        <v>14</v>
      </c>
      <c r="AE456" s="77" t="str">
        <f t="shared" ca="1" si="180"/>
        <v xml:space="preserve">Кабель </v>
      </c>
      <c r="AF456" s="77" t="str">
        <f t="shared" ca="1" si="180"/>
        <v>КВВГнг 10х2,5</v>
      </c>
      <c r="AG456" s="77" t="str">
        <f t="shared" ca="1" si="180"/>
        <v/>
      </c>
      <c r="AH456" s="77" t="str">
        <f t="shared" ca="1" si="180"/>
        <v/>
      </c>
      <c r="AI456" s="77" t="str">
        <f t="shared" ca="1" si="180"/>
        <v>м.</v>
      </c>
      <c r="AJ456" s="77">
        <f t="shared" ca="1" si="180"/>
        <v>18</v>
      </c>
      <c r="AK456" s="77" t="str">
        <f t="shared" ca="1" si="180"/>
        <v/>
      </c>
      <c r="AL456" s="77" t="str">
        <f t="shared" ca="1" si="180"/>
        <v>Вариант В1</v>
      </c>
      <c r="AM456" s="77" t="str">
        <f t="shared" ca="1" si="180"/>
        <v/>
      </c>
      <c r="AN456" s="77" t="str">
        <f t="shared" ca="1" si="180"/>
        <v/>
      </c>
      <c r="AO456" s="77" t="str">
        <f t="shared" ca="1" si="180"/>
        <v/>
      </c>
      <c r="AP456" s="77" t="str">
        <f t="shared" ca="1" si="180"/>
        <v/>
      </c>
      <c r="AQ456" s="77" t="str">
        <f t="shared" ca="1" si="180"/>
        <v/>
      </c>
    </row>
    <row r="457" spans="8:43" s="77" customFormat="1" ht="23.25" customHeight="1">
      <c r="H457" s="75"/>
      <c r="I457" s="3">
        <f t="shared" ca="1" si="170"/>
        <v>15</v>
      </c>
      <c r="J457" s="6" t="str">
        <f t="shared" ca="1" si="171"/>
        <v xml:space="preserve">Наконечник </v>
      </c>
      <c r="K457" s="81" t="str">
        <f t="shared" ca="1" si="172"/>
        <v>НКИ 2.5-6</v>
      </c>
      <c r="L457" s="151" t="str">
        <f t="shared" ca="1" si="173"/>
        <v/>
      </c>
      <c r="M457" s="156"/>
      <c r="N457" s="156"/>
      <c r="O457" s="152"/>
      <c r="P457" s="157" t="str">
        <f t="shared" ca="1" si="174"/>
        <v/>
      </c>
      <c r="Q457" s="157"/>
      <c r="R457" s="157"/>
      <c r="S457" s="157"/>
      <c r="T457" s="80" t="str">
        <f t="shared" ca="1" si="175"/>
        <v>шт.</v>
      </c>
      <c r="U457" s="81">
        <f t="shared" ca="1" si="176"/>
        <v>12</v>
      </c>
      <c r="V457" s="151" t="str">
        <f t="shared" ca="1" si="177"/>
        <v/>
      </c>
      <c r="W457" s="152"/>
      <c r="X457" s="153" t="str">
        <f t="shared" ca="1" si="178"/>
        <v>Вариант В1</v>
      </c>
      <c r="Y457" s="154"/>
      <c r="Z457" s="154"/>
      <c r="AA457" s="155"/>
      <c r="AB457" s="164"/>
      <c r="AC457" s="77">
        <f t="shared" si="181"/>
        <v>325</v>
      </c>
      <c r="AD457" s="77">
        <f t="shared" ca="1" si="179"/>
        <v>15</v>
      </c>
      <c r="AE457" s="77" t="str">
        <f t="shared" ca="1" si="180"/>
        <v xml:space="preserve">Наконечник </v>
      </c>
      <c r="AF457" s="77" t="str">
        <f t="shared" ca="1" si="180"/>
        <v>НКИ 2.5-6</v>
      </c>
      <c r="AG457" s="77" t="str">
        <f t="shared" ca="1" si="180"/>
        <v/>
      </c>
      <c r="AH457" s="77" t="str">
        <f t="shared" ca="1" si="180"/>
        <v/>
      </c>
      <c r="AI457" s="77" t="str">
        <f t="shared" ca="1" si="180"/>
        <v>шт.</v>
      </c>
      <c r="AJ457" s="77">
        <f t="shared" ca="1" si="180"/>
        <v>12</v>
      </c>
      <c r="AK457" s="77" t="str">
        <f t="shared" ca="1" si="180"/>
        <v/>
      </c>
      <c r="AL457" s="77" t="str">
        <f t="shared" ca="1" si="180"/>
        <v>Вариант В1</v>
      </c>
      <c r="AM457" s="77" t="str">
        <f t="shared" ca="1" si="180"/>
        <v/>
      </c>
      <c r="AN457" s="77" t="str">
        <f t="shared" ca="1" si="180"/>
        <v/>
      </c>
      <c r="AO457" s="77" t="str">
        <f t="shared" ca="1" si="180"/>
        <v/>
      </c>
      <c r="AP457" s="77" t="str">
        <f t="shared" ca="1" si="180"/>
        <v/>
      </c>
      <c r="AQ457" s="77" t="str">
        <f t="shared" ca="1" si="180"/>
        <v/>
      </c>
    </row>
    <row r="458" spans="8:43" s="77" customFormat="1" ht="23.25" customHeight="1">
      <c r="H458" s="75"/>
      <c r="I458" s="3">
        <f t="shared" ca="1" si="170"/>
        <v>16</v>
      </c>
      <c r="J458" s="295" t="str">
        <f t="shared" ca="1" si="171"/>
        <v xml:space="preserve">Наконечник </v>
      </c>
      <c r="K458" s="81" t="str">
        <f t="shared" ca="1" si="172"/>
        <v>НКИ 5,5-6</v>
      </c>
      <c r="L458" s="151" t="str">
        <f t="shared" ca="1" si="173"/>
        <v/>
      </c>
      <c r="M458" s="156"/>
      <c r="N458" s="156"/>
      <c r="O458" s="152"/>
      <c r="P458" s="157" t="str">
        <f t="shared" ca="1" si="174"/>
        <v/>
      </c>
      <c r="Q458" s="157"/>
      <c r="R458" s="157"/>
      <c r="S458" s="157"/>
      <c r="T458" s="80" t="str">
        <f t="shared" ca="1" si="175"/>
        <v>шт.</v>
      </c>
      <c r="U458" s="81">
        <f t="shared" ca="1" si="176"/>
        <v>6</v>
      </c>
      <c r="V458" s="151" t="str">
        <f t="shared" ca="1" si="177"/>
        <v/>
      </c>
      <c r="W458" s="152"/>
      <c r="X458" s="153" t="str">
        <f t="shared" ca="1" si="178"/>
        <v>Вариант В1</v>
      </c>
      <c r="Y458" s="154"/>
      <c r="Z458" s="154"/>
      <c r="AA458" s="155"/>
      <c r="AB458" s="164"/>
      <c r="AC458" s="77">
        <f t="shared" si="181"/>
        <v>326</v>
      </c>
      <c r="AD458" s="77">
        <f t="shared" ca="1" si="179"/>
        <v>16</v>
      </c>
      <c r="AE458" s="77" t="str">
        <f t="shared" ca="1" si="180"/>
        <v xml:space="preserve">Наконечник </v>
      </c>
      <c r="AF458" s="77" t="str">
        <f t="shared" ca="1" si="180"/>
        <v>НКИ 5,5-6</v>
      </c>
      <c r="AG458" s="77" t="str">
        <f t="shared" ca="1" si="180"/>
        <v/>
      </c>
      <c r="AH458" s="77" t="str">
        <f t="shared" ca="1" si="180"/>
        <v/>
      </c>
      <c r="AI458" s="77" t="str">
        <f t="shared" ca="1" si="180"/>
        <v>шт.</v>
      </c>
      <c r="AJ458" s="77">
        <f t="shared" ca="1" si="180"/>
        <v>6</v>
      </c>
      <c r="AK458" s="77" t="str">
        <f t="shared" ca="1" si="180"/>
        <v/>
      </c>
      <c r="AL458" s="77" t="str">
        <f t="shared" ca="1" si="180"/>
        <v>Вариант В1</v>
      </c>
      <c r="AM458" s="77" t="str">
        <f t="shared" ca="1" si="180"/>
        <v/>
      </c>
      <c r="AN458" s="77" t="str">
        <f t="shared" ca="1" si="180"/>
        <v/>
      </c>
      <c r="AO458" s="77" t="str">
        <f t="shared" ca="1" si="180"/>
        <v/>
      </c>
      <c r="AP458" s="77" t="str">
        <f t="shared" ca="1" si="180"/>
        <v/>
      </c>
      <c r="AQ458" s="77" t="str">
        <f t="shared" ca="1" si="180"/>
        <v/>
      </c>
    </row>
    <row r="459" spans="8:43" s="77" customFormat="1" ht="23.25" customHeight="1">
      <c r="H459" s="75"/>
      <c r="I459" s="3">
        <f t="shared" ca="1" si="170"/>
        <v>17</v>
      </c>
      <c r="J459" s="6" t="str">
        <f t="shared" ca="1" si="171"/>
        <v>Болт ГОСТ 7798-70</v>
      </c>
      <c r="K459" s="81" t="str">
        <f t="shared" ca="1" si="172"/>
        <v>М4х25</v>
      </c>
      <c r="L459" s="151" t="str">
        <f t="shared" ca="1" si="173"/>
        <v/>
      </c>
      <c r="M459" s="156"/>
      <c r="N459" s="156"/>
      <c r="O459" s="152"/>
      <c r="P459" s="157" t="str">
        <f t="shared" ca="1" si="174"/>
        <v/>
      </c>
      <c r="Q459" s="157"/>
      <c r="R459" s="157"/>
      <c r="S459" s="157"/>
      <c r="T459" s="80" t="str">
        <f t="shared" ca="1" si="175"/>
        <v>шт.</v>
      </c>
      <c r="U459" s="81">
        <f t="shared" ca="1" si="176"/>
        <v>9</v>
      </c>
      <c r="V459" s="151" t="str">
        <f t="shared" ca="1" si="177"/>
        <v/>
      </c>
      <c r="W459" s="152"/>
      <c r="X459" s="153" t="str">
        <f t="shared" ca="1" si="178"/>
        <v>Вариант В1</v>
      </c>
      <c r="Y459" s="154"/>
      <c r="Z459" s="154"/>
      <c r="AA459" s="155"/>
      <c r="AB459" s="164"/>
      <c r="AC459" s="77">
        <f t="shared" si="181"/>
        <v>327</v>
      </c>
      <c r="AD459" s="77">
        <f t="shared" ca="1" si="179"/>
        <v>17</v>
      </c>
      <c r="AE459" s="77" t="str">
        <f t="shared" ca="1" si="180"/>
        <v>Болт ГОСТ 7798-70</v>
      </c>
      <c r="AF459" s="77" t="str">
        <f t="shared" ca="1" si="180"/>
        <v>М4х25</v>
      </c>
      <c r="AG459" s="77" t="str">
        <f t="shared" ca="1" si="180"/>
        <v/>
      </c>
      <c r="AH459" s="77" t="str">
        <f t="shared" ca="1" si="180"/>
        <v/>
      </c>
      <c r="AI459" s="77" t="str">
        <f t="shared" ca="1" si="180"/>
        <v>шт.</v>
      </c>
      <c r="AJ459" s="77">
        <f t="shared" ca="1" si="180"/>
        <v>9</v>
      </c>
      <c r="AK459" s="77" t="str">
        <f t="shared" ca="1" si="180"/>
        <v/>
      </c>
      <c r="AL459" s="77" t="str">
        <f t="shared" ca="1" si="180"/>
        <v>Вариант В1</v>
      </c>
      <c r="AM459" s="77" t="str">
        <f t="shared" ca="1" si="180"/>
        <v/>
      </c>
      <c r="AN459" s="77" t="str">
        <f t="shared" ca="1" si="180"/>
        <v/>
      </c>
      <c r="AO459" s="77" t="str">
        <f t="shared" ca="1" si="180"/>
        <v/>
      </c>
      <c r="AP459" s="77" t="str">
        <f t="shared" ca="1" si="180"/>
        <v/>
      </c>
      <c r="AQ459" s="77" t="str">
        <f t="shared" ca="1" si="180"/>
        <v/>
      </c>
    </row>
    <row r="460" spans="8:43" s="77" customFormat="1" ht="23.25" customHeight="1">
      <c r="H460" s="75"/>
      <c r="I460" s="3">
        <f t="shared" ca="1" si="170"/>
        <v>18</v>
      </c>
      <c r="J460" s="6" t="str">
        <f t="shared" ca="1" si="171"/>
        <v>Гайка ГОСТ 5927-70</v>
      </c>
      <c r="K460" s="81" t="str">
        <f t="shared" ca="1" si="172"/>
        <v>М4</v>
      </c>
      <c r="L460" s="151" t="str">
        <f t="shared" ca="1" si="173"/>
        <v/>
      </c>
      <c r="M460" s="156"/>
      <c r="N460" s="156"/>
      <c r="O460" s="152"/>
      <c r="P460" s="157" t="str">
        <f t="shared" ca="1" si="174"/>
        <v/>
      </c>
      <c r="Q460" s="157"/>
      <c r="R460" s="157"/>
      <c r="S460" s="157"/>
      <c r="T460" s="80" t="str">
        <f t="shared" ca="1" si="175"/>
        <v>шт.</v>
      </c>
      <c r="U460" s="81">
        <f t="shared" ca="1" si="176"/>
        <v>9</v>
      </c>
      <c r="V460" s="151" t="str">
        <f t="shared" ca="1" si="177"/>
        <v/>
      </c>
      <c r="W460" s="152"/>
      <c r="X460" s="153" t="str">
        <f t="shared" ca="1" si="178"/>
        <v>Вариант В1</v>
      </c>
      <c r="Y460" s="154"/>
      <c r="Z460" s="154"/>
      <c r="AA460" s="155"/>
      <c r="AB460" s="164"/>
      <c r="AC460" s="77">
        <f t="shared" si="181"/>
        <v>328</v>
      </c>
      <c r="AD460" s="77">
        <f t="shared" ca="1" si="179"/>
        <v>18</v>
      </c>
      <c r="AE460" s="77" t="str">
        <f t="shared" ca="1" si="180"/>
        <v>Гайка ГОСТ 5927-70</v>
      </c>
      <c r="AF460" s="77" t="str">
        <f t="shared" ca="1" si="180"/>
        <v>М4</v>
      </c>
      <c r="AG460" s="77" t="str">
        <f t="shared" ca="1" si="180"/>
        <v/>
      </c>
      <c r="AH460" s="77" t="str">
        <f t="shared" ca="1" si="180"/>
        <v/>
      </c>
      <c r="AI460" s="77" t="str">
        <f t="shared" ca="1" si="180"/>
        <v>шт.</v>
      </c>
      <c r="AJ460" s="77">
        <f t="shared" ca="1" si="180"/>
        <v>9</v>
      </c>
      <c r="AK460" s="77" t="str">
        <f t="shared" ca="1" si="180"/>
        <v/>
      </c>
      <c r="AL460" s="77" t="str">
        <f t="shared" ca="1" si="180"/>
        <v>Вариант В1</v>
      </c>
      <c r="AM460" s="77" t="str">
        <f t="shared" ca="1" si="180"/>
        <v/>
      </c>
      <c r="AN460" s="77" t="str">
        <f t="shared" ca="1" si="180"/>
        <v/>
      </c>
      <c r="AO460" s="77" t="str">
        <f t="shared" ca="1" si="180"/>
        <v/>
      </c>
      <c r="AP460" s="77" t="str">
        <f t="shared" ca="1" si="180"/>
        <v/>
      </c>
      <c r="AQ460" s="77" t="str">
        <f t="shared" ca="1" si="180"/>
        <v/>
      </c>
    </row>
    <row r="461" spans="8:43" s="77" customFormat="1" ht="23.25" customHeight="1">
      <c r="H461" s="75"/>
      <c r="I461" s="3">
        <f t="shared" ca="1" si="170"/>
        <v>19</v>
      </c>
      <c r="J461" s="6" t="str">
        <f t="shared" ca="1" si="171"/>
        <v>Шайба пружинн. гровер ГОСТ 6402-70</v>
      </c>
      <c r="K461" s="81" t="str">
        <f t="shared" ca="1" si="172"/>
        <v>М4</v>
      </c>
      <c r="L461" s="151" t="str">
        <f t="shared" ca="1" si="173"/>
        <v/>
      </c>
      <c r="M461" s="156"/>
      <c r="N461" s="156"/>
      <c r="O461" s="152"/>
      <c r="P461" s="157" t="str">
        <f t="shared" ca="1" si="174"/>
        <v/>
      </c>
      <c r="Q461" s="157"/>
      <c r="R461" s="157"/>
      <c r="S461" s="157"/>
      <c r="T461" s="80" t="str">
        <f t="shared" ca="1" si="175"/>
        <v>шт.</v>
      </c>
      <c r="U461" s="81">
        <f t="shared" ca="1" si="176"/>
        <v>9</v>
      </c>
      <c r="V461" s="151" t="str">
        <f t="shared" ca="1" si="177"/>
        <v/>
      </c>
      <c r="W461" s="152"/>
      <c r="X461" s="153" t="str">
        <f t="shared" ca="1" si="178"/>
        <v>Вариант В1</v>
      </c>
      <c r="Y461" s="154"/>
      <c r="Z461" s="154"/>
      <c r="AA461" s="155"/>
      <c r="AB461" s="164"/>
      <c r="AC461" s="77">
        <f t="shared" si="181"/>
        <v>329</v>
      </c>
      <c r="AD461" s="77">
        <f t="shared" ca="1" si="179"/>
        <v>19</v>
      </c>
      <c r="AE461" s="77" t="str">
        <f t="shared" ca="1" si="180"/>
        <v>Шайба пружинн. гровер ГОСТ 6402-70</v>
      </c>
      <c r="AF461" s="77" t="str">
        <f t="shared" ca="1" si="180"/>
        <v>М4</v>
      </c>
      <c r="AG461" s="77" t="str">
        <f t="shared" ca="1" si="180"/>
        <v/>
      </c>
      <c r="AH461" s="77" t="str">
        <f t="shared" ca="1" si="180"/>
        <v/>
      </c>
      <c r="AI461" s="77" t="str">
        <f t="shared" ca="1" si="180"/>
        <v>шт.</v>
      </c>
      <c r="AJ461" s="77">
        <f t="shared" ca="1" si="180"/>
        <v>9</v>
      </c>
      <c r="AK461" s="77" t="str">
        <f t="shared" ca="1" si="180"/>
        <v/>
      </c>
      <c r="AL461" s="77" t="str">
        <f t="shared" ca="1" si="180"/>
        <v>Вариант В1</v>
      </c>
      <c r="AM461" s="77" t="str">
        <f t="shared" ca="1" si="180"/>
        <v/>
      </c>
      <c r="AN461" s="77" t="str">
        <f t="shared" ca="1" si="180"/>
        <v/>
      </c>
      <c r="AO461" s="77" t="str">
        <f t="shared" ca="1" si="180"/>
        <v/>
      </c>
      <c r="AP461" s="77" t="str">
        <f t="shared" ca="1" si="180"/>
        <v/>
      </c>
      <c r="AQ461" s="77" t="str">
        <f t="shared" ca="1" si="180"/>
        <v/>
      </c>
    </row>
    <row r="462" spans="8:43" s="77" customFormat="1" ht="23.25" customHeight="1">
      <c r="H462" s="75"/>
      <c r="I462" s="3">
        <f t="shared" ca="1" si="170"/>
        <v>20</v>
      </c>
      <c r="J462" s="295" t="str">
        <f t="shared" ca="1" si="171"/>
        <v xml:space="preserve">Шайба плоск. усил. ГОСТ 6958 </v>
      </c>
      <c r="K462" s="81" t="str">
        <f t="shared" ca="1" si="172"/>
        <v>М4</v>
      </c>
      <c r="L462" s="151" t="str">
        <f t="shared" ca="1" si="173"/>
        <v/>
      </c>
      <c r="M462" s="156"/>
      <c r="N462" s="156"/>
      <c r="O462" s="152"/>
      <c r="P462" s="157" t="str">
        <f t="shared" ca="1" si="174"/>
        <v/>
      </c>
      <c r="Q462" s="157"/>
      <c r="R462" s="157"/>
      <c r="S462" s="157"/>
      <c r="T462" s="80" t="str">
        <f t="shared" ca="1" si="175"/>
        <v>шт.</v>
      </c>
      <c r="U462" s="81">
        <f t="shared" ca="1" si="176"/>
        <v>18</v>
      </c>
      <c r="V462" s="151" t="str">
        <f t="shared" ca="1" si="177"/>
        <v/>
      </c>
      <c r="W462" s="152"/>
      <c r="X462" s="153" t="str">
        <f t="shared" ca="1" si="178"/>
        <v>Вариант В1</v>
      </c>
      <c r="Y462" s="154"/>
      <c r="Z462" s="154"/>
      <c r="AA462" s="155"/>
      <c r="AB462" s="164"/>
      <c r="AC462" s="77">
        <f t="shared" si="181"/>
        <v>330</v>
      </c>
      <c r="AD462" s="77">
        <f t="shared" ca="1" si="179"/>
        <v>20</v>
      </c>
      <c r="AE462" s="77" t="str">
        <f t="shared" ca="1" si="180"/>
        <v xml:space="preserve">Шайба плоск. усил. ГОСТ 6958 </v>
      </c>
      <c r="AF462" s="77" t="str">
        <f t="shared" ca="1" si="180"/>
        <v>М4</v>
      </c>
      <c r="AG462" s="77" t="str">
        <f t="shared" ca="1" si="180"/>
        <v/>
      </c>
      <c r="AH462" s="77" t="str">
        <f t="shared" ca="1" si="180"/>
        <v/>
      </c>
      <c r="AI462" s="77" t="str">
        <f t="shared" ca="1" si="180"/>
        <v>шт.</v>
      </c>
      <c r="AJ462" s="77">
        <f t="shared" ca="1" si="180"/>
        <v>18</v>
      </c>
      <c r="AK462" s="77" t="str">
        <f t="shared" ca="1" si="180"/>
        <v/>
      </c>
      <c r="AL462" s="77" t="str">
        <f t="shared" ca="1" si="180"/>
        <v>Вариант В1</v>
      </c>
      <c r="AM462" s="77" t="str">
        <f t="shared" ca="1" si="180"/>
        <v/>
      </c>
      <c r="AN462" s="77" t="str">
        <f t="shared" ca="1" si="180"/>
        <v/>
      </c>
      <c r="AO462" s="77" t="str">
        <f t="shared" ca="1" si="180"/>
        <v/>
      </c>
      <c r="AP462" s="77" t="str">
        <f t="shared" ca="1" si="180"/>
        <v/>
      </c>
      <c r="AQ462" s="77" t="str">
        <f t="shared" ca="1" si="180"/>
        <v/>
      </c>
    </row>
    <row r="463" spans="8:43" s="77" customFormat="1" ht="23.25" customHeight="1">
      <c r="H463" s="75"/>
      <c r="I463" s="3">
        <f t="shared" ca="1" si="170"/>
        <v>21</v>
      </c>
      <c r="J463" s="6" t="str">
        <f t="shared" ca="1" si="171"/>
        <v xml:space="preserve">Наконечник </v>
      </c>
      <c r="K463" s="81" t="str">
        <f t="shared" ca="1" si="172"/>
        <v>НКИ(н) 2,5-4</v>
      </c>
      <c r="L463" s="151" t="str">
        <f t="shared" ca="1" si="173"/>
        <v/>
      </c>
      <c r="M463" s="156"/>
      <c r="N463" s="156"/>
      <c r="O463" s="152"/>
      <c r="P463" s="157" t="str">
        <f t="shared" ca="1" si="174"/>
        <v/>
      </c>
      <c r="Q463" s="157"/>
      <c r="R463" s="157"/>
      <c r="S463" s="157"/>
      <c r="T463" s="80" t="str">
        <f t="shared" ca="1" si="175"/>
        <v>шт.</v>
      </c>
      <c r="U463" s="81">
        <f t="shared" ca="1" si="176"/>
        <v>9</v>
      </c>
      <c r="V463" s="151" t="str">
        <f t="shared" ca="1" si="177"/>
        <v/>
      </c>
      <c r="W463" s="152"/>
      <c r="X463" s="153" t="str">
        <f t="shared" ca="1" si="178"/>
        <v>Вариант В1</v>
      </c>
      <c r="Y463" s="154"/>
      <c r="Z463" s="154"/>
      <c r="AA463" s="155"/>
      <c r="AB463" s="164"/>
      <c r="AC463" s="77">
        <f t="shared" si="181"/>
        <v>331</v>
      </c>
      <c r="AD463" s="77">
        <f t="shared" ca="1" si="179"/>
        <v>21</v>
      </c>
      <c r="AE463" s="77" t="str">
        <f t="shared" ref="AE463:AQ477" ca="1" si="182">IF(OFFSET(INDIRECT($AD$2),$AC463,AE$2,1,1)&lt;&gt;0,OFFSET(INDIRECT($AD$2),$AC463,AE$2,1,1),"")</f>
        <v xml:space="preserve">Наконечник </v>
      </c>
      <c r="AF463" s="77" t="str">
        <f t="shared" ca="1" si="182"/>
        <v>НКИ(н) 2,5-4</v>
      </c>
      <c r="AG463" s="77" t="str">
        <f t="shared" ca="1" si="182"/>
        <v/>
      </c>
      <c r="AH463" s="77" t="str">
        <f t="shared" ca="1" si="182"/>
        <v/>
      </c>
      <c r="AI463" s="77" t="str">
        <f t="shared" ca="1" si="182"/>
        <v>шт.</v>
      </c>
      <c r="AJ463" s="77">
        <f t="shared" ca="1" si="182"/>
        <v>9</v>
      </c>
      <c r="AK463" s="77" t="str">
        <f t="shared" ca="1" si="182"/>
        <v/>
      </c>
      <c r="AL463" s="77" t="str">
        <f t="shared" ca="1" si="182"/>
        <v>Вариант В1</v>
      </c>
      <c r="AM463" s="77" t="str">
        <f t="shared" ca="1" si="182"/>
        <v/>
      </c>
      <c r="AN463" s="77" t="str">
        <f t="shared" ca="1" si="182"/>
        <v/>
      </c>
      <c r="AO463" s="77" t="str">
        <f t="shared" ca="1" si="182"/>
        <v/>
      </c>
      <c r="AP463" s="77" t="str">
        <f t="shared" ca="1" si="182"/>
        <v/>
      </c>
      <c r="AQ463" s="77" t="str">
        <f t="shared" ca="1" si="182"/>
        <v/>
      </c>
    </row>
    <row r="464" spans="8:43" s="77" customFormat="1" ht="23.25" customHeight="1">
      <c r="H464" s="75"/>
      <c r="I464" s="3">
        <f t="shared" ca="1" si="170"/>
        <v>22</v>
      </c>
      <c r="J464" s="6" t="str">
        <f t="shared" ca="1" si="171"/>
        <v>Труба гофр. ПНД с зондом черная</v>
      </c>
      <c r="K464" s="81" t="str">
        <f t="shared" ca="1" si="172"/>
        <v>d 25мм</v>
      </c>
      <c r="L464" s="151" t="str">
        <f t="shared" ca="1" si="173"/>
        <v/>
      </c>
      <c r="M464" s="156"/>
      <c r="N464" s="156"/>
      <c r="O464" s="152"/>
      <c r="P464" s="157" t="str">
        <f t="shared" ca="1" si="174"/>
        <v/>
      </c>
      <c r="Q464" s="157"/>
      <c r="R464" s="157"/>
      <c r="S464" s="157"/>
      <c r="T464" s="80" t="str">
        <f t="shared" ca="1" si="175"/>
        <v>м.</v>
      </c>
      <c r="U464" s="81">
        <f t="shared" ca="1" si="176"/>
        <v>18</v>
      </c>
      <c r="V464" s="151" t="str">
        <f t="shared" ca="1" si="177"/>
        <v/>
      </c>
      <c r="W464" s="152"/>
      <c r="X464" s="153" t="str">
        <f t="shared" ca="1" si="178"/>
        <v>Вариант В1</v>
      </c>
      <c r="Y464" s="154"/>
      <c r="Z464" s="154"/>
      <c r="AA464" s="155"/>
      <c r="AB464" s="164"/>
      <c r="AC464" s="77">
        <f t="shared" si="181"/>
        <v>332</v>
      </c>
      <c r="AD464" s="77">
        <f t="shared" ca="1" si="179"/>
        <v>22</v>
      </c>
      <c r="AE464" s="77" t="str">
        <f t="shared" ca="1" si="182"/>
        <v>Труба гофр. ПНД с зондом черная</v>
      </c>
      <c r="AF464" s="77" t="str">
        <f t="shared" ca="1" si="182"/>
        <v>d 25мм</v>
      </c>
      <c r="AG464" s="77" t="str">
        <f t="shared" ca="1" si="182"/>
        <v/>
      </c>
      <c r="AH464" s="77" t="str">
        <f t="shared" ca="1" si="182"/>
        <v/>
      </c>
      <c r="AI464" s="77" t="str">
        <f t="shared" ca="1" si="182"/>
        <v>м.</v>
      </c>
      <c r="AJ464" s="77">
        <f t="shared" ca="1" si="182"/>
        <v>18</v>
      </c>
      <c r="AK464" s="77" t="str">
        <f t="shared" ca="1" si="182"/>
        <v/>
      </c>
      <c r="AL464" s="77" t="str">
        <f t="shared" ca="1" si="182"/>
        <v>Вариант В1</v>
      </c>
      <c r="AM464" s="77" t="str">
        <f t="shared" ca="1" si="182"/>
        <v/>
      </c>
      <c r="AN464" s="77" t="str">
        <f t="shared" ca="1" si="182"/>
        <v/>
      </c>
      <c r="AO464" s="77" t="str">
        <f t="shared" ca="1" si="182"/>
        <v/>
      </c>
      <c r="AP464" s="77" t="str">
        <f t="shared" ca="1" si="182"/>
        <v/>
      </c>
      <c r="AQ464" s="77" t="str">
        <f t="shared" ca="1" si="182"/>
        <v/>
      </c>
    </row>
    <row r="465" spans="4:43" s="77" customFormat="1" ht="23.25" customHeight="1">
      <c r="H465" s="75"/>
      <c r="I465" s="3">
        <f t="shared" ca="1" si="170"/>
        <v>23</v>
      </c>
      <c r="J465" s="6" t="str">
        <f t="shared" ca="1" si="171"/>
        <v xml:space="preserve">Скоба металл. двухлапковая  </v>
      </c>
      <c r="K465" s="81" t="str">
        <f t="shared" ca="1" si="172"/>
        <v>d25-26мм</v>
      </c>
      <c r="L465" s="151" t="str">
        <f t="shared" ca="1" si="173"/>
        <v/>
      </c>
      <c r="M465" s="156"/>
      <c r="N465" s="156"/>
      <c r="O465" s="152"/>
      <c r="P465" s="157" t="str">
        <f t="shared" ca="1" si="174"/>
        <v/>
      </c>
      <c r="Q465" s="157"/>
      <c r="R465" s="157"/>
      <c r="S465" s="157"/>
      <c r="T465" s="80" t="str">
        <f t="shared" ca="1" si="175"/>
        <v>шт.</v>
      </c>
      <c r="U465" s="81">
        <f t="shared" ca="1" si="176"/>
        <v>18</v>
      </c>
      <c r="V465" s="151" t="str">
        <f t="shared" ca="1" si="177"/>
        <v/>
      </c>
      <c r="W465" s="152"/>
      <c r="X465" s="153" t="str">
        <f t="shared" ca="1" si="178"/>
        <v>Вариант В1</v>
      </c>
      <c r="Y465" s="154"/>
      <c r="Z465" s="154"/>
      <c r="AA465" s="155"/>
      <c r="AB465" s="164"/>
      <c r="AC465" s="77">
        <f t="shared" si="181"/>
        <v>333</v>
      </c>
      <c r="AD465" s="77">
        <f t="shared" ca="1" si="179"/>
        <v>23</v>
      </c>
      <c r="AE465" s="77" t="str">
        <f t="shared" ca="1" si="182"/>
        <v xml:space="preserve">Скоба металл. двухлапковая  </v>
      </c>
      <c r="AF465" s="77" t="str">
        <f t="shared" ca="1" si="182"/>
        <v>d25-26мм</v>
      </c>
      <c r="AG465" s="77" t="str">
        <f t="shared" ca="1" si="182"/>
        <v/>
      </c>
      <c r="AH465" s="77" t="str">
        <f t="shared" ca="1" si="182"/>
        <v/>
      </c>
      <c r="AI465" s="77" t="str">
        <f t="shared" ca="1" si="182"/>
        <v>шт.</v>
      </c>
      <c r="AJ465" s="77">
        <f t="shared" ca="1" si="182"/>
        <v>18</v>
      </c>
      <c r="AK465" s="77" t="str">
        <f t="shared" ca="1" si="182"/>
        <v/>
      </c>
      <c r="AL465" s="77" t="str">
        <f t="shared" ca="1" si="182"/>
        <v>Вариант В1</v>
      </c>
      <c r="AM465" s="77" t="str">
        <f t="shared" ca="1" si="182"/>
        <v/>
      </c>
      <c r="AN465" s="77" t="str">
        <f t="shared" ca="1" si="182"/>
        <v/>
      </c>
      <c r="AO465" s="77" t="str">
        <f t="shared" ca="1" si="182"/>
        <v/>
      </c>
      <c r="AP465" s="77" t="str">
        <f t="shared" ca="1" si="182"/>
        <v/>
      </c>
      <c r="AQ465" s="77" t="str">
        <f t="shared" ca="1" si="182"/>
        <v/>
      </c>
    </row>
    <row r="466" spans="4:43" s="77" customFormat="1" ht="23.25" customHeight="1">
      <c r="H466" s="75"/>
      <c r="I466" s="3">
        <f t="shared" ca="1" si="170"/>
        <v>24</v>
      </c>
      <c r="J466" s="6" t="str">
        <f t="shared" ca="1" si="171"/>
        <v>Саморез пр. шайб. сверл DIN 7504 К</v>
      </c>
      <c r="K466" s="81" t="str">
        <f t="shared" ca="1" si="172"/>
        <v>4,2х19</v>
      </c>
      <c r="L466" s="151" t="str">
        <f t="shared" ca="1" si="173"/>
        <v/>
      </c>
      <c r="M466" s="156"/>
      <c r="N466" s="156"/>
      <c r="O466" s="152"/>
      <c r="P466" s="157" t="str">
        <f t="shared" ca="1" si="174"/>
        <v/>
      </c>
      <c r="Q466" s="157"/>
      <c r="R466" s="157"/>
      <c r="S466" s="157"/>
      <c r="T466" s="80" t="str">
        <f t="shared" ca="1" si="175"/>
        <v>шт.</v>
      </c>
      <c r="U466" s="81">
        <f t="shared" ca="1" si="176"/>
        <v>36</v>
      </c>
      <c r="V466" s="151" t="str">
        <f t="shared" ca="1" si="177"/>
        <v/>
      </c>
      <c r="W466" s="152"/>
      <c r="X466" s="153" t="str">
        <f t="shared" ca="1" si="178"/>
        <v>Вариант В1</v>
      </c>
      <c r="Y466" s="154"/>
      <c r="Z466" s="154"/>
      <c r="AA466" s="155"/>
      <c r="AB466" s="164"/>
      <c r="AC466" s="77">
        <f t="shared" si="181"/>
        <v>334</v>
      </c>
      <c r="AD466" s="77">
        <f t="shared" ca="1" si="179"/>
        <v>24</v>
      </c>
      <c r="AE466" s="77" t="str">
        <f t="shared" ca="1" si="182"/>
        <v>Саморез пр. шайб. сверл DIN 7504 К</v>
      </c>
      <c r="AF466" s="77" t="str">
        <f t="shared" ca="1" si="182"/>
        <v>4,2х19</v>
      </c>
      <c r="AG466" s="77" t="str">
        <f t="shared" ca="1" si="182"/>
        <v/>
      </c>
      <c r="AH466" s="77" t="str">
        <f t="shared" ca="1" si="182"/>
        <v/>
      </c>
      <c r="AI466" s="77" t="str">
        <f t="shared" ca="1" si="182"/>
        <v>шт.</v>
      </c>
      <c r="AJ466" s="77">
        <f t="shared" ca="1" si="182"/>
        <v>36</v>
      </c>
      <c r="AK466" s="77" t="str">
        <f t="shared" ca="1" si="182"/>
        <v/>
      </c>
      <c r="AL466" s="77" t="str">
        <f t="shared" ca="1" si="182"/>
        <v>Вариант В1</v>
      </c>
      <c r="AM466" s="77" t="str">
        <f t="shared" ca="1" si="182"/>
        <v/>
      </c>
      <c r="AN466" s="77" t="str">
        <f t="shared" ca="1" si="182"/>
        <v/>
      </c>
      <c r="AO466" s="77" t="str">
        <f t="shared" ca="1" si="182"/>
        <v/>
      </c>
      <c r="AP466" s="77" t="str">
        <f t="shared" ca="1" si="182"/>
        <v/>
      </c>
      <c r="AQ466" s="77" t="str">
        <f t="shared" ca="1" si="182"/>
        <v/>
      </c>
    </row>
    <row r="467" spans="4:43" s="77" customFormat="1" ht="18" customHeight="1" thickBot="1">
      <c r="H467" s="75"/>
      <c r="I467" s="169">
        <f ca="1">AD467</f>
        <v>25</v>
      </c>
      <c r="J467" s="189" t="str">
        <f t="shared" ca="1" si="171"/>
        <v>Саморез пр. шайб. сверл DIN 7504 К</v>
      </c>
      <c r="K467" s="173" t="str">
        <f t="shared" ca="1" si="172"/>
        <v>4,2х35</v>
      </c>
      <c r="L467" s="175" t="str">
        <f t="shared" ca="1" si="173"/>
        <v/>
      </c>
      <c r="M467" s="176"/>
      <c r="N467" s="176"/>
      <c r="O467" s="177"/>
      <c r="P467" s="175" t="str">
        <f t="shared" ca="1" si="174"/>
        <v/>
      </c>
      <c r="Q467" s="176"/>
      <c r="R467" s="176"/>
      <c r="S467" s="177"/>
      <c r="T467" s="173" t="str">
        <f t="shared" ca="1" si="175"/>
        <v>шт.</v>
      </c>
      <c r="U467" s="173">
        <f t="shared" ca="1" si="176"/>
        <v>12</v>
      </c>
      <c r="V467" s="175" t="str">
        <f t="shared" ca="1" si="177"/>
        <v/>
      </c>
      <c r="W467" s="177"/>
      <c r="X467" s="191" t="str">
        <f t="shared" ca="1" si="178"/>
        <v>Вариант В1</v>
      </c>
      <c r="Y467" s="192"/>
      <c r="Z467" s="192"/>
      <c r="AA467" s="193"/>
      <c r="AB467" s="164"/>
      <c r="AC467" s="77">
        <f t="shared" si="181"/>
        <v>335</v>
      </c>
      <c r="AD467" s="77">
        <f t="shared" ca="1" si="179"/>
        <v>25</v>
      </c>
      <c r="AE467" s="77" t="str">
        <f t="shared" ca="1" si="182"/>
        <v>Саморез пр. шайб. сверл DIN 7504 К</v>
      </c>
      <c r="AF467" s="77" t="str">
        <f t="shared" ca="1" si="182"/>
        <v>4,2х35</v>
      </c>
      <c r="AG467" s="77" t="str">
        <f t="shared" ca="1" si="182"/>
        <v/>
      </c>
      <c r="AH467" s="77" t="str">
        <f t="shared" ca="1" si="182"/>
        <v/>
      </c>
      <c r="AI467" s="77" t="str">
        <f t="shared" ca="1" si="182"/>
        <v>шт.</v>
      </c>
      <c r="AJ467" s="77">
        <f t="shared" ca="1" si="182"/>
        <v>12</v>
      </c>
      <c r="AK467" s="77" t="str">
        <f t="shared" ca="1" si="182"/>
        <v/>
      </c>
      <c r="AL467" s="77" t="str">
        <f t="shared" ca="1" si="182"/>
        <v>Вариант В1</v>
      </c>
      <c r="AM467" s="77" t="str">
        <f t="shared" ca="1" si="182"/>
        <v/>
      </c>
      <c r="AN467" s="77" t="str">
        <f t="shared" ca="1" si="182"/>
        <v/>
      </c>
      <c r="AO467" s="77" t="str">
        <f t="shared" ca="1" si="182"/>
        <v/>
      </c>
      <c r="AP467" s="77" t="str">
        <f t="shared" ca="1" si="182"/>
        <v/>
      </c>
      <c r="AQ467" s="77" t="str">
        <f t="shared" ca="1" si="182"/>
        <v/>
      </c>
    </row>
    <row r="468" spans="4:43" s="77" customFormat="1" ht="5.25" customHeight="1">
      <c r="D468" s="234" t="s">
        <v>35</v>
      </c>
      <c r="E468" s="235"/>
      <c r="F468" s="181"/>
      <c r="G468" s="231"/>
      <c r="H468" s="186"/>
      <c r="I468" s="170"/>
      <c r="J468" s="190">
        <f t="shared" si="171"/>
        <v>0</v>
      </c>
      <c r="K468" s="174">
        <f t="shared" si="172"/>
        <v>0</v>
      </c>
      <c r="L468" s="178"/>
      <c r="M468" s="179"/>
      <c r="N468" s="179"/>
      <c r="O468" s="180"/>
      <c r="P468" s="178"/>
      <c r="Q468" s="179"/>
      <c r="R468" s="179"/>
      <c r="S468" s="180"/>
      <c r="T468" s="174"/>
      <c r="U468" s="174"/>
      <c r="V468" s="178"/>
      <c r="W468" s="180"/>
      <c r="X468" s="194"/>
      <c r="Y468" s="195"/>
      <c r="Z468" s="195"/>
      <c r="AA468" s="196"/>
      <c r="AB468" s="164"/>
    </row>
    <row r="469" spans="4:43" s="77" customFormat="1" ht="23.25" customHeight="1">
      <c r="D469" s="207"/>
      <c r="E469" s="208"/>
      <c r="F469" s="203"/>
      <c r="G469" s="164"/>
      <c r="H469" s="206"/>
      <c r="I469" s="3">
        <f ca="1">AD469</f>
        <v>26</v>
      </c>
      <c r="J469" s="6" t="str">
        <f t="shared" ca="1" si="171"/>
        <v xml:space="preserve">Трансф. тока </v>
      </c>
      <c r="K469" s="81" t="str">
        <f t="shared" ca="1" si="172"/>
        <v>ТОП-0,66 У3 200/ 5 0,5S</v>
      </c>
      <c r="L469" s="151" t="str">
        <f ca="1">AG469</f>
        <v/>
      </c>
      <c r="M469" s="156"/>
      <c r="N469" s="156"/>
      <c r="O469" s="152"/>
      <c r="P469" s="157" t="str">
        <f ca="1">AH469</f>
        <v/>
      </c>
      <c r="Q469" s="157"/>
      <c r="R469" s="157"/>
      <c r="S469" s="157"/>
      <c r="T469" s="80" t="str">
        <f t="shared" ref="T469:T471" ca="1" si="183">AI469</f>
        <v>шт.</v>
      </c>
      <c r="U469" s="81">
        <f t="shared" ref="U469:U471" ca="1" si="184">AJ469</f>
        <v>3</v>
      </c>
      <c r="V469" s="151" t="str">
        <f t="shared" ref="V469:V471" ca="1" si="185">AK469</f>
        <v/>
      </c>
      <c r="W469" s="152"/>
      <c r="X469" s="153" t="str">
        <f ca="1">AL469</f>
        <v>Вариант В1</v>
      </c>
      <c r="Y469" s="154"/>
      <c r="Z469" s="154"/>
      <c r="AA469" s="155"/>
      <c r="AB469" s="164"/>
      <c r="AC469" s="77">
        <f>AC467+1</f>
        <v>336</v>
      </c>
      <c r="AD469" s="77">
        <f ca="1">IF(OFFSET(INDIRECT($AD$2),AC469,0,1,1)&lt;&gt;0,OFFSET(INDIRECT($AD$2),AC469,0,1,1),"")</f>
        <v>26</v>
      </c>
      <c r="AE469" s="77" t="str">
        <f t="shared" ca="1" si="182"/>
        <v xml:space="preserve">Трансф. тока </v>
      </c>
      <c r="AF469" s="77" t="str">
        <f t="shared" ca="1" si="182"/>
        <v>ТОП-0,66 У3 200/ 5 0,5S</v>
      </c>
      <c r="AG469" s="77" t="str">
        <f t="shared" ca="1" si="182"/>
        <v/>
      </c>
      <c r="AH469" s="77" t="str">
        <f t="shared" ca="1" si="182"/>
        <v/>
      </c>
      <c r="AI469" s="77" t="str">
        <f t="shared" ca="1" si="182"/>
        <v>шт.</v>
      </c>
      <c r="AJ469" s="77">
        <f t="shared" ca="1" si="182"/>
        <v>3</v>
      </c>
      <c r="AK469" s="77" t="str">
        <f t="shared" ca="1" si="182"/>
        <v/>
      </c>
      <c r="AL469" s="77" t="str">
        <f t="shared" ca="1" si="182"/>
        <v>Вариант В1</v>
      </c>
      <c r="AM469" s="77" t="str">
        <f t="shared" ca="1" si="182"/>
        <v/>
      </c>
      <c r="AN469" s="77" t="str">
        <f t="shared" ca="1" si="182"/>
        <v/>
      </c>
      <c r="AO469" s="77" t="str">
        <f t="shared" ca="1" si="182"/>
        <v/>
      </c>
      <c r="AP469" s="77" t="str">
        <f t="shared" ca="1" si="182"/>
        <v/>
      </c>
      <c r="AQ469" s="77" t="str">
        <f t="shared" ca="1" si="182"/>
        <v/>
      </c>
    </row>
    <row r="470" spans="4:43" s="77" customFormat="1" ht="23.25" customHeight="1">
      <c r="D470" s="207"/>
      <c r="E470" s="208"/>
      <c r="F470" s="203"/>
      <c r="G470" s="164"/>
      <c r="H470" s="206"/>
      <c r="I470" s="3">
        <f ca="1">AD470</f>
        <v>26</v>
      </c>
      <c r="J470" s="6" t="str">
        <f t="shared" ca="1" si="171"/>
        <v xml:space="preserve">Трансф. тока </v>
      </c>
      <c r="K470" s="81" t="str">
        <f t="shared" ca="1" si="172"/>
        <v>ТОП-0,66 У3 500/ 5 0,5S</v>
      </c>
      <c r="L470" s="151" t="str">
        <f ca="1">AG470</f>
        <v/>
      </c>
      <c r="M470" s="156"/>
      <c r="N470" s="156"/>
      <c r="O470" s="152"/>
      <c r="P470" s="157" t="str">
        <f ca="1">AH470</f>
        <v/>
      </c>
      <c r="Q470" s="157"/>
      <c r="R470" s="157"/>
      <c r="S470" s="157"/>
      <c r="T470" s="80" t="str">
        <f t="shared" ca="1" si="183"/>
        <v>шт.</v>
      </c>
      <c r="U470" s="81">
        <f t="shared" ca="1" si="184"/>
        <v>3</v>
      </c>
      <c r="V470" s="151" t="str">
        <f t="shared" ca="1" si="185"/>
        <v/>
      </c>
      <c r="W470" s="152"/>
      <c r="X470" s="153" t="str">
        <f ca="1">AL470</f>
        <v>Вариант В1</v>
      </c>
      <c r="Y470" s="154"/>
      <c r="Z470" s="154"/>
      <c r="AA470" s="155"/>
      <c r="AB470" s="164"/>
      <c r="AC470" s="77">
        <f>AC469+1</f>
        <v>337</v>
      </c>
      <c r="AD470" s="77">
        <f ca="1">IF(OFFSET(INDIRECT($AD$2),AC470,0,1,1)&lt;&gt;0,OFFSET(INDIRECT($AD$2),AC470,0,1,1),"")</f>
        <v>26</v>
      </c>
      <c r="AE470" s="77" t="str">
        <f t="shared" ca="1" si="182"/>
        <v xml:space="preserve">Трансф. тока </v>
      </c>
      <c r="AF470" s="77" t="str">
        <f t="shared" ca="1" si="182"/>
        <v>ТОП-0,66 У3 500/ 5 0,5S</v>
      </c>
      <c r="AG470" s="77" t="str">
        <f t="shared" ca="1" si="182"/>
        <v/>
      </c>
      <c r="AH470" s="77" t="str">
        <f t="shared" ca="1" si="182"/>
        <v/>
      </c>
      <c r="AI470" s="77" t="str">
        <f t="shared" ca="1" si="182"/>
        <v>шт.</v>
      </c>
      <c r="AJ470" s="77">
        <f t="shared" ca="1" si="182"/>
        <v>3</v>
      </c>
      <c r="AK470" s="77" t="str">
        <f t="shared" ca="1" si="182"/>
        <v/>
      </c>
      <c r="AL470" s="77" t="str">
        <f t="shared" ca="1" si="182"/>
        <v>Вариант В1</v>
      </c>
      <c r="AM470" s="77" t="str">
        <f t="shared" ca="1" si="182"/>
        <v/>
      </c>
      <c r="AN470" s="77" t="str">
        <f t="shared" ca="1" si="182"/>
        <v/>
      </c>
      <c r="AO470" s="77" t="str">
        <f t="shared" ca="1" si="182"/>
        <v/>
      </c>
      <c r="AP470" s="77" t="str">
        <f t="shared" ca="1" si="182"/>
        <v/>
      </c>
      <c r="AQ470" s="77" t="str">
        <f t="shared" ca="1" si="182"/>
        <v/>
      </c>
    </row>
    <row r="471" spans="4:43" s="77" customFormat="1" ht="20.25" customHeight="1">
      <c r="D471" s="207"/>
      <c r="E471" s="208"/>
      <c r="F471" s="203"/>
      <c r="G471" s="164"/>
      <c r="H471" s="206"/>
      <c r="I471" s="169">
        <f ca="1">AD471</f>
        <v>26</v>
      </c>
      <c r="J471" s="171" t="str">
        <f t="shared" ca="1" si="171"/>
        <v xml:space="preserve">Трансф. тока </v>
      </c>
      <c r="K471" s="173" t="str">
        <f t="shared" ca="1" si="172"/>
        <v>ТОП-0,66 У3 75/ 5 0,5S</v>
      </c>
      <c r="L471" s="175" t="str">
        <f ca="1">AG471</f>
        <v/>
      </c>
      <c r="M471" s="176"/>
      <c r="N471" s="176"/>
      <c r="O471" s="177"/>
      <c r="P471" s="175" t="str">
        <f ca="1">AH471</f>
        <v/>
      </c>
      <c r="Q471" s="176"/>
      <c r="R471" s="176"/>
      <c r="S471" s="177"/>
      <c r="T471" s="173" t="str">
        <f t="shared" ca="1" si="183"/>
        <v>шт.</v>
      </c>
      <c r="U471" s="173">
        <f t="shared" ca="1" si="184"/>
        <v>3</v>
      </c>
      <c r="V471" s="175" t="str">
        <f t="shared" ca="1" si="185"/>
        <v/>
      </c>
      <c r="W471" s="177"/>
      <c r="X471" s="191" t="str">
        <f ca="1">AL471</f>
        <v>Вариант В1</v>
      </c>
      <c r="Y471" s="192"/>
      <c r="Z471" s="192"/>
      <c r="AA471" s="193"/>
      <c r="AB471" s="164"/>
      <c r="AC471" s="77">
        <f>AC470+1</f>
        <v>338</v>
      </c>
      <c r="AD471" s="77">
        <f ca="1">IF(OFFSET(INDIRECT($AD$2),AC471,0,1,1)&lt;&gt;0,OFFSET(INDIRECT($AD$2),AC471,0,1,1),"")</f>
        <v>26</v>
      </c>
      <c r="AE471" s="77" t="str">
        <f t="shared" ca="1" si="182"/>
        <v xml:space="preserve">Трансф. тока </v>
      </c>
      <c r="AF471" s="77" t="str">
        <f t="shared" ca="1" si="182"/>
        <v>ТОП-0,66 У3 75/ 5 0,5S</v>
      </c>
      <c r="AG471" s="77" t="str">
        <f t="shared" ca="1" si="182"/>
        <v/>
      </c>
      <c r="AH471" s="77" t="str">
        <f t="shared" ca="1" si="182"/>
        <v/>
      </c>
      <c r="AI471" s="77" t="str">
        <f t="shared" ca="1" si="182"/>
        <v>шт.</v>
      </c>
      <c r="AJ471" s="77">
        <f t="shared" ca="1" si="182"/>
        <v>3</v>
      </c>
      <c r="AK471" s="77" t="str">
        <f t="shared" ca="1" si="182"/>
        <v/>
      </c>
      <c r="AL471" s="77" t="str">
        <f t="shared" ca="1" si="182"/>
        <v>Вариант В1</v>
      </c>
      <c r="AM471" s="77" t="str">
        <f t="shared" ca="1" si="182"/>
        <v/>
      </c>
      <c r="AN471" s="77" t="str">
        <f t="shared" ca="1" si="182"/>
        <v/>
      </c>
      <c r="AO471" s="77" t="str">
        <f t="shared" ca="1" si="182"/>
        <v/>
      </c>
      <c r="AP471" s="77" t="str">
        <f t="shared" ca="1" si="182"/>
        <v/>
      </c>
      <c r="AQ471" s="77" t="str">
        <f t="shared" ca="1" si="182"/>
        <v/>
      </c>
    </row>
    <row r="472" spans="4:43" s="77" customFormat="1" ht="3" customHeight="1" thickBot="1">
      <c r="D472" s="209"/>
      <c r="E472" s="210"/>
      <c r="F472" s="183"/>
      <c r="G472" s="211"/>
      <c r="H472" s="188"/>
      <c r="I472" s="170"/>
      <c r="J472" s="172">
        <f t="shared" si="171"/>
        <v>0</v>
      </c>
      <c r="K472" s="174">
        <f t="shared" si="172"/>
        <v>0</v>
      </c>
      <c r="L472" s="178"/>
      <c r="M472" s="179"/>
      <c r="N472" s="179"/>
      <c r="O472" s="180"/>
      <c r="P472" s="178"/>
      <c r="Q472" s="179"/>
      <c r="R472" s="179"/>
      <c r="S472" s="180"/>
      <c r="T472" s="174"/>
      <c r="U472" s="174"/>
      <c r="V472" s="178"/>
      <c r="W472" s="180"/>
      <c r="X472" s="194"/>
      <c r="Y472" s="195"/>
      <c r="Z472" s="195"/>
      <c r="AA472" s="196"/>
      <c r="AB472" s="164"/>
      <c r="AO472" s="77" t="str">
        <f ca="1">IF(OFFSET(INDIRECT($AD$2),$AC473,AO$2,1,1)&lt;&gt;0,OFFSET(INDIRECT($AD$2),$AC473,AO$2,1,1),"")</f>
        <v/>
      </c>
      <c r="AP472" s="77" t="str">
        <f ca="1">IF(OFFSET(INDIRECT($AD$2),$AC473,AP$2,1,1)&lt;&gt;0,OFFSET(INDIRECT($AD$2),$AC473,AP$2,1,1),"")</f>
        <v/>
      </c>
      <c r="AQ472" s="77" t="str">
        <f ca="1">IF(OFFSET(INDIRECT($AD$2),$AC473,AQ$2,1,1)&lt;&gt;0,OFFSET(INDIRECT($AD$2),$AC473,AQ$2,1,1),"")</f>
        <v/>
      </c>
    </row>
    <row r="473" spans="4:43" s="77" customFormat="1" ht="23.25" customHeight="1">
      <c r="D473" s="234" t="s">
        <v>36</v>
      </c>
      <c r="E473" s="235"/>
      <c r="F473" s="181"/>
      <c r="G473" s="231"/>
      <c r="H473" s="186"/>
      <c r="I473" s="82" t="str">
        <f t="shared" ref="I473:I477" ca="1" si="186">AD473</f>
        <v/>
      </c>
      <c r="J473" s="88" t="str">
        <f t="shared" ca="1" si="171"/>
        <v>Вариант В2</v>
      </c>
      <c r="K473" s="83" t="str">
        <f t="shared" ca="1" si="172"/>
        <v/>
      </c>
      <c r="L473" s="151" t="str">
        <f t="shared" ref="L473:L477" ca="1" si="187">AG473</f>
        <v/>
      </c>
      <c r="M473" s="156"/>
      <c r="N473" s="156"/>
      <c r="O473" s="152"/>
      <c r="P473" s="151" t="str">
        <f ca="1">AH473</f>
        <v/>
      </c>
      <c r="Q473" s="156"/>
      <c r="R473" s="156"/>
      <c r="S473" s="152"/>
      <c r="T473" s="83" t="str">
        <f t="shared" ref="T473:T477" ca="1" si="188">AI473</f>
        <v/>
      </c>
      <c r="U473" s="83" t="str">
        <f t="shared" ref="U473:U477" ca="1" si="189">AJ473</f>
        <v/>
      </c>
      <c r="V473" s="151" t="str">
        <f t="shared" ref="V473:V477" ca="1" si="190">AK473</f>
        <v/>
      </c>
      <c r="W473" s="152"/>
      <c r="X473" s="153" t="str">
        <f ca="1">AL473</f>
        <v/>
      </c>
      <c r="Y473" s="154"/>
      <c r="Z473" s="154"/>
      <c r="AA473" s="155"/>
      <c r="AB473" s="164"/>
      <c r="AC473" s="77">
        <f>AC471+1</f>
        <v>339</v>
      </c>
      <c r="AD473" s="77" t="str">
        <f ca="1">IF(OFFSET(INDIRECT($AD$2),AC473,0,1,1)&lt;&gt;0,OFFSET(INDIRECT($AD$2),AC473,0,1,1),"")</f>
        <v/>
      </c>
      <c r="AE473" s="77" t="str">
        <f t="shared" ref="AE473:AN473" ca="1" si="191">IF(OFFSET(INDIRECT($AD$2),$AC473,AE$2,1,1)&lt;&gt;0,OFFSET(INDIRECT($AD$2),$AC473,AE$2,1,1),"")</f>
        <v>Вариант В2</v>
      </c>
      <c r="AF473" s="77" t="str">
        <f t="shared" ca="1" si="191"/>
        <v/>
      </c>
      <c r="AG473" s="77" t="str">
        <f t="shared" ca="1" si="191"/>
        <v/>
      </c>
      <c r="AH473" s="77" t="str">
        <f t="shared" ca="1" si="191"/>
        <v/>
      </c>
      <c r="AI473" s="77" t="str">
        <f t="shared" ca="1" si="191"/>
        <v/>
      </c>
      <c r="AJ473" s="77" t="str">
        <f t="shared" ca="1" si="191"/>
        <v/>
      </c>
      <c r="AK473" s="77" t="str">
        <f t="shared" ca="1" si="191"/>
        <v/>
      </c>
      <c r="AL473" s="77" t="str">
        <f t="shared" ca="1" si="191"/>
        <v/>
      </c>
      <c r="AM473" s="77" t="str">
        <f t="shared" ca="1" si="191"/>
        <v/>
      </c>
      <c r="AN473" s="77" t="str">
        <f t="shared" ca="1" si="191"/>
        <v/>
      </c>
    </row>
    <row r="474" spans="4:43" s="77" customFormat="1" ht="23.25" customHeight="1">
      <c r="D474" s="207"/>
      <c r="E474" s="208"/>
      <c r="F474" s="203"/>
      <c r="G474" s="164"/>
      <c r="H474" s="206"/>
      <c r="I474" s="82">
        <f t="shared" ca="1" si="186"/>
        <v>1</v>
      </c>
      <c r="J474" s="88" t="str">
        <f t="shared" ca="1" si="171"/>
        <v>ШУЭ-Т-10 -GSM Корп.432</v>
      </c>
      <c r="K474" s="83" t="str">
        <f t="shared" ca="1" si="172"/>
        <v>Шкаф в сборе</v>
      </c>
      <c r="L474" s="151" t="str">
        <f t="shared" ca="1" si="187"/>
        <v/>
      </c>
      <c r="M474" s="156"/>
      <c r="N474" s="156"/>
      <c r="O474" s="152"/>
      <c r="P474" s="151" t="str">
        <f ca="1">AH474</f>
        <v/>
      </c>
      <c r="Q474" s="156"/>
      <c r="R474" s="156"/>
      <c r="S474" s="152"/>
      <c r="T474" s="83" t="str">
        <f t="shared" ca="1" si="188"/>
        <v>шт.</v>
      </c>
      <c r="U474" s="83">
        <f t="shared" ca="1" si="189"/>
        <v>3</v>
      </c>
      <c r="V474" s="151" t="str">
        <f t="shared" ca="1" si="190"/>
        <v/>
      </c>
      <c r="W474" s="152"/>
      <c r="X474" s="153" t="str">
        <f ca="1">AL474</f>
        <v>Вариант В2</v>
      </c>
      <c r="Y474" s="154"/>
      <c r="Z474" s="154"/>
      <c r="AA474" s="155"/>
      <c r="AB474" s="164"/>
      <c r="AC474" s="77">
        <f>AC473+1</f>
        <v>340</v>
      </c>
      <c r="AD474" s="77">
        <f ca="1">IF(OFFSET(INDIRECT($AD$2),AC474,0,1,1)&lt;&gt;0,OFFSET(INDIRECT($AD$2),AC474,0,1,1),"")</f>
        <v>1</v>
      </c>
      <c r="AE474" s="77" t="str">
        <f t="shared" ca="1" si="182"/>
        <v>ШУЭ-Т-10 -GSM Корп.432</v>
      </c>
      <c r="AF474" s="77" t="str">
        <f t="shared" ca="1" si="182"/>
        <v>Шкаф в сборе</v>
      </c>
      <c r="AG474" s="77" t="str">
        <f t="shared" ca="1" si="182"/>
        <v/>
      </c>
      <c r="AH474" s="77" t="str">
        <f t="shared" ca="1" si="182"/>
        <v/>
      </c>
      <c r="AI474" s="77" t="str">
        <f t="shared" ca="1" si="182"/>
        <v>шт.</v>
      </c>
      <c r="AJ474" s="77">
        <f t="shared" ca="1" si="182"/>
        <v>3</v>
      </c>
      <c r="AK474" s="77" t="str">
        <f t="shared" ca="1" si="182"/>
        <v/>
      </c>
      <c r="AL474" s="77" t="str">
        <f t="shared" ca="1" si="182"/>
        <v>Вариант В2</v>
      </c>
      <c r="AM474" s="77" t="str">
        <f t="shared" ca="1" si="182"/>
        <v/>
      </c>
      <c r="AN474" s="77" t="str">
        <f t="shared" ca="1" si="182"/>
        <v/>
      </c>
      <c r="AO474" s="77" t="str">
        <f t="shared" ca="1" si="182"/>
        <v/>
      </c>
      <c r="AP474" s="77" t="str">
        <f t="shared" ca="1" si="182"/>
        <v/>
      </c>
      <c r="AQ474" s="77" t="str">
        <f t="shared" ca="1" si="182"/>
        <v/>
      </c>
    </row>
    <row r="475" spans="4:43" s="77" customFormat="1" ht="23.25" customHeight="1">
      <c r="D475" s="207"/>
      <c r="E475" s="208"/>
      <c r="F475" s="203"/>
      <c r="G475" s="164"/>
      <c r="H475" s="206"/>
      <c r="I475" s="3">
        <f t="shared" ca="1" si="186"/>
        <v>2</v>
      </c>
      <c r="J475" s="6" t="str">
        <f t="shared" ca="1" si="171"/>
        <v>Бирка Треугольник</v>
      </c>
      <c r="K475" s="81" t="str">
        <f t="shared" ca="1" si="172"/>
        <v>У-136</v>
      </c>
      <c r="L475" s="151" t="str">
        <f t="shared" ca="1" si="187"/>
        <v/>
      </c>
      <c r="M475" s="156"/>
      <c r="N475" s="156"/>
      <c r="O475" s="152"/>
      <c r="P475" s="157" t="str">
        <f ca="1">AH475</f>
        <v/>
      </c>
      <c r="Q475" s="157"/>
      <c r="R475" s="157"/>
      <c r="S475" s="157"/>
      <c r="T475" s="80" t="str">
        <f t="shared" ca="1" si="188"/>
        <v>шт.</v>
      </c>
      <c r="U475" s="81">
        <f t="shared" ca="1" si="189"/>
        <v>6</v>
      </c>
      <c r="V475" s="151" t="str">
        <f t="shared" ca="1" si="190"/>
        <v/>
      </c>
      <c r="W475" s="152"/>
      <c r="X475" s="153" t="str">
        <f ca="1">AL475</f>
        <v>Вариант В2</v>
      </c>
      <c r="Y475" s="154"/>
      <c r="Z475" s="154"/>
      <c r="AA475" s="155"/>
      <c r="AB475" s="164"/>
      <c r="AC475" s="77">
        <f>AC474+1</f>
        <v>341</v>
      </c>
      <c r="AD475" s="77">
        <f ca="1">IF(OFFSET(INDIRECT($AD$2),AC475,0,1,1)&lt;&gt;0,OFFSET(INDIRECT($AD$2),AC475,0,1,1),"")</f>
        <v>2</v>
      </c>
      <c r="AE475" s="77" t="str">
        <f t="shared" ca="1" si="182"/>
        <v>Бирка Треугольник</v>
      </c>
      <c r="AF475" s="77" t="str">
        <f t="shared" ca="1" si="182"/>
        <v>У-136</v>
      </c>
      <c r="AG475" s="77" t="str">
        <f t="shared" ca="1" si="182"/>
        <v/>
      </c>
      <c r="AH475" s="77" t="str">
        <f t="shared" ca="1" si="182"/>
        <v/>
      </c>
      <c r="AI475" s="77" t="str">
        <f t="shared" ca="1" si="182"/>
        <v>шт.</v>
      </c>
      <c r="AJ475" s="77">
        <f t="shared" ca="1" si="182"/>
        <v>6</v>
      </c>
      <c r="AK475" s="77" t="str">
        <f t="shared" ca="1" si="182"/>
        <v/>
      </c>
      <c r="AL475" s="77" t="str">
        <f t="shared" ca="1" si="182"/>
        <v>Вариант В2</v>
      </c>
      <c r="AM475" s="77" t="str">
        <f t="shared" ca="1" si="182"/>
        <v/>
      </c>
      <c r="AN475" s="77" t="str">
        <f t="shared" ca="1" si="182"/>
        <v/>
      </c>
      <c r="AO475" s="77" t="str">
        <f t="shared" ca="1" si="182"/>
        <v/>
      </c>
      <c r="AP475" s="77" t="str">
        <f t="shared" ca="1" si="182"/>
        <v/>
      </c>
      <c r="AQ475" s="77" t="str">
        <f t="shared" ca="1" si="182"/>
        <v/>
      </c>
    </row>
    <row r="476" spans="4:43" s="77" customFormat="1" ht="23.25" customHeight="1">
      <c r="D476" s="207"/>
      <c r="E476" s="208"/>
      <c r="F476" s="203"/>
      <c r="G476" s="164"/>
      <c r="H476" s="206"/>
      <c r="I476" s="3">
        <f t="shared" ca="1" si="186"/>
        <v>3</v>
      </c>
      <c r="J476" s="6" t="str">
        <f t="shared" ca="1" si="171"/>
        <v>Хомут нейлон, белый</v>
      </c>
      <c r="K476" s="81" t="str">
        <f t="shared" ca="1" si="172"/>
        <v>2,5х100</v>
      </c>
      <c r="L476" s="151" t="str">
        <f t="shared" ca="1" si="187"/>
        <v/>
      </c>
      <c r="M476" s="156"/>
      <c r="N476" s="156"/>
      <c r="O476" s="152"/>
      <c r="P476" s="157" t="str">
        <f ca="1">AH476</f>
        <v/>
      </c>
      <c r="Q476" s="157"/>
      <c r="R476" s="157"/>
      <c r="S476" s="157"/>
      <c r="T476" s="80" t="str">
        <f t="shared" ca="1" si="188"/>
        <v>шт.</v>
      </c>
      <c r="U476" s="81">
        <f t="shared" ca="1" si="189"/>
        <v>6</v>
      </c>
      <c r="V476" s="151" t="str">
        <f t="shared" ca="1" si="190"/>
        <v/>
      </c>
      <c r="W476" s="152"/>
      <c r="X476" s="153" t="str">
        <f ca="1">AL476</f>
        <v>Вариант В2</v>
      </c>
      <c r="Y476" s="154"/>
      <c r="Z476" s="154"/>
      <c r="AA476" s="155"/>
      <c r="AB476" s="164"/>
      <c r="AC476" s="77">
        <f>AC475+1</f>
        <v>342</v>
      </c>
      <c r="AD476" s="77">
        <f ca="1">IF(OFFSET(INDIRECT($AD$2),AC476,0,1,1)&lt;&gt;0,OFFSET(INDIRECT($AD$2),AC476,0,1,1),"")</f>
        <v>3</v>
      </c>
      <c r="AE476" s="77" t="str">
        <f t="shared" ca="1" si="182"/>
        <v>Хомут нейлон, белый</v>
      </c>
      <c r="AF476" s="77" t="str">
        <f t="shared" ca="1" si="182"/>
        <v>2,5х100</v>
      </c>
      <c r="AG476" s="77" t="str">
        <f t="shared" ca="1" si="182"/>
        <v/>
      </c>
      <c r="AH476" s="77" t="str">
        <f t="shared" ca="1" si="182"/>
        <v/>
      </c>
      <c r="AI476" s="77" t="str">
        <f t="shared" ca="1" si="182"/>
        <v>шт.</v>
      </c>
      <c r="AJ476" s="77">
        <f t="shared" ca="1" si="182"/>
        <v>6</v>
      </c>
      <c r="AK476" s="77" t="str">
        <f t="shared" ca="1" si="182"/>
        <v/>
      </c>
      <c r="AL476" s="77" t="str">
        <f t="shared" ca="1" si="182"/>
        <v>Вариант В2</v>
      </c>
      <c r="AM476" s="77" t="str">
        <f t="shared" ca="1" si="182"/>
        <v/>
      </c>
      <c r="AN476" s="77" t="str">
        <f t="shared" ca="1" si="182"/>
        <v/>
      </c>
      <c r="AO476" s="77" t="str">
        <f t="shared" ca="1" si="182"/>
        <v/>
      </c>
      <c r="AP476" s="77" t="str">
        <f t="shared" ca="1" si="182"/>
        <v/>
      </c>
      <c r="AQ476" s="77" t="str">
        <f t="shared" ca="1" si="182"/>
        <v/>
      </c>
    </row>
    <row r="477" spans="4:43" s="77" customFormat="1" ht="8.25" customHeight="1" thickBot="1">
      <c r="D477" s="209"/>
      <c r="E477" s="210"/>
      <c r="F477" s="183"/>
      <c r="G477" s="211"/>
      <c r="H477" s="188"/>
      <c r="I477" s="169">
        <f t="shared" ca="1" si="186"/>
        <v>4</v>
      </c>
      <c r="J477" s="171" t="str">
        <f t="shared" ca="1" si="171"/>
        <v xml:space="preserve">Болт </v>
      </c>
      <c r="K477" s="173" t="str">
        <f t="shared" ca="1" si="172"/>
        <v>М6х30</v>
      </c>
      <c r="L477" s="175" t="str">
        <f t="shared" ca="1" si="187"/>
        <v/>
      </c>
      <c r="M477" s="176"/>
      <c r="N477" s="176"/>
      <c r="O477" s="177"/>
      <c r="P477" s="175" t="str">
        <f ca="1">AH477</f>
        <v/>
      </c>
      <c r="Q477" s="176"/>
      <c r="R477" s="176"/>
      <c r="S477" s="177"/>
      <c r="T477" s="173" t="str">
        <f t="shared" ca="1" si="188"/>
        <v>шт.</v>
      </c>
      <c r="U477" s="173">
        <f t="shared" ca="1" si="189"/>
        <v>15</v>
      </c>
      <c r="V477" s="175" t="str">
        <f t="shared" ca="1" si="190"/>
        <v/>
      </c>
      <c r="W477" s="177"/>
      <c r="X477" s="191" t="str">
        <f ca="1">AL477</f>
        <v>Вариант В2</v>
      </c>
      <c r="Y477" s="192"/>
      <c r="Z477" s="192"/>
      <c r="AA477" s="193"/>
      <c r="AB477" s="164"/>
      <c r="AC477" s="77">
        <f>AC476+1</f>
        <v>343</v>
      </c>
      <c r="AD477" s="77">
        <f ca="1">IF(OFFSET(INDIRECT($AD$2),AC477,0,1,1)&lt;&gt;0,OFFSET(INDIRECT($AD$2),AC477,0,1,1),"")</f>
        <v>4</v>
      </c>
      <c r="AE477" s="77" t="str">
        <f t="shared" ca="1" si="182"/>
        <v xml:space="preserve">Болт </v>
      </c>
      <c r="AF477" s="77" t="str">
        <f t="shared" ca="1" si="182"/>
        <v>М6х30</v>
      </c>
      <c r="AG477" s="77" t="str">
        <f t="shared" ca="1" si="182"/>
        <v/>
      </c>
      <c r="AH477" s="77" t="str">
        <f t="shared" ca="1" si="182"/>
        <v/>
      </c>
      <c r="AI477" s="77" t="str">
        <f t="shared" ca="1" si="182"/>
        <v>шт.</v>
      </c>
      <c r="AJ477" s="77">
        <f t="shared" ca="1" si="182"/>
        <v>15</v>
      </c>
      <c r="AK477" s="77" t="str">
        <f t="shared" ca="1" si="182"/>
        <v/>
      </c>
      <c r="AL477" s="77" t="str">
        <f t="shared" ca="1" si="182"/>
        <v>Вариант В2</v>
      </c>
      <c r="AM477" s="77" t="str">
        <f t="shared" ca="1" si="182"/>
        <v/>
      </c>
      <c r="AN477" s="77" t="str">
        <f t="shared" ca="1" si="182"/>
        <v/>
      </c>
      <c r="AO477" s="77" t="str">
        <f t="shared" ca="1" si="182"/>
        <v/>
      </c>
      <c r="AP477" s="77" t="str">
        <f t="shared" ca="1" si="182"/>
        <v/>
      </c>
      <c r="AQ477" s="77" t="str">
        <f t="shared" ca="1" si="182"/>
        <v/>
      </c>
    </row>
    <row r="478" spans="4:43" s="77" customFormat="1" ht="15" customHeight="1">
      <c r="D478" s="234" t="s">
        <v>39</v>
      </c>
      <c r="E478" s="253"/>
      <c r="F478" s="181"/>
      <c r="G478" s="258"/>
      <c r="H478" s="253"/>
      <c r="I478" s="170"/>
      <c r="J478" s="172"/>
      <c r="K478" s="174"/>
      <c r="L478" s="178"/>
      <c r="M478" s="179"/>
      <c r="N478" s="179"/>
      <c r="O478" s="180"/>
      <c r="P478" s="178"/>
      <c r="Q478" s="179"/>
      <c r="R478" s="179"/>
      <c r="S478" s="180"/>
      <c r="T478" s="174"/>
      <c r="U478" s="174"/>
      <c r="V478" s="178"/>
      <c r="W478" s="180"/>
      <c r="X478" s="194"/>
      <c r="Y478" s="195"/>
      <c r="Z478" s="195"/>
      <c r="AA478" s="196"/>
      <c r="AB478" s="164"/>
    </row>
    <row r="479" spans="4:43" s="77" customFormat="1" ht="14.25" customHeight="1" thickBot="1">
      <c r="D479" s="254"/>
      <c r="E479" s="255"/>
      <c r="F479" s="254"/>
      <c r="G479" s="259"/>
      <c r="H479" s="255"/>
      <c r="J479" s="89"/>
      <c r="AA479" s="76"/>
      <c r="AB479" s="164"/>
    </row>
    <row r="480" spans="4:43" s="77" customFormat="1" ht="15" customHeight="1" thickBot="1">
      <c r="D480" s="254"/>
      <c r="E480" s="255"/>
      <c r="F480" s="254"/>
      <c r="G480" s="259"/>
      <c r="H480" s="255"/>
      <c r="I480" s="26"/>
      <c r="J480" s="90"/>
      <c r="K480" s="27"/>
      <c r="L480" s="44"/>
      <c r="M480" s="78"/>
      <c r="N480" s="44"/>
      <c r="O480" s="261"/>
      <c r="P480" s="262"/>
      <c r="Q480" s="44"/>
      <c r="R480" s="44"/>
      <c r="S480" s="263" t="str">
        <f>$S$33</f>
        <v>2001.РП.10Т-ТКР2.1</v>
      </c>
      <c r="T480" s="264"/>
      <c r="U480" s="264"/>
      <c r="V480" s="264"/>
      <c r="W480" s="264"/>
      <c r="X480" s="264"/>
      <c r="Y480" s="264"/>
      <c r="Z480" s="265"/>
      <c r="AA480" s="272" t="s">
        <v>16</v>
      </c>
      <c r="AB480" s="164"/>
    </row>
    <row r="481" spans="4:43" s="77" customFormat="1" ht="6" customHeight="1" thickBot="1">
      <c r="D481" s="254"/>
      <c r="E481" s="255"/>
      <c r="F481" s="254"/>
      <c r="G481" s="259"/>
      <c r="H481" s="255"/>
      <c r="I481" s="26"/>
      <c r="J481" s="90"/>
      <c r="K481" s="27"/>
      <c r="L481" s="273"/>
      <c r="M481" s="275"/>
      <c r="N481" s="273"/>
      <c r="O481" s="275"/>
      <c r="P481" s="277"/>
      <c r="Q481" s="273"/>
      <c r="R481" s="273"/>
      <c r="S481" s="266"/>
      <c r="T481" s="267"/>
      <c r="U481" s="267"/>
      <c r="V481" s="267"/>
      <c r="W481" s="267"/>
      <c r="X481" s="267"/>
      <c r="Y481" s="267"/>
      <c r="Z481" s="268"/>
      <c r="AA481" s="272"/>
      <c r="AB481" s="164"/>
    </row>
    <row r="482" spans="4:43" s="77" customFormat="1" ht="9" customHeight="1" thickBot="1">
      <c r="D482" s="254"/>
      <c r="E482" s="255"/>
      <c r="F482" s="254"/>
      <c r="G482" s="259"/>
      <c r="H482" s="255"/>
      <c r="I482" s="26"/>
      <c r="J482" s="90"/>
      <c r="K482" s="27"/>
      <c r="L482" s="274"/>
      <c r="M482" s="276"/>
      <c r="N482" s="274"/>
      <c r="O482" s="276"/>
      <c r="P482" s="278"/>
      <c r="Q482" s="274"/>
      <c r="R482" s="274"/>
      <c r="S482" s="266"/>
      <c r="T482" s="267"/>
      <c r="U482" s="267"/>
      <c r="V482" s="267"/>
      <c r="W482" s="267"/>
      <c r="X482" s="267"/>
      <c r="Y482" s="267"/>
      <c r="Z482" s="268"/>
      <c r="AA482" s="279">
        <f>AA442+1</f>
        <v>12</v>
      </c>
      <c r="AB482" s="164"/>
    </row>
    <row r="483" spans="4:43" s="77" customFormat="1" ht="15" customHeight="1" thickBot="1">
      <c r="D483" s="256"/>
      <c r="E483" s="257"/>
      <c r="F483" s="256"/>
      <c r="G483" s="260"/>
      <c r="H483" s="257"/>
      <c r="I483" s="29"/>
      <c r="J483" s="91"/>
      <c r="K483" s="30"/>
      <c r="L483" s="79" t="s">
        <v>14</v>
      </c>
      <c r="M483" s="79" t="s">
        <v>15</v>
      </c>
      <c r="N483" s="79" t="s">
        <v>16</v>
      </c>
      <c r="O483" s="272" t="s">
        <v>17</v>
      </c>
      <c r="P483" s="272"/>
      <c r="Q483" s="79" t="s">
        <v>18</v>
      </c>
      <c r="R483" s="79" t="s">
        <v>19</v>
      </c>
      <c r="S483" s="269"/>
      <c r="T483" s="270"/>
      <c r="U483" s="270"/>
      <c r="V483" s="270"/>
      <c r="W483" s="270"/>
      <c r="X483" s="270"/>
      <c r="Y483" s="270"/>
      <c r="Z483" s="271"/>
      <c r="AA483" s="279"/>
      <c r="AB483" s="164"/>
    </row>
    <row r="484" spans="4:43" s="77" customFormat="1" ht="11.25" customHeight="1" thickBot="1">
      <c r="J484" s="89"/>
      <c r="Y484" s="250" t="s">
        <v>41</v>
      </c>
      <c r="Z484" s="250"/>
      <c r="AA484" s="250"/>
      <c r="AB484" s="164"/>
    </row>
    <row r="485" spans="4:43" s="77" customFormat="1" ht="23.25" customHeight="1">
      <c r="H485" s="75"/>
      <c r="I485" s="165" t="s">
        <v>0</v>
      </c>
      <c r="J485" s="167" t="s">
        <v>1</v>
      </c>
      <c r="K485" s="158" t="s">
        <v>2</v>
      </c>
      <c r="L485" s="158" t="s">
        <v>3</v>
      </c>
      <c r="M485" s="158"/>
      <c r="N485" s="158"/>
      <c r="O485" s="158"/>
      <c r="P485" s="158" t="s">
        <v>43</v>
      </c>
      <c r="Q485" s="158"/>
      <c r="R485" s="158"/>
      <c r="S485" s="158"/>
      <c r="T485" s="158" t="s">
        <v>5</v>
      </c>
      <c r="U485" s="158" t="s">
        <v>6</v>
      </c>
      <c r="V485" s="158" t="s">
        <v>7</v>
      </c>
      <c r="W485" s="158"/>
      <c r="X485" s="160" t="s">
        <v>8</v>
      </c>
      <c r="Y485" s="160"/>
      <c r="Z485" s="160"/>
      <c r="AA485" s="161"/>
      <c r="AB485" s="164"/>
      <c r="AD485" s="77" t="s">
        <v>42</v>
      </c>
      <c r="AE485" s="77">
        <v>1</v>
      </c>
      <c r="AF485" s="77">
        <f t="shared" ref="AF485" si="192">AE485+1</f>
        <v>2</v>
      </c>
      <c r="AG485" s="77">
        <f t="shared" ref="AG485" si="193">AF485+1</f>
        <v>3</v>
      </c>
      <c r="AH485" s="77">
        <f t="shared" ref="AH485" si="194">AG485+1</f>
        <v>4</v>
      </c>
      <c r="AI485" s="77">
        <f t="shared" ref="AI485" si="195">AH485+1</f>
        <v>5</v>
      </c>
      <c r="AJ485" s="77">
        <f t="shared" ref="AJ485" si="196">AI485+1</f>
        <v>6</v>
      </c>
      <c r="AK485" s="77">
        <f t="shared" ref="AK485" si="197">AJ485+1</f>
        <v>7</v>
      </c>
      <c r="AL485" s="77">
        <f t="shared" ref="AL485" si="198">AK485+1</f>
        <v>8</v>
      </c>
      <c r="AM485" s="77">
        <f t="shared" ref="AM485" si="199">AL485+1</f>
        <v>9</v>
      </c>
      <c r="AN485" s="77">
        <f t="shared" ref="AN485" si="200">AM485+1</f>
        <v>10</v>
      </c>
      <c r="AO485" s="77">
        <f t="shared" ref="AO485" si="201">AN485+1</f>
        <v>11</v>
      </c>
      <c r="AP485" s="77">
        <f t="shared" ref="AP485" si="202">AO485+1</f>
        <v>12</v>
      </c>
      <c r="AQ485" s="77">
        <f t="shared" ref="AQ485" si="203">AP485+1</f>
        <v>13</v>
      </c>
    </row>
    <row r="486" spans="4:43" s="77" customFormat="1" ht="76.5" customHeight="1">
      <c r="H486" s="75"/>
      <c r="I486" s="166"/>
      <c r="J486" s="303"/>
      <c r="K486" s="162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62"/>
      <c r="Y486" s="162"/>
      <c r="Z486" s="162"/>
      <c r="AA486" s="163"/>
      <c r="AB486" s="164"/>
      <c r="AC486" s="77">
        <f ca="1">IF(OFFSET(AC486,40,0,1,1)&lt;&gt;0,OFFSET(AC486,40,0,1,1),AA522)</f>
        <v>25</v>
      </c>
    </row>
    <row r="487" spans="4:43" s="77" customFormat="1" ht="23.25" customHeight="1">
      <c r="H487" s="75"/>
      <c r="I487" s="3">
        <f t="shared" ref="I487:I506" ca="1" si="204">AD487</f>
        <v>5</v>
      </c>
      <c r="J487" s="6" t="str">
        <f t="shared" ref="J487:J517" ca="1" si="205">AE487</f>
        <v xml:space="preserve">Гайка </v>
      </c>
      <c r="K487" s="81" t="str">
        <f t="shared" ref="K487:K517" ca="1" si="206">AF487</f>
        <v>М6</v>
      </c>
      <c r="L487" s="151" t="str">
        <f t="shared" ref="L487:L507" ca="1" si="207">AG487</f>
        <v/>
      </c>
      <c r="M487" s="156"/>
      <c r="N487" s="156"/>
      <c r="O487" s="152"/>
      <c r="P487" s="157" t="str">
        <f t="shared" ref="P487:P507" ca="1" si="208">AH487</f>
        <v/>
      </c>
      <c r="Q487" s="157"/>
      <c r="R487" s="157"/>
      <c r="S487" s="157"/>
      <c r="T487" s="80" t="str">
        <f t="shared" ref="T487:T507" ca="1" si="209">AI487</f>
        <v>шт.</v>
      </c>
      <c r="U487" s="81">
        <f t="shared" ref="U487:U507" ca="1" si="210">AJ487</f>
        <v>15</v>
      </c>
      <c r="V487" s="151" t="str">
        <f t="shared" ref="V487:V507" ca="1" si="211">AK487</f>
        <v/>
      </c>
      <c r="W487" s="152"/>
      <c r="X487" s="153" t="str">
        <f t="shared" ref="X487:X507" ca="1" si="212">AL487</f>
        <v>Вариант В2</v>
      </c>
      <c r="Y487" s="154"/>
      <c r="Z487" s="154"/>
      <c r="AA487" s="155"/>
      <c r="AB487" s="164"/>
      <c r="AC487" s="77">
        <f>AC477+1</f>
        <v>344</v>
      </c>
      <c r="AD487" s="77">
        <f t="shared" ref="AD487:AD507" ca="1" si="213">IF(OFFSET(INDIRECT($AD$2),AC487,0,1,1)&lt;&gt;0,OFFSET(INDIRECT($AD$2),AC487,0,1,1),"")</f>
        <v>5</v>
      </c>
      <c r="AE487" s="77" t="str">
        <f t="shared" ref="AE487:AQ502" ca="1" si="214">IF(OFFSET(INDIRECT($AD$2),$AC487,AE$2,1,1)&lt;&gt;0,OFFSET(INDIRECT($AD$2),$AC487,AE$2,1,1),"")</f>
        <v xml:space="preserve">Гайка </v>
      </c>
      <c r="AF487" s="77" t="str">
        <f t="shared" ca="1" si="214"/>
        <v>М6</v>
      </c>
      <c r="AG487" s="77" t="str">
        <f t="shared" ca="1" si="214"/>
        <v/>
      </c>
      <c r="AH487" s="77" t="str">
        <f t="shared" ca="1" si="214"/>
        <v/>
      </c>
      <c r="AI487" s="77" t="str">
        <f t="shared" ca="1" si="214"/>
        <v>шт.</v>
      </c>
      <c r="AJ487" s="77">
        <f t="shared" ca="1" si="214"/>
        <v>15</v>
      </c>
      <c r="AK487" s="77" t="str">
        <f t="shared" ca="1" si="214"/>
        <v/>
      </c>
      <c r="AL487" s="77" t="str">
        <f t="shared" ca="1" si="214"/>
        <v>Вариант В2</v>
      </c>
      <c r="AM487" s="77" t="str">
        <f t="shared" ca="1" si="214"/>
        <v/>
      </c>
      <c r="AN487" s="77" t="str">
        <f t="shared" ca="1" si="214"/>
        <v/>
      </c>
      <c r="AO487" s="77" t="str">
        <f t="shared" ca="1" si="214"/>
        <v/>
      </c>
      <c r="AP487" s="77" t="str">
        <f t="shared" ca="1" si="214"/>
        <v/>
      </c>
      <c r="AQ487" s="77" t="str">
        <f t="shared" ca="1" si="214"/>
        <v/>
      </c>
    </row>
    <row r="488" spans="4:43" s="77" customFormat="1" ht="23.25" customHeight="1">
      <c r="H488" s="75"/>
      <c r="I488" s="3">
        <f t="shared" ca="1" si="204"/>
        <v>6</v>
      </c>
      <c r="J488" s="6" t="str">
        <f t="shared" ca="1" si="205"/>
        <v xml:space="preserve">Шайба плоск. усил. ГОСТ 6958 </v>
      </c>
      <c r="K488" s="81" t="str">
        <f t="shared" ca="1" si="206"/>
        <v>М6</v>
      </c>
      <c r="L488" s="151" t="str">
        <f t="shared" ca="1" si="207"/>
        <v/>
      </c>
      <c r="M488" s="156"/>
      <c r="N488" s="156"/>
      <c r="O488" s="152"/>
      <c r="P488" s="157" t="str">
        <f t="shared" ca="1" si="208"/>
        <v/>
      </c>
      <c r="Q488" s="157"/>
      <c r="R488" s="157"/>
      <c r="S488" s="157"/>
      <c r="T488" s="80" t="str">
        <f t="shared" ca="1" si="209"/>
        <v>шт.</v>
      </c>
      <c r="U488" s="81">
        <f t="shared" ca="1" si="210"/>
        <v>30</v>
      </c>
      <c r="V488" s="151" t="str">
        <f t="shared" ca="1" si="211"/>
        <v/>
      </c>
      <c r="W488" s="152"/>
      <c r="X488" s="153" t="str">
        <f t="shared" ca="1" si="212"/>
        <v>Вариант В2</v>
      </c>
      <c r="Y488" s="154"/>
      <c r="Z488" s="154"/>
      <c r="AA488" s="155"/>
      <c r="AB488" s="164"/>
      <c r="AC488" s="77">
        <f>AC487+1</f>
        <v>345</v>
      </c>
      <c r="AD488" s="77">
        <f t="shared" ca="1" si="213"/>
        <v>6</v>
      </c>
      <c r="AE488" s="77" t="str">
        <f t="shared" ca="1" si="214"/>
        <v xml:space="preserve">Шайба плоск. усил. ГОСТ 6958 </v>
      </c>
      <c r="AF488" s="77" t="str">
        <f t="shared" ca="1" si="214"/>
        <v>М6</v>
      </c>
      <c r="AG488" s="77" t="str">
        <f t="shared" ca="1" si="214"/>
        <v/>
      </c>
      <c r="AH488" s="77" t="str">
        <f t="shared" ca="1" si="214"/>
        <v/>
      </c>
      <c r="AI488" s="77" t="str">
        <f t="shared" ca="1" si="214"/>
        <v>шт.</v>
      </c>
      <c r="AJ488" s="77">
        <f t="shared" ca="1" si="214"/>
        <v>30</v>
      </c>
      <c r="AK488" s="77" t="str">
        <f t="shared" ca="1" si="214"/>
        <v/>
      </c>
      <c r="AL488" s="77" t="str">
        <f t="shared" ca="1" si="214"/>
        <v>Вариант В2</v>
      </c>
      <c r="AM488" s="77" t="str">
        <f t="shared" ca="1" si="214"/>
        <v/>
      </c>
      <c r="AN488" s="77" t="str">
        <f t="shared" ca="1" si="214"/>
        <v/>
      </c>
      <c r="AO488" s="77" t="str">
        <f t="shared" ca="1" si="214"/>
        <v/>
      </c>
      <c r="AP488" s="77" t="str">
        <f t="shared" ca="1" si="214"/>
        <v/>
      </c>
      <c r="AQ488" s="77" t="str">
        <f t="shared" ca="1" si="214"/>
        <v/>
      </c>
    </row>
    <row r="489" spans="4:43" s="77" customFormat="1" ht="23.25" customHeight="1">
      <c r="H489" s="75"/>
      <c r="I489" s="3">
        <f t="shared" ca="1" si="204"/>
        <v>7</v>
      </c>
      <c r="J489" s="6" t="str">
        <f t="shared" ca="1" si="205"/>
        <v xml:space="preserve">Шайба пружинная гроверная </v>
      </c>
      <c r="K489" s="81" t="str">
        <f t="shared" ca="1" si="206"/>
        <v>М6</v>
      </c>
      <c r="L489" s="151" t="str">
        <f t="shared" ca="1" si="207"/>
        <v/>
      </c>
      <c r="M489" s="156"/>
      <c r="N489" s="156"/>
      <c r="O489" s="152"/>
      <c r="P489" s="157" t="str">
        <f t="shared" ca="1" si="208"/>
        <v/>
      </c>
      <c r="Q489" s="157"/>
      <c r="R489" s="157"/>
      <c r="S489" s="157"/>
      <c r="T489" s="80" t="str">
        <f t="shared" ca="1" si="209"/>
        <v>шт.</v>
      </c>
      <c r="U489" s="81">
        <f t="shared" ca="1" si="210"/>
        <v>15</v>
      </c>
      <c r="V489" s="151" t="str">
        <f t="shared" ca="1" si="211"/>
        <v/>
      </c>
      <c r="W489" s="152"/>
      <c r="X489" s="153" t="str">
        <f t="shared" ca="1" si="212"/>
        <v>Вариант В2</v>
      </c>
      <c r="Y489" s="154"/>
      <c r="Z489" s="154"/>
      <c r="AA489" s="155"/>
      <c r="AB489" s="164"/>
      <c r="AC489" s="77">
        <f>AC488+1</f>
        <v>346</v>
      </c>
      <c r="AD489" s="77">
        <f t="shared" ca="1" si="213"/>
        <v>7</v>
      </c>
      <c r="AE489" s="77" t="str">
        <f t="shared" ca="1" si="214"/>
        <v xml:space="preserve">Шайба пружинная гроверная </v>
      </c>
      <c r="AF489" s="77" t="str">
        <f t="shared" ca="1" si="214"/>
        <v>М6</v>
      </c>
      <c r="AG489" s="77" t="str">
        <f t="shared" ca="1" si="214"/>
        <v/>
      </c>
      <c r="AH489" s="77" t="str">
        <f t="shared" ca="1" si="214"/>
        <v/>
      </c>
      <c r="AI489" s="77" t="str">
        <f t="shared" ca="1" si="214"/>
        <v>шт.</v>
      </c>
      <c r="AJ489" s="77">
        <f t="shared" ca="1" si="214"/>
        <v>15</v>
      </c>
      <c r="AK489" s="77" t="str">
        <f t="shared" ca="1" si="214"/>
        <v/>
      </c>
      <c r="AL489" s="77" t="str">
        <f t="shared" ca="1" si="214"/>
        <v>Вариант В2</v>
      </c>
      <c r="AM489" s="77" t="str">
        <f t="shared" ca="1" si="214"/>
        <v/>
      </c>
      <c r="AN489" s="77" t="str">
        <f t="shared" ca="1" si="214"/>
        <v/>
      </c>
      <c r="AO489" s="77" t="str">
        <f t="shared" ca="1" si="214"/>
        <v/>
      </c>
      <c r="AP489" s="77" t="str">
        <f t="shared" ca="1" si="214"/>
        <v/>
      </c>
      <c r="AQ489" s="77" t="str">
        <f t="shared" ca="1" si="214"/>
        <v/>
      </c>
    </row>
    <row r="490" spans="4:43" s="77" customFormat="1" ht="23.25" customHeight="1">
      <c r="H490" s="75"/>
      <c r="I490" s="3">
        <f t="shared" ca="1" si="204"/>
        <v>8</v>
      </c>
      <c r="J490" s="295" t="str">
        <f t="shared" ca="1" si="205"/>
        <v>Болт ГОСТ 7798-70</v>
      </c>
      <c r="K490" s="81" t="str">
        <f t="shared" ca="1" si="206"/>
        <v>М8х30</v>
      </c>
      <c r="L490" s="151" t="str">
        <f t="shared" ca="1" si="207"/>
        <v/>
      </c>
      <c r="M490" s="156"/>
      <c r="N490" s="156"/>
      <c r="O490" s="152"/>
      <c r="P490" s="157" t="str">
        <f t="shared" ca="1" si="208"/>
        <v/>
      </c>
      <c r="Q490" s="157"/>
      <c r="R490" s="157"/>
      <c r="S490" s="157"/>
      <c r="T490" s="80" t="str">
        <f t="shared" ca="1" si="209"/>
        <v>шт.</v>
      </c>
      <c r="U490" s="81">
        <f t="shared" ca="1" si="210"/>
        <v>18</v>
      </c>
      <c r="V490" s="151" t="str">
        <f t="shared" ca="1" si="211"/>
        <v/>
      </c>
      <c r="W490" s="152"/>
      <c r="X490" s="153" t="str">
        <f t="shared" ca="1" si="212"/>
        <v>Вариант В2</v>
      </c>
      <c r="Y490" s="154"/>
      <c r="Z490" s="154"/>
      <c r="AA490" s="155"/>
      <c r="AB490" s="164"/>
      <c r="AC490" s="77">
        <f t="shared" ref="AC490:AC507" si="215">AC489+1</f>
        <v>347</v>
      </c>
      <c r="AD490" s="77">
        <f t="shared" ca="1" si="213"/>
        <v>8</v>
      </c>
      <c r="AE490" s="77" t="str">
        <f t="shared" ca="1" si="214"/>
        <v>Болт ГОСТ 7798-70</v>
      </c>
      <c r="AF490" s="77" t="str">
        <f t="shared" ca="1" si="214"/>
        <v>М8х30</v>
      </c>
      <c r="AG490" s="77" t="str">
        <f t="shared" ca="1" si="214"/>
        <v/>
      </c>
      <c r="AH490" s="77" t="str">
        <f t="shared" ca="1" si="214"/>
        <v/>
      </c>
      <c r="AI490" s="77" t="str">
        <f t="shared" ca="1" si="214"/>
        <v>шт.</v>
      </c>
      <c r="AJ490" s="77">
        <f t="shared" ca="1" si="214"/>
        <v>18</v>
      </c>
      <c r="AK490" s="77" t="str">
        <f t="shared" ca="1" si="214"/>
        <v/>
      </c>
      <c r="AL490" s="77" t="str">
        <f t="shared" ca="1" si="214"/>
        <v>Вариант В2</v>
      </c>
      <c r="AM490" s="77" t="str">
        <f t="shared" ca="1" si="214"/>
        <v/>
      </c>
      <c r="AN490" s="77" t="str">
        <f t="shared" ca="1" si="214"/>
        <v/>
      </c>
      <c r="AO490" s="77" t="str">
        <f t="shared" ca="1" si="214"/>
        <v/>
      </c>
      <c r="AP490" s="77" t="str">
        <f t="shared" ca="1" si="214"/>
        <v/>
      </c>
      <c r="AQ490" s="77" t="str">
        <f t="shared" ca="1" si="214"/>
        <v/>
      </c>
    </row>
    <row r="491" spans="4:43" s="77" customFormat="1" ht="23.25" customHeight="1">
      <c r="H491" s="75"/>
      <c r="I491" s="3">
        <f t="shared" ca="1" si="204"/>
        <v>9</v>
      </c>
      <c r="J491" s="6" t="str">
        <f t="shared" ca="1" si="205"/>
        <v>Гайка ГОСТ 5915-70</v>
      </c>
      <c r="K491" s="81" t="str">
        <f t="shared" ca="1" si="206"/>
        <v>М8</v>
      </c>
      <c r="L491" s="151" t="str">
        <f t="shared" ca="1" si="207"/>
        <v/>
      </c>
      <c r="M491" s="156"/>
      <c r="N491" s="156"/>
      <c r="O491" s="152"/>
      <c r="P491" s="157" t="str">
        <f t="shared" ca="1" si="208"/>
        <v/>
      </c>
      <c r="Q491" s="157"/>
      <c r="R491" s="157"/>
      <c r="S491" s="157"/>
      <c r="T491" s="80" t="str">
        <f t="shared" ca="1" si="209"/>
        <v>шт.</v>
      </c>
      <c r="U491" s="81">
        <f t="shared" ca="1" si="210"/>
        <v>18</v>
      </c>
      <c r="V491" s="151" t="str">
        <f t="shared" ca="1" si="211"/>
        <v/>
      </c>
      <c r="W491" s="152"/>
      <c r="X491" s="153" t="str">
        <f t="shared" ca="1" si="212"/>
        <v>Вариант В2</v>
      </c>
      <c r="Y491" s="154"/>
      <c r="Z491" s="154"/>
      <c r="AA491" s="155"/>
      <c r="AB491" s="164"/>
      <c r="AC491" s="77">
        <f t="shared" si="215"/>
        <v>348</v>
      </c>
      <c r="AD491" s="77">
        <f t="shared" ca="1" si="213"/>
        <v>9</v>
      </c>
      <c r="AE491" s="77" t="str">
        <f t="shared" ca="1" si="214"/>
        <v>Гайка ГОСТ 5915-70</v>
      </c>
      <c r="AF491" s="77" t="str">
        <f t="shared" ca="1" si="214"/>
        <v>М8</v>
      </c>
      <c r="AG491" s="77" t="str">
        <f t="shared" ca="1" si="214"/>
        <v/>
      </c>
      <c r="AH491" s="77" t="str">
        <f t="shared" ca="1" si="214"/>
        <v/>
      </c>
      <c r="AI491" s="77" t="str">
        <f t="shared" ca="1" si="214"/>
        <v>шт.</v>
      </c>
      <c r="AJ491" s="77">
        <f t="shared" ca="1" si="214"/>
        <v>18</v>
      </c>
      <c r="AK491" s="77" t="str">
        <f t="shared" ca="1" si="214"/>
        <v/>
      </c>
      <c r="AL491" s="77" t="str">
        <f t="shared" ca="1" si="214"/>
        <v>Вариант В2</v>
      </c>
      <c r="AM491" s="77" t="str">
        <f t="shared" ca="1" si="214"/>
        <v/>
      </c>
      <c r="AN491" s="77" t="str">
        <f t="shared" ca="1" si="214"/>
        <v/>
      </c>
      <c r="AO491" s="77" t="str">
        <f t="shared" ca="1" si="214"/>
        <v/>
      </c>
      <c r="AP491" s="77" t="str">
        <f t="shared" ca="1" si="214"/>
        <v/>
      </c>
      <c r="AQ491" s="77" t="str">
        <f t="shared" ca="1" si="214"/>
        <v/>
      </c>
    </row>
    <row r="492" spans="4:43" s="77" customFormat="1" ht="23.25" customHeight="1">
      <c r="H492" s="75"/>
      <c r="I492" s="3">
        <f t="shared" ca="1" si="204"/>
        <v>10</v>
      </c>
      <c r="J492" s="6" t="str">
        <f t="shared" ca="1" si="205"/>
        <v xml:space="preserve">Шайба плоск. усил. ГОСТ 6958 </v>
      </c>
      <c r="K492" s="81" t="str">
        <f t="shared" ca="1" si="206"/>
        <v>М8</v>
      </c>
      <c r="L492" s="151" t="str">
        <f t="shared" ca="1" si="207"/>
        <v/>
      </c>
      <c r="M492" s="156"/>
      <c r="N492" s="156"/>
      <c r="O492" s="152"/>
      <c r="P492" s="157" t="str">
        <f t="shared" ca="1" si="208"/>
        <v/>
      </c>
      <c r="Q492" s="157"/>
      <c r="R492" s="157"/>
      <c r="S492" s="157"/>
      <c r="T492" s="80" t="str">
        <f t="shared" ca="1" si="209"/>
        <v>шт.</v>
      </c>
      <c r="U492" s="81">
        <f t="shared" ca="1" si="210"/>
        <v>36</v>
      </c>
      <c r="V492" s="151" t="str">
        <f t="shared" ca="1" si="211"/>
        <v/>
      </c>
      <c r="W492" s="152"/>
      <c r="X492" s="153" t="str">
        <f t="shared" ca="1" si="212"/>
        <v>Вариант В2</v>
      </c>
      <c r="Y492" s="154"/>
      <c r="Z492" s="154"/>
      <c r="AA492" s="155"/>
      <c r="AB492" s="164"/>
      <c r="AC492" s="77">
        <f t="shared" si="215"/>
        <v>349</v>
      </c>
      <c r="AD492" s="77">
        <f t="shared" ca="1" si="213"/>
        <v>10</v>
      </c>
      <c r="AE492" s="77" t="str">
        <f t="shared" ca="1" si="214"/>
        <v xml:space="preserve">Шайба плоск. усил. ГОСТ 6958 </v>
      </c>
      <c r="AF492" s="77" t="str">
        <f t="shared" ca="1" si="214"/>
        <v>М8</v>
      </c>
      <c r="AG492" s="77" t="str">
        <f t="shared" ca="1" si="214"/>
        <v/>
      </c>
      <c r="AH492" s="77" t="str">
        <f t="shared" ca="1" si="214"/>
        <v/>
      </c>
      <c r="AI492" s="77" t="str">
        <f t="shared" ca="1" si="214"/>
        <v>шт.</v>
      </c>
      <c r="AJ492" s="77">
        <f t="shared" ca="1" si="214"/>
        <v>36</v>
      </c>
      <c r="AK492" s="77" t="str">
        <f t="shared" ca="1" si="214"/>
        <v/>
      </c>
      <c r="AL492" s="77" t="str">
        <f t="shared" ca="1" si="214"/>
        <v>Вариант В2</v>
      </c>
      <c r="AM492" s="77" t="str">
        <f t="shared" ca="1" si="214"/>
        <v/>
      </c>
      <c r="AN492" s="77" t="str">
        <f t="shared" ca="1" si="214"/>
        <v/>
      </c>
      <c r="AO492" s="77" t="str">
        <f t="shared" ca="1" si="214"/>
        <v/>
      </c>
      <c r="AP492" s="77" t="str">
        <f t="shared" ca="1" si="214"/>
        <v/>
      </c>
      <c r="AQ492" s="77" t="str">
        <f t="shared" ca="1" si="214"/>
        <v/>
      </c>
    </row>
    <row r="493" spans="4:43" s="77" customFormat="1" ht="23.25" customHeight="1">
      <c r="H493" s="75"/>
      <c r="I493" s="3">
        <f t="shared" ca="1" si="204"/>
        <v>11</v>
      </c>
      <c r="J493" s="6" t="str">
        <f t="shared" ca="1" si="205"/>
        <v>Шайба пружинн. гровер ГОСТ 6402-70</v>
      </c>
      <c r="K493" s="81" t="str">
        <f t="shared" ca="1" si="206"/>
        <v>М8</v>
      </c>
      <c r="L493" s="151" t="str">
        <f t="shared" ca="1" si="207"/>
        <v/>
      </c>
      <c r="M493" s="156"/>
      <c r="N493" s="156"/>
      <c r="O493" s="152"/>
      <c r="P493" s="157" t="str">
        <f t="shared" ca="1" si="208"/>
        <v/>
      </c>
      <c r="Q493" s="157"/>
      <c r="R493" s="157"/>
      <c r="S493" s="157"/>
      <c r="T493" s="80" t="str">
        <f t="shared" ca="1" si="209"/>
        <v>шт.</v>
      </c>
      <c r="U493" s="81">
        <f t="shared" ca="1" si="210"/>
        <v>18</v>
      </c>
      <c r="V493" s="151" t="str">
        <f t="shared" ca="1" si="211"/>
        <v/>
      </c>
      <c r="W493" s="152"/>
      <c r="X493" s="153" t="str">
        <f t="shared" ca="1" si="212"/>
        <v>Вариант В2</v>
      </c>
      <c r="Y493" s="154"/>
      <c r="Z493" s="154"/>
      <c r="AA493" s="155"/>
      <c r="AB493" s="164"/>
      <c r="AC493" s="77">
        <f t="shared" si="215"/>
        <v>350</v>
      </c>
      <c r="AD493" s="77">
        <f t="shared" ca="1" si="213"/>
        <v>11</v>
      </c>
      <c r="AE493" s="77" t="str">
        <f t="shared" ca="1" si="214"/>
        <v>Шайба пружинн. гровер ГОСТ 6402-70</v>
      </c>
      <c r="AF493" s="77" t="str">
        <f t="shared" ca="1" si="214"/>
        <v>М8</v>
      </c>
      <c r="AG493" s="77" t="str">
        <f t="shared" ca="1" si="214"/>
        <v/>
      </c>
      <c r="AH493" s="77" t="str">
        <f t="shared" ca="1" si="214"/>
        <v/>
      </c>
      <c r="AI493" s="77" t="str">
        <f t="shared" ca="1" si="214"/>
        <v>шт.</v>
      </c>
      <c r="AJ493" s="77">
        <f t="shared" ca="1" si="214"/>
        <v>18</v>
      </c>
      <c r="AK493" s="77" t="str">
        <f t="shared" ca="1" si="214"/>
        <v/>
      </c>
      <c r="AL493" s="77" t="str">
        <f t="shared" ca="1" si="214"/>
        <v>Вариант В2</v>
      </c>
      <c r="AM493" s="77" t="str">
        <f t="shared" ca="1" si="214"/>
        <v/>
      </c>
      <c r="AN493" s="77" t="str">
        <f t="shared" ca="1" si="214"/>
        <v/>
      </c>
      <c r="AO493" s="77" t="str">
        <f t="shared" ca="1" si="214"/>
        <v/>
      </c>
      <c r="AP493" s="77" t="str">
        <f t="shared" ca="1" si="214"/>
        <v/>
      </c>
      <c r="AQ493" s="77" t="str">
        <f t="shared" ca="1" si="214"/>
        <v/>
      </c>
    </row>
    <row r="494" spans="4:43" s="77" customFormat="1" ht="23.25" customHeight="1">
      <c r="H494" s="75"/>
      <c r="I494" s="3">
        <f t="shared" ca="1" si="204"/>
        <v>12</v>
      </c>
      <c r="J494" s="6" t="str">
        <f t="shared" ca="1" si="205"/>
        <v>Провод желт.-зел.ТУ 3550</v>
      </c>
      <c r="K494" s="81" t="str">
        <f t="shared" ca="1" si="206"/>
        <v>ПВ1 1х6</v>
      </c>
      <c r="L494" s="151" t="str">
        <f t="shared" ca="1" si="207"/>
        <v/>
      </c>
      <c r="M494" s="156"/>
      <c r="N494" s="156"/>
      <c r="O494" s="152"/>
      <c r="P494" s="157" t="str">
        <f t="shared" ca="1" si="208"/>
        <v/>
      </c>
      <c r="Q494" s="157"/>
      <c r="R494" s="157"/>
      <c r="S494" s="157"/>
      <c r="T494" s="80" t="str">
        <f t="shared" ca="1" si="209"/>
        <v>м.</v>
      </c>
      <c r="U494" s="81">
        <f t="shared" ca="1" si="210"/>
        <v>15</v>
      </c>
      <c r="V494" s="151" t="str">
        <f t="shared" ca="1" si="211"/>
        <v/>
      </c>
      <c r="W494" s="152"/>
      <c r="X494" s="153" t="str">
        <f t="shared" ca="1" si="212"/>
        <v>Вариант В2</v>
      </c>
      <c r="Y494" s="154"/>
      <c r="Z494" s="154"/>
      <c r="AA494" s="155"/>
      <c r="AB494" s="164"/>
      <c r="AC494" s="77">
        <f t="shared" si="215"/>
        <v>351</v>
      </c>
      <c r="AD494" s="77">
        <f t="shared" ca="1" si="213"/>
        <v>12</v>
      </c>
      <c r="AE494" s="77" t="str">
        <f t="shared" ca="1" si="214"/>
        <v>Провод желт.-зел.ТУ 3550</v>
      </c>
      <c r="AF494" s="77" t="str">
        <f t="shared" ca="1" si="214"/>
        <v>ПВ1 1х6</v>
      </c>
      <c r="AG494" s="77" t="str">
        <f t="shared" ca="1" si="214"/>
        <v/>
      </c>
      <c r="AH494" s="77" t="str">
        <f t="shared" ca="1" si="214"/>
        <v/>
      </c>
      <c r="AI494" s="77" t="str">
        <f t="shared" ca="1" si="214"/>
        <v>м.</v>
      </c>
      <c r="AJ494" s="77">
        <f t="shared" ca="1" si="214"/>
        <v>15</v>
      </c>
      <c r="AK494" s="77" t="str">
        <f t="shared" ca="1" si="214"/>
        <v/>
      </c>
      <c r="AL494" s="77" t="str">
        <f t="shared" ca="1" si="214"/>
        <v>Вариант В2</v>
      </c>
      <c r="AM494" s="77" t="str">
        <f t="shared" ca="1" si="214"/>
        <v/>
      </c>
      <c r="AN494" s="77" t="str">
        <f t="shared" ca="1" si="214"/>
        <v/>
      </c>
      <c r="AO494" s="77" t="str">
        <f t="shared" ca="1" si="214"/>
        <v/>
      </c>
      <c r="AP494" s="77" t="str">
        <f t="shared" ca="1" si="214"/>
        <v/>
      </c>
      <c r="AQ494" s="77" t="str">
        <f t="shared" ca="1" si="214"/>
        <v/>
      </c>
    </row>
    <row r="495" spans="4:43" s="77" customFormat="1" ht="23.25" customHeight="1">
      <c r="H495" s="75"/>
      <c r="I495" s="3">
        <f t="shared" ca="1" si="204"/>
        <v>13</v>
      </c>
      <c r="J495" s="6" t="str">
        <f t="shared" ca="1" si="205"/>
        <v xml:space="preserve">Провод </v>
      </c>
      <c r="K495" s="81" t="str">
        <f t="shared" ca="1" si="206"/>
        <v>ПВ-1 1х2,5</v>
      </c>
      <c r="L495" s="151" t="str">
        <f t="shared" ca="1" si="207"/>
        <v/>
      </c>
      <c r="M495" s="156"/>
      <c r="N495" s="156"/>
      <c r="O495" s="152"/>
      <c r="P495" s="157" t="str">
        <f t="shared" ca="1" si="208"/>
        <v/>
      </c>
      <c r="Q495" s="157"/>
      <c r="R495" s="157"/>
      <c r="S495" s="157"/>
      <c r="T495" s="80" t="str">
        <f t="shared" ca="1" si="209"/>
        <v>м.</v>
      </c>
      <c r="U495" s="81">
        <f t="shared" ca="1" si="210"/>
        <v>9</v>
      </c>
      <c r="V495" s="151" t="str">
        <f t="shared" ca="1" si="211"/>
        <v/>
      </c>
      <c r="W495" s="152"/>
      <c r="X495" s="153" t="str">
        <f t="shared" ca="1" si="212"/>
        <v>Вариант В2</v>
      </c>
      <c r="Y495" s="154"/>
      <c r="Z495" s="154"/>
      <c r="AA495" s="155"/>
      <c r="AB495" s="164"/>
      <c r="AC495" s="77">
        <f t="shared" si="215"/>
        <v>352</v>
      </c>
      <c r="AD495" s="77">
        <f t="shared" ca="1" si="213"/>
        <v>13</v>
      </c>
      <c r="AE495" s="77" t="str">
        <f t="shared" ca="1" si="214"/>
        <v xml:space="preserve">Провод </v>
      </c>
      <c r="AF495" s="77" t="str">
        <f t="shared" ca="1" si="214"/>
        <v>ПВ-1 1х2,5</v>
      </c>
      <c r="AG495" s="77" t="str">
        <f t="shared" ca="1" si="214"/>
        <v/>
      </c>
      <c r="AH495" s="77" t="str">
        <f t="shared" ca="1" si="214"/>
        <v/>
      </c>
      <c r="AI495" s="77" t="str">
        <f t="shared" ca="1" si="214"/>
        <v>м.</v>
      </c>
      <c r="AJ495" s="77">
        <f t="shared" ca="1" si="214"/>
        <v>9</v>
      </c>
      <c r="AK495" s="77" t="str">
        <f t="shared" ca="1" si="214"/>
        <v/>
      </c>
      <c r="AL495" s="77" t="str">
        <f t="shared" ca="1" si="214"/>
        <v>Вариант В2</v>
      </c>
      <c r="AM495" s="77" t="str">
        <f t="shared" ca="1" si="214"/>
        <v/>
      </c>
      <c r="AN495" s="77" t="str">
        <f t="shared" ca="1" si="214"/>
        <v/>
      </c>
      <c r="AO495" s="77" t="str">
        <f t="shared" ca="1" si="214"/>
        <v/>
      </c>
      <c r="AP495" s="77" t="str">
        <f t="shared" ca="1" si="214"/>
        <v/>
      </c>
      <c r="AQ495" s="77" t="str">
        <f t="shared" ca="1" si="214"/>
        <v/>
      </c>
    </row>
    <row r="496" spans="4:43" s="77" customFormat="1" ht="23.25" customHeight="1">
      <c r="H496" s="75"/>
      <c r="I496" s="3">
        <f t="shared" ca="1" si="204"/>
        <v>14</v>
      </c>
      <c r="J496" s="6" t="str">
        <f t="shared" ca="1" si="205"/>
        <v xml:space="preserve">Кабель </v>
      </c>
      <c r="K496" s="81" t="str">
        <f t="shared" ca="1" si="206"/>
        <v>КВВГнг 10х2,5</v>
      </c>
      <c r="L496" s="151" t="str">
        <f t="shared" ca="1" si="207"/>
        <v/>
      </c>
      <c r="M496" s="156"/>
      <c r="N496" s="156"/>
      <c r="O496" s="152"/>
      <c r="P496" s="157" t="str">
        <f t="shared" ca="1" si="208"/>
        <v/>
      </c>
      <c r="Q496" s="157"/>
      <c r="R496" s="157"/>
      <c r="S496" s="157"/>
      <c r="T496" s="80" t="str">
        <f t="shared" ca="1" si="209"/>
        <v>м.</v>
      </c>
      <c r="U496" s="81">
        <f t="shared" ca="1" si="210"/>
        <v>18</v>
      </c>
      <c r="V496" s="151" t="str">
        <f t="shared" ca="1" si="211"/>
        <v/>
      </c>
      <c r="W496" s="152"/>
      <c r="X496" s="153" t="str">
        <f t="shared" ca="1" si="212"/>
        <v>Вариант В2</v>
      </c>
      <c r="Y496" s="154"/>
      <c r="Z496" s="154"/>
      <c r="AA496" s="155"/>
      <c r="AB496" s="164"/>
      <c r="AC496" s="77">
        <f t="shared" si="215"/>
        <v>353</v>
      </c>
      <c r="AD496" s="77">
        <f t="shared" ca="1" si="213"/>
        <v>14</v>
      </c>
      <c r="AE496" s="77" t="str">
        <f t="shared" ca="1" si="214"/>
        <v xml:space="preserve">Кабель </v>
      </c>
      <c r="AF496" s="77" t="str">
        <f t="shared" ca="1" si="214"/>
        <v>КВВГнг 10х2,5</v>
      </c>
      <c r="AG496" s="77" t="str">
        <f t="shared" ca="1" si="214"/>
        <v/>
      </c>
      <c r="AH496" s="77" t="str">
        <f t="shared" ca="1" si="214"/>
        <v/>
      </c>
      <c r="AI496" s="77" t="str">
        <f t="shared" ca="1" si="214"/>
        <v>м.</v>
      </c>
      <c r="AJ496" s="77">
        <f t="shared" ca="1" si="214"/>
        <v>18</v>
      </c>
      <c r="AK496" s="77" t="str">
        <f t="shared" ca="1" si="214"/>
        <v/>
      </c>
      <c r="AL496" s="77" t="str">
        <f t="shared" ca="1" si="214"/>
        <v>Вариант В2</v>
      </c>
      <c r="AM496" s="77" t="str">
        <f t="shared" ca="1" si="214"/>
        <v/>
      </c>
      <c r="AN496" s="77" t="str">
        <f t="shared" ca="1" si="214"/>
        <v/>
      </c>
      <c r="AO496" s="77" t="str">
        <f t="shared" ca="1" si="214"/>
        <v/>
      </c>
      <c r="AP496" s="77" t="str">
        <f t="shared" ca="1" si="214"/>
        <v/>
      </c>
      <c r="AQ496" s="77" t="str">
        <f t="shared" ca="1" si="214"/>
        <v/>
      </c>
    </row>
    <row r="497" spans="4:43" s="77" customFormat="1" ht="23.25" customHeight="1">
      <c r="H497" s="75"/>
      <c r="I497" s="3">
        <f t="shared" ca="1" si="204"/>
        <v>15</v>
      </c>
      <c r="J497" s="6" t="str">
        <f t="shared" ca="1" si="205"/>
        <v xml:space="preserve">Наконечник </v>
      </c>
      <c r="K497" s="81" t="str">
        <f t="shared" ca="1" si="206"/>
        <v>НКИ 2.5-6</v>
      </c>
      <c r="L497" s="151" t="str">
        <f t="shared" ca="1" si="207"/>
        <v/>
      </c>
      <c r="M497" s="156"/>
      <c r="N497" s="156"/>
      <c r="O497" s="152"/>
      <c r="P497" s="157" t="str">
        <f t="shared" ca="1" si="208"/>
        <v/>
      </c>
      <c r="Q497" s="157"/>
      <c r="R497" s="157"/>
      <c r="S497" s="157"/>
      <c r="T497" s="80" t="str">
        <f t="shared" ca="1" si="209"/>
        <v>шт.</v>
      </c>
      <c r="U497" s="81">
        <f t="shared" ca="1" si="210"/>
        <v>12</v>
      </c>
      <c r="V497" s="151" t="str">
        <f t="shared" ca="1" si="211"/>
        <v/>
      </c>
      <c r="W497" s="152"/>
      <c r="X497" s="153" t="str">
        <f t="shared" ca="1" si="212"/>
        <v>Вариант В2</v>
      </c>
      <c r="Y497" s="154"/>
      <c r="Z497" s="154"/>
      <c r="AA497" s="155"/>
      <c r="AB497" s="164"/>
      <c r="AC497" s="77">
        <f t="shared" si="215"/>
        <v>354</v>
      </c>
      <c r="AD497" s="77">
        <f t="shared" ca="1" si="213"/>
        <v>15</v>
      </c>
      <c r="AE497" s="77" t="str">
        <f t="shared" ca="1" si="214"/>
        <v xml:space="preserve">Наконечник </v>
      </c>
      <c r="AF497" s="77" t="str">
        <f t="shared" ca="1" si="214"/>
        <v>НКИ 2.5-6</v>
      </c>
      <c r="AG497" s="77" t="str">
        <f t="shared" ca="1" si="214"/>
        <v/>
      </c>
      <c r="AH497" s="77" t="str">
        <f t="shared" ca="1" si="214"/>
        <v/>
      </c>
      <c r="AI497" s="77" t="str">
        <f t="shared" ca="1" si="214"/>
        <v>шт.</v>
      </c>
      <c r="AJ497" s="77">
        <f t="shared" ca="1" si="214"/>
        <v>12</v>
      </c>
      <c r="AK497" s="77" t="str">
        <f t="shared" ca="1" si="214"/>
        <v/>
      </c>
      <c r="AL497" s="77" t="str">
        <f t="shared" ca="1" si="214"/>
        <v>Вариант В2</v>
      </c>
      <c r="AM497" s="77" t="str">
        <f t="shared" ca="1" si="214"/>
        <v/>
      </c>
      <c r="AN497" s="77" t="str">
        <f t="shared" ca="1" si="214"/>
        <v/>
      </c>
      <c r="AO497" s="77" t="str">
        <f t="shared" ca="1" si="214"/>
        <v/>
      </c>
      <c r="AP497" s="77" t="str">
        <f t="shared" ca="1" si="214"/>
        <v/>
      </c>
      <c r="AQ497" s="77" t="str">
        <f t="shared" ca="1" si="214"/>
        <v/>
      </c>
    </row>
    <row r="498" spans="4:43" s="77" customFormat="1" ht="23.25" customHeight="1">
      <c r="H498" s="75"/>
      <c r="I498" s="3">
        <f t="shared" ca="1" si="204"/>
        <v>16</v>
      </c>
      <c r="J498" s="6" t="str">
        <f t="shared" ca="1" si="205"/>
        <v xml:space="preserve">Наконечник </v>
      </c>
      <c r="K498" s="81" t="str">
        <f t="shared" ca="1" si="206"/>
        <v>НКИ 5,5-6</v>
      </c>
      <c r="L498" s="151" t="str">
        <f t="shared" ca="1" si="207"/>
        <v/>
      </c>
      <c r="M498" s="156"/>
      <c r="N498" s="156"/>
      <c r="O498" s="152"/>
      <c r="P498" s="157" t="str">
        <f t="shared" ca="1" si="208"/>
        <v/>
      </c>
      <c r="Q498" s="157"/>
      <c r="R498" s="157"/>
      <c r="S498" s="157"/>
      <c r="T498" s="80" t="str">
        <f t="shared" ca="1" si="209"/>
        <v>шт.</v>
      </c>
      <c r="U498" s="81">
        <f t="shared" ca="1" si="210"/>
        <v>6</v>
      </c>
      <c r="V498" s="151" t="str">
        <f t="shared" ca="1" si="211"/>
        <v/>
      </c>
      <c r="W498" s="152"/>
      <c r="X498" s="153" t="str">
        <f t="shared" ca="1" si="212"/>
        <v>Вариант В2</v>
      </c>
      <c r="Y498" s="154"/>
      <c r="Z498" s="154"/>
      <c r="AA498" s="155"/>
      <c r="AB498" s="164"/>
      <c r="AC498" s="77">
        <f t="shared" si="215"/>
        <v>355</v>
      </c>
      <c r="AD498" s="77">
        <f t="shared" ca="1" si="213"/>
        <v>16</v>
      </c>
      <c r="AE498" s="77" t="str">
        <f t="shared" ca="1" si="214"/>
        <v xml:space="preserve">Наконечник </v>
      </c>
      <c r="AF498" s="77" t="str">
        <f t="shared" ca="1" si="214"/>
        <v>НКИ 5,5-6</v>
      </c>
      <c r="AG498" s="77" t="str">
        <f t="shared" ca="1" si="214"/>
        <v/>
      </c>
      <c r="AH498" s="77" t="str">
        <f t="shared" ca="1" si="214"/>
        <v/>
      </c>
      <c r="AI498" s="77" t="str">
        <f t="shared" ca="1" si="214"/>
        <v>шт.</v>
      </c>
      <c r="AJ498" s="77">
        <f t="shared" ca="1" si="214"/>
        <v>6</v>
      </c>
      <c r="AK498" s="77" t="str">
        <f t="shared" ca="1" si="214"/>
        <v/>
      </c>
      <c r="AL498" s="77" t="str">
        <f t="shared" ca="1" si="214"/>
        <v>Вариант В2</v>
      </c>
      <c r="AM498" s="77" t="str">
        <f t="shared" ca="1" si="214"/>
        <v/>
      </c>
      <c r="AN498" s="77" t="str">
        <f t="shared" ca="1" si="214"/>
        <v/>
      </c>
      <c r="AO498" s="77" t="str">
        <f t="shared" ca="1" si="214"/>
        <v/>
      </c>
      <c r="AP498" s="77" t="str">
        <f t="shared" ca="1" si="214"/>
        <v/>
      </c>
      <c r="AQ498" s="77" t="str">
        <f t="shared" ca="1" si="214"/>
        <v/>
      </c>
    </row>
    <row r="499" spans="4:43" s="77" customFormat="1" ht="23.25" customHeight="1">
      <c r="H499" s="75"/>
      <c r="I499" s="3">
        <f t="shared" ca="1" si="204"/>
        <v>17</v>
      </c>
      <c r="J499" s="6" t="str">
        <f t="shared" ca="1" si="205"/>
        <v>Болт ГОСТ 7798-70</v>
      </c>
      <c r="K499" s="81" t="str">
        <f t="shared" ca="1" si="206"/>
        <v>М4х25</v>
      </c>
      <c r="L499" s="151" t="str">
        <f t="shared" ca="1" si="207"/>
        <v/>
      </c>
      <c r="M499" s="156"/>
      <c r="N499" s="156"/>
      <c r="O499" s="152"/>
      <c r="P499" s="157" t="str">
        <f t="shared" ca="1" si="208"/>
        <v/>
      </c>
      <c r="Q499" s="157"/>
      <c r="R499" s="157"/>
      <c r="S499" s="157"/>
      <c r="T499" s="80" t="str">
        <f t="shared" ca="1" si="209"/>
        <v>шт.</v>
      </c>
      <c r="U499" s="81">
        <f t="shared" ca="1" si="210"/>
        <v>9</v>
      </c>
      <c r="V499" s="151" t="str">
        <f t="shared" ca="1" si="211"/>
        <v/>
      </c>
      <c r="W499" s="152"/>
      <c r="X499" s="153" t="str">
        <f t="shared" ca="1" si="212"/>
        <v>Вариант В2</v>
      </c>
      <c r="Y499" s="154"/>
      <c r="Z499" s="154"/>
      <c r="AA499" s="155"/>
      <c r="AB499" s="164"/>
      <c r="AC499" s="77">
        <f t="shared" si="215"/>
        <v>356</v>
      </c>
      <c r="AD499" s="77">
        <f t="shared" ca="1" si="213"/>
        <v>17</v>
      </c>
      <c r="AE499" s="77" t="str">
        <f t="shared" ca="1" si="214"/>
        <v>Болт ГОСТ 7798-70</v>
      </c>
      <c r="AF499" s="77" t="str">
        <f t="shared" ca="1" si="214"/>
        <v>М4х25</v>
      </c>
      <c r="AG499" s="77" t="str">
        <f t="shared" ca="1" si="214"/>
        <v/>
      </c>
      <c r="AH499" s="77" t="str">
        <f t="shared" ca="1" si="214"/>
        <v/>
      </c>
      <c r="AI499" s="77" t="str">
        <f t="shared" ca="1" si="214"/>
        <v>шт.</v>
      </c>
      <c r="AJ499" s="77">
        <f t="shared" ca="1" si="214"/>
        <v>9</v>
      </c>
      <c r="AK499" s="77" t="str">
        <f t="shared" ca="1" si="214"/>
        <v/>
      </c>
      <c r="AL499" s="77" t="str">
        <f t="shared" ca="1" si="214"/>
        <v>Вариант В2</v>
      </c>
      <c r="AM499" s="77" t="str">
        <f t="shared" ca="1" si="214"/>
        <v/>
      </c>
      <c r="AN499" s="77" t="str">
        <f t="shared" ca="1" si="214"/>
        <v/>
      </c>
      <c r="AO499" s="77" t="str">
        <f t="shared" ca="1" si="214"/>
        <v/>
      </c>
      <c r="AP499" s="77" t="str">
        <f t="shared" ca="1" si="214"/>
        <v/>
      </c>
      <c r="AQ499" s="77" t="str">
        <f t="shared" ca="1" si="214"/>
        <v/>
      </c>
    </row>
    <row r="500" spans="4:43" s="77" customFormat="1" ht="23.25" customHeight="1">
      <c r="H500" s="75"/>
      <c r="I500" s="3">
        <f t="shared" ca="1" si="204"/>
        <v>18</v>
      </c>
      <c r="J500" s="6" t="str">
        <f t="shared" ca="1" si="205"/>
        <v>Гайка ГОСТ 5927-70</v>
      </c>
      <c r="K500" s="81" t="str">
        <f t="shared" ca="1" si="206"/>
        <v>М4</v>
      </c>
      <c r="L500" s="151" t="str">
        <f t="shared" ca="1" si="207"/>
        <v/>
      </c>
      <c r="M500" s="156"/>
      <c r="N500" s="156"/>
      <c r="O500" s="152"/>
      <c r="P500" s="157" t="str">
        <f t="shared" ca="1" si="208"/>
        <v/>
      </c>
      <c r="Q500" s="157"/>
      <c r="R500" s="157"/>
      <c r="S500" s="157"/>
      <c r="T500" s="80" t="str">
        <f t="shared" ca="1" si="209"/>
        <v>шт.</v>
      </c>
      <c r="U500" s="81">
        <f t="shared" ca="1" si="210"/>
        <v>9</v>
      </c>
      <c r="V500" s="151" t="str">
        <f t="shared" ca="1" si="211"/>
        <v/>
      </c>
      <c r="W500" s="152"/>
      <c r="X500" s="153" t="str">
        <f t="shared" ca="1" si="212"/>
        <v>Вариант В2</v>
      </c>
      <c r="Y500" s="154"/>
      <c r="Z500" s="154"/>
      <c r="AA500" s="155"/>
      <c r="AB500" s="164"/>
      <c r="AC500" s="77">
        <f t="shared" si="215"/>
        <v>357</v>
      </c>
      <c r="AD500" s="77">
        <f t="shared" ca="1" si="213"/>
        <v>18</v>
      </c>
      <c r="AE500" s="77" t="str">
        <f t="shared" ca="1" si="214"/>
        <v>Гайка ГОСТ 5927-70</v>
      </c>
      <c r="AF500" s="77" t="str">
        <f t="shared" ca="1" si="214"/>
        <v>М4</v>
      </c>
      <c r="AG500" s="77" t="str">
        <f t="shared" ca="1" si="214"/>
        <v/>
      </c>
      <c r="AH500" s="77" t="str">
        <f t="shared" ca="1" si="214"/>
        <v/>
      </c>
      <c r="AI500" s="77" t="str">
        <f t="shared" ca="1" si="214"/>
        <v>шт.</v>
      </c>
      <c r="AJ500" s="77">
        <f t="shared" ca="1" si="214"/>
        <v>9</v>
      </c>
      <c r="AK500" s="77" t="str">
        <f t="shared" ca="1" si="214"/>
        <v/>
      </c>
      <c r="AL500" s="77" t="str">
        <f t="shared" ca="1" si="214"/>
        <v>Вариант В2</v>
      </c>
      <c r="AM500" s="77" t="str">
        <f t="shared" ca="1" si="214"/>
        <v/>
      </c>
      <c r="AN500" s="77" t="str">
        <f t="shared" ca="1" si="214"/>
        <v/>
      </c>
      <c r="AO500" s="77" t="str">
        <f t="shared" ca="1" si="214"/>
        <v/>
      </c>
      <c r="AP500" s="77" t="str">
        <f t="shared" ca="1" si="214"/>
        <v/>
      </c>
      <c r="AQ500" s="77" t="str">
        <f t="shared" ca="1" si="214"/>
        <v/>
      </c>
    </row>
    <row r="501" spans="4:43" s="77" customFormat="1" ht="23.25" customHeight="1">
      <c r="H501" s="75"/>
      <c r="I501" s="3">
        <f t="shared" ca="1" si="204"/>
        <v>19</v>
      </c>
      <c r="J501" s="6" t="str">
        <f t="shared" ca="1" si="205"/>
        <v>Шайба пружинн. гровер ГОСТ 6402-70</v>
      </c>
      <c r="K501" s="81" t="str">
        <f t="shared" ca="1" si="206"/>
        <v>М4</v>
      </c>
      <c r="L501" s="151" t="str">
        <f t="shared" ca="1" si="207"/>
        <v/>
      </c>
      <c r="M501" s="156"/>
      <c r="N501" s="156"/>
      <c r="O501" s="152"/>
      <c r="P501" s="157" t="str">
        <f t="shared" ca="1" si="208"/>
        <v/>
      </c>
      <c r="Q501" s="157"/>
      <c r="R501" s="157"/>
      <c r="S501" s="157"/>
      <c r="T501" s="80" t="str">
        <f t="shared" ca="1" si="209"/>
        <v>шт.</v>
      </c>
      <c r="U501" s="81">
        <f t="shared" ca="1" si="210"/>
        <v>9</v>
      </c>
      <c r="V501" s="151" t="str">
        <f t="shared" ca="1" si="211"/>
        <v/>
      </c>
      <c r="W501" s="152"/>
      <c r="X501" s="153" t="str">
        <f t="shared" ca="1" si="212"/>
        <v>Вариант В2</v>
      </c>
      <c r="Y501" s="154"/>
      <c r="Z501" s="154"/>
      <c r="AA501" s="155"/>
      <c r="AB501" s="164"/>
      <c r="AC501" s="77">
        <f t="shared" si="215"/>
        <v>358</v>
      </c>
      <c r="AD501" s="77">
        <f t="shared" ca="1" si="213"/>
        <v>19</v>
      </c>
      <c r="AE501" s="77" t="str">
        <f t="shared" ca="1" si="214"/>
        <v>Шайба пружинн. гровер ГОСТ 6402-70</v>
      </c>
      <c r="AF501" s="77" t="str">
        <f t="shared" ca="1" si="214"/>
        <v>М4</v>
      </c>
      <c r="AG501" s="77" t="str">
        <f t="shared" ca="1" si="214"/>
        <v/>
      </c>
      <c r="AH501" s="77" t="str">
        <f t="shared" ca="1" si="214"/>
        <v/>
      </c>
      <c r="AI501" s="77" t="str">
        <f t="shared" ca="1" si="214"/>
        <v>шт.</v>
      </c>
      <c r="AJ501" s="77">
        <f t="shared" ca="1" si="214"/>
        <v>9</v>
      </c>
      <c r="AK501" s="77" t="str">
        <f t="shared" ca="1" si="214"/>
        <v/>
      </c>
      <c r="AL501" s="77" t="str">
        <f t="shared" ca="1" si="214"/>
        <v>Вариант В2</v>
      </c>
      <c r="AM501" s="77" t="str">
        <f t="shared" ca="1" si="214"/>
        <v/>
      </c>
      <c r="AN501" s="77" t="str">
        <f t="shared" ca="1" si="214"/>
        <v/>
      </c>
      <c r="AO501" s="77" t="str">
        <f t="shared" ca="1" si="214"/>
        <v/>
      </c>
      <c r="AP501" s="77" t="str">
        <f t="shared" ca="1" si="214"/>
        <v/>
      </c>
      <c r="AQ501" s="77" t="str">
        <f t="shared" ca="1" si="214"/>
        <v/>
      </c>
    </row>
    <row r="502" spans="4:43" s="77" customFormat="1" ht="23.25" customHeight="1">
      <c r="H502" s="75"/>
      <c r="I502" s="3">
        <f t="shared" ca="1" si="204"/>
        <v>20</v>
      </c>
      <c r="J502" s="6" t="str">
        <f t="shared" ca="1" si="205"/>
        <v xml:space="preserve">Шайба плоск. усил. ГОСТ 6958 </v>
      </c>
      <c r="K502" s="81" t="str">
        <f t="shared" ca="1" si="206"/>
        <v>М4</v>
      </c>
      <c r="L502" s="151" t="str">
        <f t="shared" ca="1" si="207"/>
        <v/>
      </c>
      <c r="M502" s="156"/>
      <c r="N502" s="156"/>
      <c r="O502" s="152"/>
      <c r="P502" s="157" t="str">
        <f t="shared" ca="1" si="208"/>
        <v/>
      </c>
      <c r="Q502" s="157"/>
      <c r="R502" s="157"/>
      <c r="S502" s="157"/>
      <c r="T502" s="80" t="str">
        <f t="shared" ca="1" si="209"/>
        <v>шт.</v>
      </c>
      <c r="U502" s="81">
        <f t="shared" ca="1" si="210"/>
        <v>18</v>
      </c>
      <c r="V502" s="151" t="str">
        <f t="shared" ca="1" si="211"/>
        <v/>
      </c>
      <c r="W502" s="152"/>
      <c r="X502" s="153" t="str">
        <f t="shared" ca="1" si="212"/>
        <v>Вариант В2</v>
      </c>
      <c r="Y502" s="154"/>
      <c r="Z502" s="154"/>
      <c r="AA502" s="155"/>
      <c r="AB502" s="164"/>
      <c r="AC502" s="77">
        <f t="shared" si="215"/>
        <v>359</v>
      </c>
      <c r="AD502" s="77">
        <f t="shared" ca="1" si="213"/>
        <v>20</v>
      </c>
      <c r="AE502" s="77" t="str">
        <f t="shared" ca="1" si="214"/>
        <v xml:space="preserve">Шайба плоск. усил. ГОСТ 6958 </v>
      </c>
      <c r="AF502" s="77" t="str">
        <f t="shared" ca="1" si="214"/>
        <v>М4</v>
      </c>
      <c r="AG502" s="77" t="str">
        <f t="shared" ca="1" si="214"/>
        <v/>
      </c>
      <c r="AH502" s="77" t="str">
        <f t="shared" ca="1" si="214"/>
        <v/>
      </c>
      <c r="AI502" s="77" t="str">
        <f t="shared" ca="1" si="214"/>
        <v>шт.</v>
      </c>
      <c r="AJ502" s="77">
        <f t="shared" ca="1" si="214"/>
        <v>18</v>
      </c>
      <c r="AK502" s="77" t="str">
        <f t="shared" ca="1" si="214"/>
        <v/>
      </c>
      <c r="AL502" s="77" t="str">
        <f t="shared" ca="1" si="214"/>
        <v>Вариант В2</v>
      </c>
      <c r="AM502" s="77" t="str">
        <f t="shared" ca="1" si="214"/>
        <v/>
      </c>
      <c r="AN502" s="77" t="str">
        <f t="shared" ca="1" si="214"/>
        <v/>
      </c>
      <c r="AO502" s="77" t="str">
        <f t="shared" ca="1" si="214"/>
        <v/>
      </c>
      <c r="AP502" s="77" t="str">
        <f t="shared" ca="1" si="214"/>
        <v/>
      </c>
      <c r="AQ502" s="77" t="str">
        <f t="shared" ca="1" si="214"/>
        <v/>
      </c>
    </row>
    <row r="503" spans="4:43" s="77" customFormat="1" ht="23.25" customHeight="1">
      <c r="H503" s="75"/>
      <c r="I503" s="3">
        <f t="shared" ca="1" si="204"/>
        <v>21</v>
      </c>
      <c r="J503" s="6" t="str">
        <f t="shared" ca="1" si="205"/>
        <v xml:space="preserve">Наконечник </v>
      </c>
      <c r="K503" s="81" t="str">
        <f t="shared" ca="1" si="206"/>
        <v>НКИ(н) 2,5-4</v>
      </c>
      <c r="L503" s="151" t="str">
        <f t="shared" ca="1" si="207"/>
        <v/>
      </c>
      <c r="M503" s="156"/>
      <c r="N503" s="156"/>
      <c r="O503" s="152"/>
      <c r="P503" s="157" t="str">
        <f t="shared" ca="1" si="208"/>
        <v/>
      </c>
      <c r="Q503" s="157"/>
      <c r="R503" s="157"/>
      <c r="S503" s="157"/>
      <c r="T503" s="80" t="str">
        <f t="shared" ca="1" si="209"/>
        <v>шт.</v>
      </c>
      <c r="U503" s="81">
        <f t="shared" ca="1" si="210"/>
        <v>9</v>
      </c>
      <c r="V503" s="151" t="str">
        <f t="shared" ca="1" si="211"/>
        <v/>
      </c>
      <c r="W503" s="152"/>
      <c r="X503" s="153" t="str">
        <f t="shared" ca="1" si="212"/>
        <v>Вариант В2</v>
      </c>
      <c r="Y503" s="154"/>
      <c r="Z503" s="154"/>
      <c r="AA503" s="155"/>
      <c r="AB503" s="164"/>
      <c r="AC503" s="77">
        <f t="shared" si="215"/>
        <v>360</v>
      </c>
      <c r="AD503" s="77">
        <f t="shared" ca="1" si="213"/>
        <v>21</v>
      </c>
      <c r="AE503" s="77" t="str">
        <f t="shared" ref="AE503:AQ517" ca="1" si="216">IF(OFFSET(INDIRECT($AD$2),$AC503,AE$2,1,1)&lt;&gt;0,OFFSET(INDIRECT($AD$2),$AC503,AE$2,1,1),"")</f>
        <v xml:space="preserve">Наконечник </v>
      </c>
      <c r="AF503" s="77" t="str">
        <f t="shared" ca="1" si="216"/>
        <v>НКИ(н) 2,5-4</v>
      </c>
      <c r="AG503" s="77" t="str">
        <f t="shared" ca="1" si="216"/>
        <v/>
      </c>
      <c r="AH503" s="77" t="str">
        <f t="shared" ca="1" si="216"/>
        <v/>
      </c>
      <c r="AI503" s="77" t="str">
        <f t="shared" ca="1" si="216"/>
        <v>шт.</v>
      </c>
      <c r="AJ503" s="77">
        <f t="shared" ca="1" si="216"/>
        <v>9</v>
      </c>
      <c r="AK503" s="77" t="str">
        <f t="shared" ca="1" si="216"/>
        <v/>
      </c>
      <c r="AL503" s="77" t="str">
        <f t="shared" ca="1" si="216"/>
        <v>Вариант В2</v>
      </c>
      <c r="AM503" s="77" t="str">
        <f t="shared" ca="1" si="216"/>
        <v/>
      </c>
      <c r="AN503" s="77" t="str">
        <f t="shared" ca="1" si="216"/>
        <v/>
      </c>
      <c r="AO503" s="77" t="str">
        <f t="shared" ca="1" si="216"/>
        <v/>
      </c>
      <c r="AP503" s="77" t="str">
        <f t="shared" ca="1" si="216"/>
        <v/>
      </c>
      <c r="AQ503" s="77" t="str">
        <f t="shared" ca="1" si="216"/>
        <v/>
      </c>
    </row>
    <row r="504" spans="4:43" s="77" customFormat="1" ht="23.25" customHeight="1">
      <c r="H504" s="75"/>
      <c r="I504" s="3">
        <f t="shared" ca="1" si="204"/>
        <v>22</v>
      </c>
      <c r="J504" s="6" t="str">
        <f t="shared" ca="1" si="205"/>
        <v>Труба гофр. ПНД с зондом черная</v>
      </c>
      <c r="K504" s="81" t="str">
        <f t="shared" ca="1" si="206"/>
        <v>d 25мм</v>
      </c>
      <c r="L504" s="151" t="str">
        <f t="shared" ca="1" si="207"/>
        <v/>
      </c>
      <c r="M504" s="156"/>
      <c r="N504" s="156"/>
      <c r="O504" s="152"/>
      <c r="P504" s="157" t="str">
        <f t="shared" ca="1" si="208"/>
        <v/>
      </c>
      <c r="Q504" s="157"/>
      <c r="R504" s="157"/>
      <c r="S504" s="157"/>
      <c r="T504" s="80" t="str">
        <f t="shared" ca="1" si="209"/>
        <v>м.</v>
      </c>
      <c r="U504" s="81">
        <f t="shared" ca="1" si="210"/>
        <v>18</v>
      </c>
      <c r="V504" s="151" t="str">
        <f t="shared" ca="1" si="211"/>
        <v/>
      </c>
      <c r="W504" s="152"/>
      <c r="X504" s="153" t="str">
        <f t="shared" ca="1" si="212"/>
        <v>Вариант В2</v>
      </c>
      <c r="Y504" s="154"/>
      <c r="Z504" s="154"/>
      <c r="AA504" s="155"/>
      <c r="AB504" s="164"/>
      <c r="AC504" s="77">
        <f t="shared" si="215"/>
        <v>361</v>
      </c>
      <c r="AD504" s="77">
        <f t="shared" ca="1" si="213"/>
        <v>22</v>
      </c>
      <c r="AE504" s="77" t="str">
        <f t="shared" ca="1" si="216"/>
        <v>Труба гофр. ПНД с зондом черная</v>
      </c>
      <c r="AF504" s="77" t="str">
        <f t="shared" ca="1" si="216"/>
        <v>d 25мм</v>
      </c>
      <c r="AG504" s="77" t="str">
        <f t="shared" ca="1" si="216"/>
        <v/>
      </c>
      <c r="AH504" s="77" t="str">
        <f t="shared" ca="1" si="216"/>
        <v/>
      </c>
      <c r="AI504" s="77" t="str">
        <f t="shared" ca="1" si="216"/>
        <v>м.</v>
      </c>
      <c r="AJ504" s="77">
        <f t="shared" ca="1" si="216"/>
        <v>18</v>
      </c>
      <c r="AK504" s="77" t="str">
        <f t="shared" ca="1" si="216"/>
        <v/>
      </c>
      <c r="AL504" s="77" t="str">
        <f t="shared" ca="1" si="216"/>
        <v>Вариант В2</v>
      </c>
      <c r="AM504" s="77" t="str">
        <f t="shared" ca="1" si="216"/>
        <v/>
      </c>
      <c r="AN504" s="77" t="str">
        <f t="shared" ca="1" si="216"/>
        <v/>
      </c>
      <c r="AO504" s="77" t="str">
        <f t="shared" ca="1" si="216"/>
        <v/>
      </c>
      <c r="AP504" s="77" t="str">
        <f t="shared" ca="1" si="216"/>
        <v/>
      </c>
      <c r="AQ504" s="77" t="str">
        <f t="shared" ca="1" si="216"/>
        <v/>
      </c>
    </row>
    <row r="505" spans="4:43" s="77" customFormat="1" ht="23.25" customHeight="1">
      <c r="H505" s="75"/>
      <c r="I505" s="3">
        <f t="shared" ca="1" si="204"/>
        <v>23</v>
      </c>
      <c r="J505" s="6" t="str">
        <f t="shared" ca="1" si="205"/>
        <v xml:space="preserve">Скоба металл. двухлапковая  </v>
      </c>
      <c r="K505" s="81" t="str">
        <f t="shared" ca="1" si="206"/>
        <v>d25-26мм</v>
      </c>
      <c r="L505" s="151" t="str">
        <f t="shared" ca="1" si="207"/>
        <v/>
      </c>
      <c r="M505" s="156"/>
      <c r="N505" s="156"/>
      <c r="O505" s="152"/>
      <c r="P505" s="157" t="str">
        <f t="shared" ca="1" si="208"/>
        <v/>
      </c>
      <c r="Q505" s="157"/>
      <c r="R505" s="157"/>
      <c r="S505" s="157"/>
      <c r="T505" s="80" t="str">
        <f t="shared" ca="1" si="209"/>
        <v>шт.</v>
      </c>
      <c r="U505" s="81">
        <f t="shared" ca="1" si="210"/>
        <v>18</v>
      </c>
      <c r="V505" s="151" t="str">
        <f t="shared" ca="1" si="211"/>
        <v/>
      </c>
      <c r="W505" s="152"/>
      <c r="X505" s="153" t="str">
        <f t="shared" ca="1" si="212"/>
        <v>Вариант В2</v>
      </c>
      <c r="Y505" s="154"/>
      <c r="Z505" s="154"/>
      <c r="AA505" s="155"/>
      <c r="AB505" s="164"/>
      <c r="AC505" s="77">
        <f t="shared" si="215"/>
        <v>362</v>
      </c>
      <c r="AD505" s="77">
        <f t="shared" ca="1" si="213"/>
        <v>23</v>
      </c>
      <c r="AE505" s="77" t="str">
        <f t="shared" ca="1" si="216"/>
        <v xml:space="preserve">Скоба металл. двухлапковая  </v>
      </c>
      <c r="AF505" s="77" t="str">
        <f t="shared" ca="1" si="216"/>
        <v>d25-26мм</v>
      </c>
      <c r="AG505" s="77" t="str">
        <f t="shared" ca="1" si="216"/>
        <v/>
      </c>
      <c r="AH505" s="77" t="str">
        <f t="shared" ca="1" si="216"/>
        <v/>
      </c>
      <c r="AI505" s="77" t="str">
        <f t="shared" ca="1" si="216"/>
        <v>шт.</v>
      </c>
      <c r="AJ505" s="77">
        <f t="shared" ca="1" si="216"/>
        <v>18</v>
      </c>
      <c r="AK505" s="77" t="str">
        <f t="shared" ca="1" si="216"/>
        <v/>
      </c>
      <c r="AL505" s="77" t="str">
        <f t="shared" ca="1" si="216"/>
        <v>Вариант В2</v>
      </c>
      <c r="AM505" s="77" t="str">
        <f t="shared" ca="1" si="216"/>
        <v/>
      </c>
      <c r="AN505" s="77" t="str">
        <f t="shared" ca="1" si="216"/>
        <v/>
      </c>
      <c r="AO505" s="77" t="str">
        <f t="shared" ca="1" si="216"/>
        <v/>
      </c>
      <c r="AP505" s="77" t="str">
        <f t="shared" ca="1" si="216"/>
        <v/>
      </c>
      <c r="AQ505" s="77" t="str">
        <f t="shared" ca="1" si="216"/>
        <v/>
      </c>
    </row>
    <row r="506" spans="4:43" s="77" customFormat="1" ht="23.25" customHeight="1">
      <c r="H506" s="75"/>
      <c r="I506" s="3">
        <f t="shared" ca="1" si="204"/>
        <v>24</v>
      </c>
      <c r="J506" s="86" t="str">
        <f t="shared" ca="1" si="205"/>
        <v>Саморез пр. шайб. сверл DIN 7504 К</v>
      </c>
      <c r="K506" s="81" t="str">
        <f t="shared" ca="1" si="206"/>
        <v>4,2х19</v>
      </c>
      <c r="L506" s="151" t="str">
        <f t="shared" ca="1" si="207"/>
        <v/>
      </c>
      <c r="M506" s="156"/>
      <c r="N506" s="156"/>
      <c r="O506" s="152"/>
      <c r="P506" s="157" t="str">
        <f t="shared" ca="1" si="208"/>
        <v/>
      </c>
      <c r="Q506" s="157"/>
      <c r="R506" s="157"/>
      <c r="S506" s="157"/>
      <c r="T506" s="80" t="str">
        <f t="shared" ca="1" si="209"/>
        <v>шт.</v>
      </c>
      <c r="U506" s="81">
        <f t="shared" ca="1" si="210"/>
        <v>36</v>
      </c>
      <c r="V506" s="151" t="str">
        <f t="shared" ca="1" si="211"/>
        <v/>
      </c>
      <c r="W506" s="152"/>
      <c r="X506" s="153" t="str">
        <f t="shared" ca="1" si="212"/>
        <v>Вариант В2</v>
      </c>
      <c r="Y506" s="154"/>
      <c r="Z506" s="154"/>
      <c r="AA506" s="155"/>
      <c r="AB506" s="164"/>
      <c r="AC506" s="77">
        <f t="shared" si="215"/>
        <v>363</v>
      </c>
      <c r="AD506" s="77">
        <f t="shared" ca="1" si="213"/>
        <v>24</v>
      </c>
      <c r="AE506" s="77" t="str">
        <f t="shared" ca="1" si="216"/>
        <v>Саморез пр. шайб. сверл DIN 7504 К</v>
      </c>
      <c r="AF506" s="77" t="str">
        <f t="shared" ca="1" si="216"/>
        <v>4,2х19</v>
      </c>
      <c r="AG506" s="77" t="str">
        <f t="shared" ca="1" si="216"/>
        <v/>
      </c>
      <c r="AH506" s="77" t="str">
        <f t="shared" ca="1" si="216"/>
        <v/>
      </c>
      <c r="AI506" s="77" t="str">
        <f t="shared" ca="1" si="216"/>
        <v>шт.</v>
      </c>
      <c r="AJ506" s="77">
        <f t="shared" ca="1" si="216"/>
        <v>36</v>
      </c>
      <c r="AK506" s="77" t="str">
        <f t="shared" ca="1" si="216"/>
        <v/>
      </c>
      <c r="AL506" s="77" t="str">
        <f t="shared" ca="1" si="216"/>
        <v>Вариант В2</v>
      </c>
      <c r="AM506" s="77" t="str">
        <f t="shared" ca="1" si="216"/>
        <v/>
      </c>
      <c r="AN506" s="77" t="str">
        <f t="shared" ca="1" si="216"/>
        <v/>
      </c>
      <c r="AO506" s="77" t="str">
        <f t="shared" ca="1" si="216"/>
        <v/>
      </c>
      <c r="AP506" s="77" t="str">
        <f t="shared" ca="1" si="216"/>
        <v/>
      </c>
      <c r="AQ506" s="77" t="str">
        <f t="shared" ca="1" si="216"/>
        <v/>
      </c>
    </row>
    <row r="507" spans="4:43" s="77" customFormat="1" ht="18" customHeight="1" thickBot="1">
      <c r="H507" s="75"/>
      <c r="I507" s="169">
        <f ca="1">AD507</f>
        <v>25</v>
      </c>
      <c r="J507" s="171" t="str">
        <f t="shared" ca="1" si="205"/>
        <v>Саморез пр. шайб. сверл DIN 7504 К</v>
      </c>
      <c r="K507" s="173" t="str">
        <f t="shared" ca="1" si="206"/>
        <v>4,2х35</v>
      </c>
      <c r="L507" s="175" t="str">
        <f t="shared" ca="1" si="207"/>
        <v/>
      </c>
      <c r="M507" s="176"/>
      <c r="N507" s="176"/>
      <c r="O507" s="177"/>
      <c r="P507" s="175" t="str">
        <f t="shared" ca="1" si="208"/>
        <v/>
      </c>
      <c r="Q507" s="176"/>
      <c r="R507" s="176"/>
      <c r="S507" s="177"/>
      <c r="T507" s="173" t="str">
        <f t="shared" ca="1" si="209"/>
        <v>шт.</v>
      </c>
      <c r="U507" s="173">
        <f t="shared" ca="1" si="210"/>
        <v>12</v>
      </c>
      <c r="V507" s="175" t="str">
        <f t="shared" ca="1" si="211"/>
        <v/>
      </c>
      <c r="W507" s="177"/>
      <c r="X507" s="191" t="str">
        <f t="shared" ca="1" si="212"/>
        <v>Вариант В2</v>
      </c>
      <c r="Y507" s="192"/>
      <c r="Z507" s="192"/>
      <c r="AA507" s="193"/>
      <c r="AB507" s="164"/>
      <c r="AC507" s="77">
        <f t="shared" si="215"/>
        <v>364</v>
      </c>
      <c r="AD507" s="77">
        <f t="shared" ca="1" si="213"/>
        <v>25</v>
      </c>
      <c r="AE507" s="77" t="str">
        <f t="shared" ca="1" si="216"/>
        <v>Саморез пр. шайб. сверл DIN 7504 К</v>
      </c>
      <c r="AF507" s="77" t="str">
        <f t="shared" ca="1" si="216"/>
        <v>4,2х35</v>
      </c>
      <c r="AG507" s="77" t="str">
        <f t="shared" ca="1" si="216"/>
        <v/>
      </c>
      <c r="AH507" s="77" t="str">
        <f t="shared" ca="1" si="216"/>
        <v/>
      </c>
      <c r="AI507" s="77" t="str">
        <f t="shared" ca="1" si="216"/>
        <v>шт.</v>
      </c>
      <c r="AJ507" s="77">
        <f t="shared" ca="1" si="216"/>
        <v>12</v>
      </c>
      <c r="AK507" s="77" t="str">
        <f t="shared" ca="1" si="216"/>
        <v/>
      </c>
      <c r="AL507" s="77" t="str">
        <f t="shared" ca="1" si="216"/>
        <v>Вариант В2</v>
      </c>
      <c r="AM507" s="77" t="str">
        <f t="shared" ca="1" si="216"/>
        <v/>
      </c>
      <c r="AN507" s="77" t="str">
        <f t="shared" ca="1" si="216"/>
        <v/>
      </c>
      <c r="AO507" s="77" t="str">
        <f t="shared" ca="1" si="216"/>
        <v/>
      </c>
      <c r="AP507" s="77" t="str">
        <f t="shared" ca="1" si="216"/>
        <v/>
      </c>
      <c r="AQ507" s="77" t="str">
        <f t="shared" ca="1" si="216"/>
        <v/>
      </c>
    </row>
    <row r="508" spans="4:43" s="77" customFormat="1" ht="5.25" customHeight="1">
      <c r="D508" s="234" t="s">
        <v>35</v>
      </c>
      <c r="E508" s="235"/>
      <c r="F508" s="181"/>
      <c r="G508" s="231"/>
      <c r="H508" s="186"/>
      <c r="I508" s="170"/>
      <c r="J508" s="172">
        <f t="shared" si="205"/>
        <v>0</v>
      </c>
      <c r="K508" s="174">
        <f t="shared" si="206"/>
        <v>0</v>
      </c>
      <c r="L508" s="178"/>
      <c r="M508" s="179"/>
      <c r="N508" s="179"/>
      <c r="O508" s="180"/>
      <c r="P508" s="178"/>
      <c r="Q508" s="179"/>
      <c r="R508" s="179"/>
      <c r="S508" s="180"/>
      <c r="T508" s="174"/>
      <c r="U508" s="174"/>
      <c r="V508" s="178"/>
      <c r="W508" s="180"/>
      <c r="X508" s="194"/>
      <c r="Y508" s="195"/>
      <c r="Z508" s="195"/>
      <c r="AA508" s="196"/>
      <c r="AB508" s="164"/>
    </row>
    <row r="509" spans="4:43" s="77" customFormat="1" ht="23.25" customHeight="1">
      <c r="D509" s="207"/>
      <c r="E509" s="208"/>
      <c r="F509" s="203"/>
      <c r="G509" s="164"/>
      <c r="H509" s="206"/>
      <c r="I509" s="3">
        <f ca="1">AD509</f>
        <v>26</v>
      </c>
      <c r="J509" s="6" t="str">
        <f t="shared" ca="1" si="205"/>
        <v xml:space="preserve">Трансф. тока </v>
      </c>
      <c r="K509" s="81" t="str">
        <f t="shared" ca="1" si="206"/>
        <v>ТОП-0,66 У3 40/ 5 0,5S</v>
      </c>
      <c r="L509" s="151" t="str">
        <f ca="1">AG509</f>
        <v/>
      </c>
      <c r="M509" s="156"/>
      <c r="N509" s="156"/>
      <c r="O509" s="152"/>
      <c r="P509" s="157" t="str">
        <f ca="1">AH509</f>
        <v/>
      </c>
      <c r="Q509" s="157"/>
      <c r="R509" s="157"/>
      <c r="S509" s="157"/>
      <c r="T509" s="80" t="str">
        <f t="shared" ref="T509:T511" ca="1" si="217">AI509</f>
        <v>шт.</v>
      </c>
      <c r="U509" s="81">
        <f t="shared" ref="U509:U511" ca="1" si="218">AJ509</f>
        <v>3</v>
      </c>
      <c r="V509" s="151" t="str">
        <f t="shared" ref="V509:V511" ca="1" si="219">AK509</f>
        <v/>
      </c>
      <c r="W509" s="152"/>
      <c r="X509" s="153" t="str">
        <f ca="1">AL509</f>
        <v>Вариант В2</v>
      </c>
      <c r="Y509" s="154"/>
      <c r="Z509" s="154"/>
      <c r="AA509" s="155"/>
      <c r="AB509" s="164"/>
      <c r="AC509" s="77">
        <f>AC507+1</f>
        <v>365</v>
      </c>
      <c r="AD509" s="77">
        <f ca="1">IF(OFFSET(INDIRECT($AD$2),AC509,0,1,1)&lt;&gt;0,OFFSET(INDIRECT($AD$2),AC509,0,1,1),"")</f>
        <v>26</v>
      </c>
      <c r="AE509" s="77" t="str">
        <f t="shared" ca="1" si="216"/>
        <v xml:space="preserve">Трансф. тока </v>
      </c>
      <c r="AF509" s="77" t="str">
        <f t="shared" ca="1" si="216"/>
        <v>ТОП-0,66 У3 40/ 5 0,5S</v>
      </c>
      <c r="AG509" s="77" t="str">
        <f t="shared" ca="1" si="216"/>
        <v/>
      </c>
      <c r="AH509" s="77" t="str">
        <f t="shared" ca="1" si="216"/>
        <v/>
      </c>
      <c r="AI509" s="77" t="str">
        <f t="shared" ca="1" si="216"/>
        <v>шт.</v>
      </c>
      <c r="AJ509" s="77">
        <f t="shared" ca="1" si="216"/>
        <v>3</v>
      </c>
      <c r="AK509" s="77" t="str">
        <f t="shared" ca="1" si="216"/>
        <v/>
      </c>
      <c r="AL509" s="77" t="str">
        <f t="shared" ca="1" si="216"/>
        <v>Вариант В2</v>
      </c>
      <c r="AM509" s="77" t="str">
        <f t="shared" ca="1" si="216"/>
        <v/>
      </c>
      <c r="AN509" s="77" t="str">
        <f t="shared" ca="1" si="216"/>
        <v/>
      </c>
      <c r="AO509" s="77" t="str">
        <f t="shared" ca="1" si="216"/>
        <v/>
      </c>
      <c r="AP509" s="77" t="str">
        <f t="shared" ca="1" si="216"/>
        <v/>
      </c>
      <c r="AQ509" s="77" t="str">
        <f t="shared" ca="1" si="216"/>
        <v/>
      </c>
    </row>
    <row r="510" spans="4:43" s="77" customFormat="1" ht="23.25" customHeight="1">
      <c r="D510" s="207"/>
      <c r="E510" s="208"/>
      <c r="F510" s="203"/>
      <c r="G510" s="164"/>
      <c r="H510" s="206"/>
      <c r="I510" s="3" t="str">
        <f ca="1">AD510</f>
        <v/>
      </c>
      <c r="J510" s="6" t="str">
        <f t="shared" ca="1" si="205"/>
        <v>Вариант Г1</v>
      </c>
      <c r="K510" s="81" t="str">
        <f t="shared" ca="1" si="206"/>
        <v/>
      </c>
      <c r="L510" s="151" t="str">
        <f ca="1">AG510</f>
        <v/>
      </c>
      <c r="M510" s="156"/>
      <c r="N510" s="156"/>
      <c r="O510" s="152"/>
      <c r="P510" s="157" t="str">
        <f ca="1">AH510</f>
        <v/>
      </c>
      <c r="Q510" s="157"/>
      <c r="R510" s="157"/>
      <c r="S510" s="157"/>
      <c r="T510" s="80" t="str">
        <f t="shared" ca="1" si="217"/>
        <v/>
      </c>
      <c r="U510" s="81" t="str">
        <f t="shared" ca="1" si="218"/>
        <v/>
      </c>
      <c r="V510" s="151" t="str">
        <f t="shared" ca="1" si="219"/>
        <v/>
      </c>
      <c r="W510" s="152"/>
      <c r="X510" s="153" t="str">
        <f ca="1">AL510</f>
        <v/>
      </c>
      <c r="Y510" s="154"/>
      <c r="Z510" s="154"/>
      <c r="AA510" s="155"/>
      <c r="AB510" s="164"/>
      <c r="AC510" s="77">
        <f>AC509+1</f>
        <v>366</v>
      </c>
      <c r="AD510" s="77" t="str">
        <f ca="1">IF(OFFSET(INDIRECT($AD$2),AC510,0,1,1)&lt;&gt;0,OFFSET(INDIRECT($AD$2),AC510,0,1,1),"")</f>
        <v/>
      </c>
      <c r="AE510" s="77" t="str">
        <f t="shared" ca="1" si="216"/>
        <v>Вариант Г1</v>
      </c>
      <c r="AF510" s="77" t="str">
        <f t="shared" ca="1" si="216"/>
        <v/>
      </c>
      <c r="AG510" s="77" t="str">
        <f t="shared" ca="1" si="216"/>
        <v/>
      </c>
      <c r="AH510" s="77" t="str">
        <f t="shared" ca="1" si="216"/>
        <v/>
      </c>
      <c r="AI510" s="77" t="str">
        <f t="shared" ca="1" si="216"/>
        <v/>
      </c>
      <c r="AJ510" s="77" t="str">
        <f t="shared" ca="1" si="216"/>
        <v/>
      </c>
      <c r="AK510" s="77" t="str">
        <f t="shared" ca="1" si="216"/>
        <v/>
      </c>
      <c r="AL510" s="77" t="str">
        <f t="shared" ca="1" si="216"/>
        <v/>
      </c>
      <c r="AM510" s="77" t="str">
        <f t="shared" ca="1" si="216"/>
        <v/>
      </c>
      <c r="AN510" s="77" t="str">
        <f t="shared" ca="1" si="216"/>
        <v/>
      </c>
      <c r="AO510" s="77" t="str">
        <f t="shared" ca="1" si="216"/>
        <v/>
      </c>
      <c r="AP510" s="77" t="str">
        <f t="shared" ca="1" si="216"/>
        <v/>
      </c>
      <c r="AQ510" s="77" t="str">
        <f t="shared" ca="1" si="216"/>
        <v/>
      </c>
    </row>
    <row r="511" spans="4:43" s="77" customFormat="1" ht="20.25" customHeight="1">
      <c r="D511" s="207"/>
      <c r="E511" s="208"/>
      <c r="F511" s="203"/>
      <c r="G511" s="164"/>
      <c r="H511" s="206"/>
      <c r="I511" s="169">
        <f ca="1">AD511</f>
        <v>1</v>
      </c>
      <c r="J511" s="171" t="str">
        <f t="shared" ca="1" si="205"/>
        <v>ШУЭ (АСКУЭ) PL03 Корп.552 SPDS</v>
      </c>
      <c r="K511" s="173" t="str">
        <f t="shared" ca="1" si="206"/>
        <v>Шкаф в сборе</v>
      </c>
      <c r="L511" s="175" t="str">
        <f ca="1">AG511</f>
        <v/>
      </c>
      <c r="M511" s="176"/>
      <c r="N511" s="176"/>
      <c r="O511" s="177"/>
      <c r="P511" s="175" t="str">
        <f ca="1">AH511</f>
        <v/>
      </c>
      <c r="Q511" s="176"/>
      <c r="R511" s="176"/>
      <c r="S511" s="177"/>
      <c r="T511" s="173" t="str">
        <f t="shared" ca="1" si="217"/>
        <v>шт.</v>
      </c>
      <c r="U511" s="173">
        <f t="shared" ca="1" si="218"/>
        <v>8</v>
      </c>
      <c r="V511" s="175" t="str">
        <f t="shared" ca="1" si="219"/>
        <v/>
      </c>
      <c r="W511" s="177"/>
      <c r="X511" s="191" t="str">
        <f ca="1">AL511</f>
        <v>Вариант Г1</v>
      </c>
      <c r="Y511" s="192"/>
      <c r="Z511" s="192"/>
      <c r="AA511" s="193"/>
      <c r="AB511" s="164"/>
      <c r="AC511" s="77">
        <f>AC510+1</f>
        <v>367</v>
      </c>
      <c r="AD511" s="77">
        <f ca="1">IF(OFFSET(INDIRECT($AD$2),AC511,0,1,1)&lt;&gt;0,OFFSET(INDIRECT($AD$2),AC511,0,1,1),"")</f>
        <v>1</v>
      </c>
      <c r="AE511" s="77" t="str">
        <f t="shared" ca="1" si="216"/>
        <v>ШУЭ (АСКУЭ) PL03 Корп.552 SPDS</v>
      </c>
      <c r="AF511" s="77" t="str">
        <f t="shared" ca="1" si="216"/>
        <v>Шкаф в сборе</v>
      </c>
      <c r="AG511" s="77" t="str">
        <f t="shared" ca="1" si="216"/>
        <v/>
      </c>
      <c r="AH511" s="77" t="str">
        <f t="shared" ca="1" si="216"/>
        <v/>
      </c>
      <c r="AI511" s="77" t="str">
        <f t="shared" ca="1" si="216"/>
        <v>шт.</v>
      </c>
      <c r="AJ511" s="77">
        <f t="shared" ca="1" si="216"/>
        <v>8</v>
      </c>
      <c r="AK511" s="77" t="str">
        <f t="shared" ca="1" si="216"/>
        <v/>
      </c>
      <c r="AL511" s="77" t="str">
        <f t="shared" ca="1" si="216"/>
        <v>Вариант Г1</v>
      </c>
      <c r="AM511" s="77" t="str">
        <f t="shared" ca="1" si="216"/>
        <v/>
      </c>
      <c r="AN511" s="77" t="str">
        <f t="shared" ca="1" si="216"/>
        <v/>
      </c>
      <c r="AO511" s="77" t="str">
        <f t="shared" ca="1" si="216"/>
        <v/>
      </c>
      <c r="AP511" s="77" t="str">
        <f t="shared" ca="1" si="216"/>
        <v/>
      </c>
      <c r="AQ511" s="77" t="str">
        <f t="shared" ca="1" si="216"/>
        <v/>
      </c>
    </row>
    <row r="512" spans="4:43" s="77" customFormat="1" ht="3" customHeight="1" thickBot="1">
      <c r="D512" s="209"/>
      <c r="E512" s="210"/>
      <c r="F512" s="183"/>
      <c r="G512" s="211"/>
      <c r="H512" s="188"/>
      <c r="I512" s="170"/>
      <c r="J512" s="172">
        <f t="shared" si="205"/>
        <v>0</v>
      </c>
      <c r="K512" s="174">
        <f t="shared" si="206"/>
        <v>0</v>
      </c>
      <c r="L512" s="178"/>
      <c r="M512" s="179"/>
      <c r="N512" s="179"/>
      <c r="O512" s="180"/>
      <c r="P512" s="178"/>
      <c r="Q512" s="179"/>
      <c r="R512" s="179"/>
      <c r="S512" s="180"/>
      <c r="T512" s="174"/>
      <c r="U512" s="174"/>
      <c r="V512" s="178"/>
      <c r="W512" s="180"/>
      <c r="X512" s="194"/>
      <c r="Y512" s="195"/>
      <c r="Z512" s="195"/>
      <c r="AA512" s="196"/>
      <c r="AB512" s="164"/>
      <c r="AO512" s="77" t="str">
        <f ca="1">IF(OFFSET(INDIRECT($AD$2),$AC513,AO$2,1,1)&lt;&gt;0,OFFSET(INDIRECT($AD$2),$AC513,AO$2,1,1),"")</f>
        <v/>
      </c>
      <c r="AP512" s="77" t="str">
        <f ca="1">IF(OFFSET(INDIRECT($AD$2),$AC513,AP$2,1,1)&lt;&gt;0,OFFSET(INDIRECT($AD$2),$AC513,AP$2,1,1),"")</f>
        <v/>
      </c>
      <c r="AQ512" s="77" t="str">
        <f ca="1">IF(OFFSET(INDIRECT($AD$2),$AC513,AQ$2,1,1)&lt;&gt;0,OFFSET(INDIRECT($AD$2),$AC513,AQ$2,1,1),"")</f>
        <v/>
      </c>
    </row>
    <row r="513" spans="4:43" s="77" customFormat="1" ht="23.25" customHeight="1">
      <c r="D513" s="234" t="s">
        <v>36</v>
      </c>
      <c r="E513" s="235"/>
      <c r="F513" s="181"/>
      <c r="G513" s="231"/>
      <c r="H513" s="186"/>
      <c r="I513" s="82">
        <f t="shared" ref="I513:I517" ca="1" si="220">AD513</f>
        <v>2</v>
      </c>
      <c r="J513" s="297" t="str">
        <f t="shared" ca="1" si="205"/>
        <v>Бирка Треугольник</v>
      </c>
      <c r="K513" s="83" t="str">
        <f t="shared" ca="1" si="206"/>
        <v>У-136</v>
      </c>
      <c r="L513" s="151" t="str">
        <f t="shared" ref="L513:L517" ca="1" si="221">AG513</f>
        <v/>
      </c>
      <c r="M513" s="156"/>
      <c r="N513" s="156"/>
      <c r="O513" s="152"/>
      <c r="P513" s="151" t="str">
        <f ca="1">AH513</f>
        <v/>
      </c>
      <c r="Q513" s="156"/>
      <c r="R513" s="156"/>
      <c r="S513" s="152"/>
      <c r="T513" s="83" t="str">
        <f t="shared" ref="T513:T517" ca="1" si="222">AI513</f>
        <v>шт.</v>
      </c>
      <c r="U513" s="83">
        <f t="shared" ref="U513:U517" ca="1" si="223">AJ513</f>
        <v>32</v>
      </c>
      <c r="V513" s="151" t="str">
        <f t="shared" ref="V513:V517" ca="1" si="224">AK513</f>
        <v/>
      </c>
      <c r="W513" s="152"/>
      <c r="X513" s="153" t="str">
        <f ca="1">AL513</f>
        <v>Вариант Г1</v>
      </c>
      <c r="Y513" s="154"/>
      <c r="Z513" s="154"/>
      <c r="AA513" s="155"/>
      <c r="AB513" s="164"/>
      <c r="AC513" s="77">
        <f>AC511+1</f>
        <v>368</v>
      </c>
      <c r="AD513" s="77">
        <f ca="1">IF(OFFSET(INDIRECT($AD$2),AC513,0,1,1)&lt;&gt;0,OFFSET(INDIRECT($AD$2),AC513,0,1,1),"")</f>
        <v>2</v>
      </c>
      <c r="AE513" s="77" t="str">
        <f t="shared" ref="AE513:AN513" ca="1" si="225">IF(OFFSET(INDIRECT($AD$2),$AC513,AE$2,1,1)&lt;&gt;0,OFFSET(INDIRECT($AD$2),$AC513,AE$2,1,1),"")</f>
        <v>Бирка Треугольник</v>
      </c>
      <c r="AF513" s="77" t="str">
        <f t="shared" ca="1" si="225"/>
        <v>У-136</v>
      </c>
      <c r="AG513" s="77" t="str">
        <f t="shared" ca="1" si="225"/>
        <v/>
      </c>
      <c r="AH513" s="77" t="str">
        <f t="shared" ca="1" si="225"/>
        <v/>
      </c>
      <c r="AI513" s="77" t="str">
        <f t="shared" ca="1" si="225"/>
        <v>шт.</v>
      </c>
      <c r="AJ513" s="77">
        <f t="shared" ca="1" si="225"/>
        <v>32</v>
      </c>
      <c r="AK513" s="77" t="str">
        <f t="shared" ca="1" si="225"/>
        <v/>
      </c>
      <c r="AL513" s="77" t="str">
        <f t="shared" ca="1" si="225"/>
        <v>Вариант Г1</v>
      </c>
      <c r="AM513" s="77" t="str">
        <f t="shared" ca="1" si="225"/>
        <v/>
      </c>
      <c r="AN513" s="77" t="str">
        <f t="shared" ca="1" si="225"/>
        <v/>
      </c>
    </row>
    <row r="514" spans="4:43" s="77" customFormat="1" ht="23.25" customHeight="1">
      <c r="D514" s="207"/>
      <c r="E514" s="208"/>
      <c r="F514" s="203"/>
      <c r="G514" s="164"/>
      <c r="H514" s="206"/>
      <c r="I514" s="82">
        <f t="shared" ca="1" si="220"/>
        <v>3</v>
      </c>
      <c r="J514" s="88" t="str">
        <f t="shared" ca="1" si="205"/>
        <v>Хомут нейлон, белый</v>
      </c>
      <c r="K514" s="83" t="str">
        <f t="shared" ca="1" si="206"/>
        <v>2,5х100</v>
      </c>
      <c r="L514" s="151" t="str">
        <f t="shared" ca="1" si="221"/>
        <v/>
      </c>
      <c r="M514" s="156"/>
      <c r="N514" s="156"/>
      <c r="O514" s="152"/>
      <c r="P514" s="151" t="str">
        <f ca="1">AH514</f>
        <v/>
      </c>
      <c r="Q514" s="156"/>
      <c r="R514" s="156"/>
      <c r="S514" s="152"/>
      <c r="T514" s="83" t="str">
        <f t="shared" ca="1" si="222"/>
        <v>шт.</v>
      </c>
      <c r="U514" s="83">
        <f t="shared" ca="1" si="223"/>
        <v>32</v>
      </c>
      <c r="V514" s="151" t="str">
        <f t="shared" ca="1" si="224"/>
        <v/>
      </c>
      <c r="W514" s="152"/>
      <c r="X514" s="153" t="str">
        <f ca="1">AL514</f>
        <v>Вариант Г1</v>
      </c>
      <c r="Y514" s="154"/>
      <c r="Z514" s="154"/>
      <c r="AA514" s="155"/>
      <c r="AB514" s="164"/>
      <c r="AC514" s="77">
        <f>AC513+1</f>
        <v>369</v>
      </c>
      <c r="AD514" s="77">
        <f ca="1">IF(OFFSET(INDIRECT($AD$2),AC514,0,1,1)&lt;&gt;0,OFFSET(INDIRECT($AD$2),AC514,0,1,1),"")</f>
        <v>3</v>
      </c>
      <c r="AE514" s="77" t="str">
        <f t="shared" ca="1" si="216"/>
        <v>Хомут нейлон, белый</v>
      </c>
      <c r="AF514" s="77" t="str">
        <f t="shared" ca="1" si="216"/>
        <v>2,5х100</v>
      </c>
      <c r="AG514" s="77" t="str">
        <f t="shared" ca="1" si="216"/>
        <v/>
      </c>
      <c r="AH514" s="77" t="str">
        <f t="shared" ca="1" si="216"/>
        <v/>
      </c>
      <c r="AI514" s="77" t="str">
        <f t="shared" ca="1" si="216"/>
        <v>шт.</v>
      </c>
      <c r="AJ514" s="77">
        <f t="shared" ca="1" si="216"/>
        <v>32</v>
      </c>
      <c r="AK514" s="77" t="str">
        <f t="shared" ca="1" si="216"/>
        <v/>
      </c>
      <c r="AL514" s="77" t="str">
        <f t="shared" ca="1" si="216"/>
        <v>Вариант Г1</v>
      </c>
      <c r="AM514" s="77" t="str">
        <f t="shared" ca="1" si="216"/>
        <v/>
      </c>
      <c r="AN514" s="77" t="str">
        <f t="shared" ca="1" si="216"/>
        <v/>
      </c>
      <c r="AO514" s="77" t="str">
        <f t="shared" ca="1" si="216"/>
        <v/>
      </c>
      <c r="AP514" s="77" t="str">
        <f t="shared" ca="1" si="216"/>
        <v/>
      </c>
      <c r="AQ514" s="77" t="str">
        <f t="shared" ca="1" si="216"/>
        <v/>
      </c>
    </row>
    <row r="515" spans="4:43" s="77" customFormat="1" ht="23.25" customHeight="1">
      <c r="D515" s="207"/>
      <c r="E515" s="208"/>
      <c r="F515" s="203"/>
      <c r="G515" s="164"/>
      <c r="H515" s="206"/>
      <c r="I515" s="3">
        <f t="shared" ca="1" si="220"/>
        <v>4</v>
      </c>
      <c r="J515" s="6" t="str">
        <f t="shared" ca="1" si="205"/>
        <v xml:space="preserve">Болт </v>
      </c>
      <c r="K515" s="81" t="str">
        <f t="shared" ca="1" si="206"/>
        <v>М6х30</v>
      </c>
      <c r="L515" s="151" t="str">
        <f t="shared" ca="1" si="221"/>
        <v/>
      </c>
      <c r="M515" s="156"/>
      <c r="N515" s="156"/>
      <c r="O515" s="152"/>
      <c r="P515" s="157" t="str">
        <f ca="1">AH515</f>
        <v/>
      </c>
      <c r="Q515" s="157"/>
      <c r="R515" s="157"/>
      <c r="S515" s="157"/>
      <c r="T515" s="80" t="str">
        <f t="shared" ca="1" si="222"/>
        <v>шт.</v>
      </c>
      <c r="U515" s="81">
        <f t="shared" ca="1" si="223"/>
        <v>56</v>
      </c>
      <c r="V515" s="151" t="str">
        <f t="shared" ca="1" si="224"/>
        <v/>
      </c>
      <c r="W515" s="152"/>
      <c r="X515" s="153" t="str">
        <f ca="1">AL515</f>
        <v>Вариант Г1</v>
      </c>
      <c r="Y515" s="154"/>
      <c r="Z515" s="154"/>
      <c r="AA515" s="155"/>
      <c r="AB515" s="164"/>
      <c r="AC515" s="77">
        <f>AC514+1</f>
        <v>370</v>
      </c>
      <c r="AD515" s="77">
        <f ca="1">IF(OFFSET(INDIRECT($AD$2),AC515,0,1,1)&lt;&gt;0,OFFSET(INDIRECT($AD$2),AC515,0,1,1),"")</f>
        <v>4</v>
      </c>
      <c r="AE515" s="77" t="str">
        <f t="shared" ca="1" si="216"/>
        <v xml:space="preserve">Болт </v>
      </c>
      <c r="AF515" s="77" t="str">
        <f t="shared" ca="1" si="216"/>
        <v>М6х30</v>
      </c>
      <c r="AG515" s="77" t="str">
        <f t="shared" ca="1" si="216"/>
        <v/>
      </c>
      <c r="AH515" s="77" t="str">
        <f t="shared" ca="1" si="216"/>
        <v/>
      </c>
      <c r="AI515" s="77" t="str">
        <f t="shared" ca="1" si="216"/>
        <v>шт.</v>
      </c>
      <c r="AJ515" s="77">
        <f t="shared" ca="1" si="216"/>
        <v>56</v>
      </c>
      <c r="AK515" s="77" t="str">
        <f t="shared" ca="1" si="216"/>
        <v/>
      </c>
      <c r="AL515" s="77" t="str">
        <f t="shared" ca="1" si="216"/>
        <v>Вариант Г1</v>
      </c>
      <c r="AM515" s="77" t="str">
        <f t="shared" ca="1" si="216"/>
        <v/>
      </c>
      <c r="AN515" s="77" t="str">
        <f t="shared" ca="1" si="216"/>
        <v/>
      </c>
      <c r="AO515" s="77" t="str">
        <f t="shared" ca="1" si="216"/>
        <v/>
      </c>
      <c r="AP515" s="77" t="str">
        <f t="shared" ca="1" si="216"/>
        <v/>
      </c>
      <c r="AQ515" s="77" t="str">
        <f t="shared" ca="1" si="216"/>
        <v/>
      </c>
    </row>
    <row r="516" spans="4:43" s="77" customFormat="1" ht="23.25" customHeight="1">
      <c r="D516" s="207"/>
      <c r="E516" s="208"/>
      <c r="F516" s="203"/>
      <c r="G516" s="164"/>
      <c r="H516" s="206"/>
      <c r="I516" s="3">
        <f t="shared" ca="1" si="220"/>
        <v>5</v>
      </c>
      <c r="J516" s="6" t="str">
        <f t="shared" ca="1" si="205"/>
        <v xml:space="preserve">Гайка </v>
      </c>
      <c r="K516" s="81" t="str">
        <f t="shared" ca="1" si="206"/>
        <v>М6</v>
      </c>
      <c r="L516" s="151" t="str">
        <f t="shared" ca="1" si="221"/>
        <v/>
      </c>
      <c r="M516" s="156"/>
      <c r="N516" s="156"/>
      <c r="O516" s="152"/>
      <c r="P516" s="157" t="str">
        <f ca="1">AH516</f>
        <v/>
      </c>
      <c r="Q516" s="157"/>
      <c r="R516" s="157"/>
      <c r="S516" s="157"/>
      <c r="T516" s="80" t="str">
        <f t="shared" ca="1" si="222"/>
        <v>шт.</v>
      </c>
      <c r="U516" s="81">
        <f t="shared" ca="1" si="223"/>
        <v>56</v>
      </c>
      <c r="V516" s="151" t="str">
        <f t="shared" ca="1" si="224"/>
        <v/>
      </c>
      <c r="W516" s="152"/>
      <c r="X516" s="153" t="str">
        <f ca="1">AL516</f>
        <v>Вариант Г1</v>
      </c>
      <c r="Y516" s="154"/>
      <c r="Z516" s="154"/>
      <c r="AA516" s="155"/>
      <c r="AB516" s="164"/>
      <c r="AC516" s="77">
        <f>AC515+1</f>
        <v>371</v>
      </c>
      <c r="AD516" s="77">
        <f ca="1">IF(OFFSET(INDIRECT($AD$2),AC516,0,1,1)&lt;&gt;0,OFFSET(INDIRECT($AD$2),AC516,0,1,1),"")</f>
        <v>5</v>
      </c>
      <c r="AE516" s="77" t="str">
        <f t="shared" ca="1" si="216"/>
        <v xml:space="preserve">Гайка </v>
      </c>
      <c r="AF516" s="77" t="str">
        <f t="shared" ca="1" si="216"/>
        <v>М6</v>
      </c>
      <c r="AG516" s="77" t="str">
        <f t="shared" ca="1" si="216"/>
        <v/>
      </c>
      <c r="AH516" s="77" t="str">
        <f t="shared" ca="1" si="216"/>
        <v/>
      </c>
      <c r="AI516" s="77" t="str">
        <f t="shared" ca="1" si="216"/>
        <v>шт.</v>
      </c>
      <c r="AJ516" s="77">
        <f t="shared" ca="1" si="216"/>
        <v>56</v>
      </c>
      <c r="AK516" s="77" t="str">
        <f t="shared" ca="1" si="216"/>
        <v/>
      </c>
      <c r="AL516" s="77" t="str">
        <f t="shared" ca="1" si="216"/>
        <v>Вариант Г1</v>
      </c>
      <c r="AM516" s="77" t="str">
        <f t="shared" ca="1" si="216"/>
        <v/>
      </c>
      <c r="AN516" s="77" t="str">
        <f t="shared" ca="1" si="216"/>
        <v/>
      </c>
      <c r="AO516" s="77" t="str">
        <f t="shared" ca="1" si="216"/>
        <v/>
      </c>
      <c r="AP516" s="77" t="str">
        <f t="shared" ca="1" si="216"/>
        <v/>
      </c>
      <c r="AQ516" s="77" t="str">
        <f t="shared" ca="1" si="216"/>
        <v/>
      </c>
    </row>
    <row r="517" spans="4:43" s="77" customFormat="1" ht="8.25" customHeight="1" thickBot="1">
      <c r="D517" s="209"/>
      <c r="E517" s="210"/>
      <c r="F517" s="183"/>
      <c r="G517" s="211"/>
      <c r="H517" s="188"/>
      <c r="I517" s="169">
        <f t="shared" ca="1" si="220"/>
        <v>6</v>
      </c>
      <c r="J517" s="171" t="str">
        <f t="shared" ca="1" si="205"/>
        <v xml:space="preserve">Шайба плоск. усил. ГОСТ 6958 </v>
      </c>
      <c r="K517" s="173" t="str">
        <f t="shared" ca="1" si="206"/>
        <v>М6</v>
      </c>
      <c r="L517" s="175" t="str">
        <f t="shared" ca="1" si="221"/>
        <v/>
      </c>
      <c r="M517" s="176"/>
      <c r="N517" s="176"/>
      <c r="O517" s="177"/>
      <c r="P517" s="175" t="str">
        <f ca="1">AH517</f>
        <v/>
      </c>
      <c r="Q517" s="176"/>
      <c r="R517" s="176"/>
      <c r="S517" s="177"/>
      <c r="T517" s="173" t="str">
        <f t="shared" ca="1" si="222"/>
        <v>шт.</v>
      </c>
      <c r="U517" s="173">
        <f t="shared" ca="1" si="223"/>
        <v>112</v>
      </c>
      <c r="V517" s="175" t="str">
        <f t="shared" ca="1" si="224"/>
        <v/>
      </c>
      <c r="W517" s="177"/>
      <c r="X517" s="191" t="str">
        <f ca="1">AL517</f>
        <v>Вариант Г1</v>
      </c>
      <c r="Y517" s="192"/>
      <c r="Z517" s="192"/>
      <c r="AA517" s="193"/>
      <c r="AB517" s="164"/>
      <c r="AC517" s="77">
        <f>AC516+1</f>
        <v>372</v>
      </c>
      <c r="AD517" s="77">
        <f ca="1">IF(OFFSET(INDIRECT($AD$2),AC517,0,1,1)&lt;&gt;0,OFFSET(INDIRECT($AD$2),AC517,0,1,1),"")</f>
        <v>6</v>
      </c>
      <c r="AE517" s="77" t="str">
        <f t="shared" ca="1" si="216"/>
        <v xml:space="preserve">Шайба плоск. усил. ГОСТ 6958 </v>
      </c>
      <c r="AF517" s="77" t="str">
        <f t="shared" ca="1" si="216"/>
        <v>М6</v>
      </c>
      <c r="AG517" s="77" t="str">
        <f t="shared" ca="1" si="216"/>
        <v/>
      </c>
      <c r="AH517" s="77" t="str">
        <f t="shared" ca="1" si="216"/>
        <v/>
      </c>
      <c r="AI517" s="77" t="str">
        <f t="shared" ca="1" si="216"/>
        <v>шт.</v>
      </c>
      <c r="AJ517" s="77">
        <f t="shared" ca="1" si="216"/>
        <v>112</v>
      </c>
      <c r="AK517" s="77" t="str">
        <f t="shared" ca="1" si="216"/>
        <v/>
      </c>
      <c r="AL517" s="77" t="str">
        <f t="shared" ca="1" si="216"/>
        <v>Вариант Г1</v>
      </c>
      <c r="AM517" s="77" t="str">
        <f t="shared" ca="1" si="216"/>
        <v/>
      </c>
      <c r="AN517" s="77" t="str">
        <f t="shared" ca="1" si="216"/>
        <v/>
      </c>
      <c r="AO517" s="77" t="str">
        <f t="shared" ca="1" si="216"/>
        <v/>
      </c>
      <c r="AP517" s="77" t="str">
        <f t="shared" ca="1" si="216"/>
        <v/>
      </c>
      <c r="AQ517" s="77" t="str">
        <f t="shared" ca="1" si="216"/>
        <v/>
      </c>
    </row>
    <row r="518" spans="4:43" s="77" customFormat="1" ht="15" customHeight="1">
      <c r="D518" s="234" t="s">
        <v>39</v>
      </c>
      <c r="E518" s="253"/>
      <c r="F518" s="181"/>
      <c r="G518" s="258"/>
      <c r="H518" s="253"/>
      <c r="I518" s="170"/>
      <c r="J518" s="172"/>
      <c r="K518" s="174"/>
      <c r="L518" s="178"/>
      <c r="M518" s="179"/>
      <c r="N518" s="179"/>
      <c r="O518" s="180"/>
      <c r="P518" s="178"/>
      <c r="Q518" s="179"/>
      <c r="R518" s="179"/>
      <c r="S518" s="180"/>
      <c r="T518" s="174"/>
      <c r="U518" s="174"/>
      <c r="V518" s="178"/>
      <c r="W518" s="180"/>
      <c r="X518" s="194"/>
      <c r="Y518" s="195"/>
      <c r="Z518" s="195"/>
      <c r="AA518" s="196"/>
      <c r="AB518" s="164"/>
    </row>
    <row r="519" spans="4:43" s="77" customFormat="1" ht="14.25" customHeight="1" thickBot="1">
      <c r="D519" s="254"/>
      <c r="E519" s="255"/>
      <c r="F519" s="254"/>
      <c r="G519" s="259"/>
      <c r="H519" s="255"/>
      <c r="J519" s="89"/>
      <c r="AA519" s="76"/>
      <c r="AB519" s="164"/>
    </row>
    <row r="520" spans="4:43" s="77" customFormat="1" ht="15" customHeight="1" thickBot="1">
      <c r="D520" s="254"/>
      <c r="E520" s="255"/>
      <c r="F520" s="254"/>
      <c r="G520" s="259"/>
      <c r="H520" s="255"/>
      <c r="I520" s="26"/>
      <c r="J520" s="296"/>
      <c r="K520" s="27"/>
      <c r="L520" s="44"/>
      <c r="M520" s="78"/>
      <c r="N520" s="44"/>
      <c r="O520" s="261"/>
      <c r="P520" s="262"/>
      <c r="Q520" s="44"/>
      <c r="R520" s="44"/>
      <c r="S520" s="263" t="str">
        <f>$S$33</f>
        <v>2001.РП.10Т-ТКР2.1</v>
      </c>
      <c r="T520" s="264"/>
      <c r="U520" s="264"/>
      <c r="V520" s="264"/>
      <c r="W520" s="264"/>
      <c r="X520" s="264"/>
      <c r="Y520" s="264"/>
      <c r="Z520" s="265"/>
      <c r="AA520" s="272" t="s">
        <v>16</v>
      </c>
      <c r="AB520" s="164"/>
    </row>
    <row r="521" spans="4:43" s="77" customFormat="1" ht="6" customHeight="1" thickBot="1">
      <c r="D521" s="254"/>
      <c r="E521" s="255"/>
      <c r="F521" s="254"/>
      <c r="G521" s="259"/>
      <c r="H521" s="255"/>
      <c r="I521" s="26"/>
      <c r="J521" s="90"/>
      <c r="K521" s="27"/>
      <c r="L521" s="273"/>
      <c r="M521" s="275"/>
      <c r="N521" s="273"/>
      <c r="O521" s="275"/>
      <c r="P521" s="277"/>
      <c r="Q521" s="273"/>
      <c r="R521" s="273"/>
      <c r="S521" s="266"/>
      <c r="T521" s="267"/>
      <c r="U521" s="267"/>
      <c r="V521" s="267"/>
      <c r="W521" s="267"/>
      <c r="X521" s="267"/>
      <c r="Y521" s="267"/>
      <c r="Z521" s="268"/>
      <c r="AA521" s="272"/>
      <c r="AB521" s="164"/>
    </row>
    <row r="522" spans="4:43" s="77" customFormat="1" ht="9" customHeight="1" thickBot="1">
      <c r="D522" s="254"/>
      <c r="E522" s="255"/>
      <c r="F522" s="254"/>
      <c r="G522" s="259"/>
      <c r="H522" s="255"/>
      <c r="I522" s="26"/>
      <c r="J522" s="90"/>
      <c r="K522" s="27"/>
      <c r="L522" s="274"/>
      <c r="M522" s="276"/>
      <c r="N522" s="274"/>
      <c r="O522" s="276"/>
      <c r="P522" s="278"/>
      <c r="Q522" s="274"/>
      <c r="R522" s="274"/>
      <c r="S522" s="266"/>
      <c r="T522" s="267"/>
      <c r="U522" s="267"/>
      <c r="V522" s="267"/>
      <c r="W522" s="267"/>
      <c r="X522" s="267"/>
      <c r="Y522" s="267"/>
      <c r="Z522" s="268"/>
      <c r="AA522" s="279">
        <f>AA482+1</f>
        <v>13</v>
      </c>
      <c r="AB522" s="164"/>
    </row>
    <row r="523" spans="4:43" s="77" customFormat="1" ht="15" customHeight="1" thickBot="1">
      <c r="D523" s="256"/>
      <c r="E523" s="257"/>
      <c r="F523" s="256"/>
      <c r="G523" s="260"/>
      <c r="H523" s="257"/>
      <c r="I523" s="29"/>
      <c r="J523" s="91"/>
      <c r="K523" s="30"/>
      <c r="L523" s="79" t="s">
        <v>14</v>
      </c>
      <c r="M523" s="79" t="s">
        <v>15</v>
      </c>
      <c r="N523" s="79" t="s">
        <v>16</v>
      </c>
      <c r="O523" s="272" t="s">
        <v>17</v>
      </c>
      <c r="P523" s="272"/>
      <c r="Q523" s="79" t="s">
        <v>18</v>
      </c>
      <c r="R523" s="79" t="s">
        <v>19</v>
      </c>
      <c r="S523" s="269"/>
      <c r="T523" s="270"/>
      <c r="U523" s="270"/>
      <c r="V523" s="270"/>
      <c r="W523" s="270"/>
      <c r="X523" s="270"/>
      <c r="Y523" s="270"/>
      <c r="Z523" s="271"/>
      <c r="AA523" s="279"/>
      <c r="AB523" s="164"/>
    </row>
    <row r="524" spans="4:43" s="77" customFormat="1" ht="11.25" customHeight="1" thickBot="1">
      <c r="J524" s="89"/>
      <c r="Y524" s="250" t="s">
        <v>41</v>
      </c>
      <c r="Z524" s="250"/>
      <c r="AA524" s="250"/>
      <c r="AB524" s="164"/>
    </row>
    <row r="525" spans="4:43" s="77" customFormat="1" ht="23.25" customHeight="1">
      <c r="H525" s="75"/>
      <c r="I525" s="165" t="s">
        <v>0</v>
      </c>
      <c r="J525" s="167" t="s">
        <v>1</v>
      </c>
      <c r="K525" s="158" t="s">
        <v>2</v>
      </c>
      <c r="L525" s="158" t="s">
        <v>3</v>
      </c>
      <c r="M525" s="158"/>
      <c r="N525" s="158"/>
      <c r="O525" s="158"/>
      <c r="P525" s="158" t="s">
        <v>43</v>
      </c>
      <c r="Q525" s="158"/>
      <c r="R525" s="158"/>
      <c r="S525" s="158"/>
      <c r="T525" s="158" t="s">
        <v>5</v>
      </c>
      <c r="U525" s="158" t="s">
        <v>6</v>
      </c>
      <c r="V525" s="158" t="s">
        <v>7</v>
      </c>
      <c r="W525" s="158"/>
      <c r="X525" s="160" t="s">
        <v>8</v>
      </c>
      <c r="Y525" s="160"/>
      <c r="Z525" s="160"/>
      <c r="AA525" s="161"/>
      <c r="AB525" s="164"/>
      <c r="AD525" s="77" t="s">
        <v>42</v>
      </c>
      <c r="AE525" s="77">
        <v>1</v>
      </c>
      <c r="AF525" s="77">
        <f t="shared" ref="AF525" si="226">AE525+1</f>
        <v>2</v>
      </c>
      <c r="AG525" s="77">
        <f t="shared" ref="AG525" si="227">AF525+1</f>
        <v>3</v>
      </c>
      <c r="AH525" s="77">
        <f t="shared" ref="AH525" si="228">AG525+1</f>
        <v>4</v>
      </c>
      <c r="AI525" s="77">
        <f t="shared" ref="AI525" si="229">AH525+1</f>
        <v>5</v>
      </c>
      <c r="AJ525" s="77">
        <f t="shared" ref="AJ525" si="230">AI525+1</f>
        <v>6</v>
      </c>
      <c r="AK525" s="77">
        <f t="shared" ref="AK525" si="231">AJ525+1</f>
        <v>7</v>
      </c>
      <c r="AL525" s="77">
        <f t="shared" ref="AL525" si="232">AK525+1</f>
        <v>8</v>
      </c>
      <c r="AM525" s="77">
        <f t="shared" ref="AM525" si="233">AL525+1</f>
        <v>9</v>
      </c>
      <c r="AN525" s="77">
        <f t="shared" ref="AN525" si="234">AM525+1</f>
        <v>10</v>
      </c>
      <c r="AO525" s="77">
        <f t="shared" ref="AO525" si="235">AN525+1</f>
        <v>11</v>
      </c>
      <c r="AP525" s="77">
        <f t="shared" ref="AP525" si="236">AO525+1</f>
        <v>12</v>
      </c>
      <c r="AQ525" s="77">
        <f t="shared" ref="AQ525" si="237">AP525+1</f>
        <v>13</v>
      </c>
    </row>
    <row r="526" spans="4:43" s="77" customFormat="1" ht="76.5" customHeight="1">
      <c r="H526" s="75"/>
      <c r="I526" s="166"/>
      <c r="J526" s="168"/>
      <c r="K526" s="162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62"/>
      <c r="Y526" s="162"/>
      <c r="Z526" s="162"/>
      <c r="AA526" s="163"/>
      <c r="AB526" s="164"/>
      <c r="AC526" s="77">
        <f ca="1">IF(OFFSET(AC526,40,0,1,1)&lt;&gt;0,OFFSET(AC526,40,0,1,1),AA562)</f>
        <v>25</v>
      </c>
    </row>
    <row r="527" spans="4:43" s="77" customFormat="1" ht="23.25" customHeight="1">
      <c r="H527" s="75"/>
      <c r="I527" s="3">
        <f t="shared" ref="I527:I546" ca="1" si="238">AD527</f>
        <v>7</v>
      </c>
      <c r="J527" s="6" t="str">
        <f t="shared" ref="J527:J557" ca="1" si="239">AE527</f>
        <v xml:space="preserve">Шайба пружинная гроверная </v>
      </c>
      <c r="K527" s="81" t="str">
        <f t="shared" ref="K527:K557" ca="1" si="240">AF527</f>
        <v>М6</v>
      </c>
      <c r="L527" s="151" t="str">
        <f t="shared" ref="L527:L547" ca="1" si="241">AG527</f>
        <v/>
      </c>
      <c r="M527" s="156"/>
      <c r="N527" s="156"/>
      <c r="O527" s="152"/>
      <c r="P527" s="157" t="str">
        <f t="shared" ref="P527:P547" ca="1" si="242">AH527</f>
        <v/>
      </c>
      <c r="Q527" s="157"/>
      <c r="R527" s="157"/>
      <c r="S527" s="157"/>
      <c r="T527" s="80" t="str">
        <f t="shared" ref="T527:T547" ca="1" si="243">AI527</f>
        <v>шт.</v>
      </c>
      <c r="U527" s="81">
        <f t="shared" ref="U527:U547" ca="1" si="244">AJ527</f>
        <v>56</v>
      </c>
      <c r="V527" s="151" t="str">
        <f t="shared" ref="V527:V547" ca="1" si="245">AK527</f>
        <v/>
      </c>
      <c r="W527" s="152"/>
      <c r="X527" s="153" t="str">
        <f t="shared" ref="X527:X547" ca="1" si="246">AL527</f>
        <v>Вариант Г1</v>
      </c>
      <c r="Y527" s="154"/>
      <c r="Z527" s="154"/>
      <c r="AA527" s="155"/>
      <c r="AB527" s="164"/>
      <c r="AC527" s="77">
        <f>AC517+1</f>
        <v>373</v>
      </c>
      <c r="AD527" s="77">
        <f t="shared" ref="AD527:AD547" ca="1" si="247">IF(OFFSET(INDIRECT($AD$2),AC527,0,1,1)&lt;&gt;0,OFFSET(INDIRECT($AD$2),AC527,0,1,1),"")</f>
        <v>7</v>
      </c>
      <c r="AE527" s="77" t="str">
        <f t="shared" ref="AE527:AQ542" ca="1" si="248">IF(OFFSET(INDIRECT($AD$2),$AC527,AE$2,1,1)&lt;&gt;0,OFFSET(INDIRECT($AD$2),$AC527,AE$2,1,1),"")</f>
        <v xml:space="preserve">Шайба пружинная гроверная </v>
      </c>
      <c r="AF527" s="77" t="str">
        <f t="shared" ca="1" si="248"/>
        <v>М6</v>
      </c>
      <c r="AG527" s="77" t="str">
        <f t="shared" ca="1" si="248"/>
        <v/>
      </c>
      <c r="AH527" s="77" t="str">
        <f t="shared" ca="1" si="248"/>
        <v/>
      </c>
      <c r="AI527" s="77" t="str">
        <f t="shared" ca="1" si="248"/>
        <v>шт.</v>
      </c>
      <c r="AJ527" s="77">
        <f t="shared" ca="1" si="248"/>
        <v>56</v>
      </c>
      <c r="AK527" s="77" t="str">
        <f t="shared" ca="1" si="248"/>
        <v/>
      </c>
      <c r="AL527" s="77" t="str">
        <f t="shared" ca="1" si="248"/>
        <v>Вариант Г1</v>
      </c>
      <c r="AM527" s="77" t="str">
        <f t="shared" ca="1" si="248"/>
        <v/>
      </c>
      <c r="AN527" s="77" t="str">
        <f t="shared" ca="1" si="248"/>
        <v/>
      </c>
      <c r="AO527" s="77" t="str">
        <f t="shared" ca="1" si="248"/>
        <v/>
      </c>
      <c r="AP527" s="77" t="str">
        <f t="shared" ca="1" si="248"/>
        <v/>
      </c>
      <c r="AQ527" s="77" t="str">
        <f t="shared" ca="1" si="248"/>
        <v/>
      </c>
    </row>
    <row r="528" spans="4:43" s="77" customFormat="1" ht="23.25" customHeight="1">
      <c r="H528" s="75"/>
      <c r="I528" s="3">
        <f t="shared" ca="1" si="238"/>
        <v>8</v>
      </c>
      <c r="J528" s="6" t="str">
        <f t="shared" ca="1" si="239"/>
        <v>Болт ГОСТ 7798-70</v>
      </c>
      <c r="K528" s="81" t="str">
        <f t="shared" ca="1" si="240"/>
        <v>М8х30</v>
      </c>
      <c r="L528" s="151" t="str">
        <f t="shared" ca="1" si="241"/>
        <v/>
      </c>
      <c r="M528" s="156"/>
      <c r="N528" s="156"/>
      <c r="O528" s="152"/>
      <c r="P528" s="157" t="str">
        <f t="shared" ca="1" si="242"/>
        <v/>
      </c>
      <c r="Q528" s="157"/>
      <c r="R528" s="157"/>
      <c r="S528" s="157"/>
      <c r="T528" s="80" t="str">
        <f t="shared" ca="1" si="243"/>
        <v>шт.</v>
      </c>
      <c r="U528" s="81">
        <f t="shared" ca="1" si="244"/>
        <v>48</v>
      </c>
      <c r="V528" s="151" t="str">
        <f t="shared" ca="1" si="245"/>
        <v/>
      </c>
      <c r="W528" s="152"/>
      <c r="X528" s="153" t="str">
        <f t="shared" ca="1" si="246"/>
        <v>Вариант Г1</v>
      </c>
      <c r="Y528" s="154"/>
      <c r="Z528" s="154"/>
      <c r="AA528" s="155"/>
      <c r="AB528" s="164"/>
      <c r="AC528" s="77">
        <f>AC527+1</f>
        <v>374</v>
      </c>
      <c r="AD528" s="77">
        <f t="shared" ca="1" si="247"/>
        <v>8</v>
      </c>
      <c r="AE528" s="77" t="str">
        <f t="shared" ca="1" si="248"/>
        <v>Болт ГОСТ 7798-70</v>
      </c>
      <c r="AF528" s="77" t="str">
        <f t="shared" ca="1" si="248"/>
        <v>М8х30</v>
      </c>
      <c r="AG528" s="77" t="str">
        <f t="shared" ca="1" si="248"/>
        <v/>
      </c>
      <c r="AH528" s="77" t="str">
        <f t="shared" ca="1" si="248"/>
        <v/>
      </c>
      <c r="AI528" s="77" t="str">
        <f t="shared" ca="1" si="248"/>
        <v>шт.</v>
      </c>
      <c r="AJ528" s="77">
        <f t="shared" ca="1" si="248"/>
        <v>48</v>
      </c>
      <c r="AK528" s="77" t="str">
        <f t="shared" ca="1" si="248"/>
        <v/>
      </c>
      <c r="AL528" s="77" t="str">
        <f t="shared" ca="1" si="248"/>
        <v>Вариант Г1</v>
      </c>
      <c r="AM528" s="77" t="str">
        <f t="shared" ca="1" si="248"/>
        <v/>
      </c>
      <c r="AN528" s="77" t="str">
        <f t="shared" ca="1" si="248"/>
        <v/>
      </c>
      <c r="AO528" s="77" t="str">
        <f t="shared" ca="1" si="248"/>
        <v/>
      </c>
      <c r="AP528" s="77" t="str">
        <f t="shared" ca="1" si="248"/>
        <v/>
      </c>
      <c r="AQ528" s="77" t="str">
        <f t="shared" ca="1" si="248"/>
        <v/>
      </c>
    </row>
    <row r="529" spans="8:43" s="77" customFormat="1" ht="23.25" customHeight="1">
      <c r="H529" s="75"/>
      <c r="I529" s="3">
        <f t="shared" ca="1" si="238"/>
        <v>9</v>
      </c>
      <c r="J529" s="6" t="str">
        <f t="shared" ca="1" si="239"/>
        <v>Гайка ГОСТ 5915-70</v>
      </c>
      <c r="K529" s="81" t="str">
        <f t="shared" ca="1" si="240"/>
        <v>М8</v>
      </c>
      <c r="L529" s="151" t="str">
        <f t="shared" ca="1" si="241"/>
        <v/>
      </c>
      <c r="M529" s="156"/>
      <c r="N529" s="156"/>
      <c r="O529" s="152"/>
      <c r="P529" s="157" t="str">
        <f t="shared" ca="1" si="242"/>
        <v/>
      </c>
      <c r="Q529" s="157"/>
      <c r="R529" s="157"/>
      <c r="S529" s="157"/>
      <c r="T529" s="80" t="str">
        <f t="shared" ca="1" si="243"/>
        <v>шт.</v>
      </c>
      <c r="U529" s="81">
        <f t="shared" ca="1" si="244"/>
        <v>48</v>
      </c>
      <c r="V529" s="151" t="str">
        <f t="shared" ca="1" si="245"/>
        <v/>
      </c>
      <c r="W529" s="152"/>
      <c r="X529" s="153" t="str">
        <f t="shared" ca="1" si="246"/>
        <v>Вариант Г1</v>
      </c>
      <c r="Y529" s="154"/>
      <c r="Z529" s="154"/>
      <c r="AA529" s="155"/>
      <c r="AB529" s="164"/>
      <c r="AC529" s="77">
        <f>AC528+1</f>
        <v>375</v>
      </c>
      <c r="AD529" s="77">
        <f t="shared" ca="1" si="247"/>
        <v>9</v>
      </c>
      <c r="AE529" s="77" t="str">
        <f t="shared" ca="1" si="248"/>
        <v>Гайка ГОСТ 5915-70</v>
      </c>
      <c r="AF529" s="77" t="str">
        <f t="shared" ca="1" si="248"/>
        <v>М8</v>
      </c>
      <c r="AG529" s="77" t="str">
        <f t="shared" ca="1" si="248"/>
        <v/>
      </c>
      <c r="AH529" s="77" t="str">
        <f t="shared" ca="1" si="248"/>
        <v/>
      </c>
      <c r="AI529" s="77" t="str">
        <f t="shared" ca="1" si="248"/>
        <v>шт.</v>
      </c>
      <c r="AJ529" s="77">
        <f t="shared" ca="1" si="248"/>
        <v>48</v>
      </c>
      <c r="AK529" s="77" t="str">
        <f t="shared" ca="1" si="248"/>
        <v/>
      </c>
      <c r="AL529" s="77" t="str">
        <f t="shared" ca="1" si="248"/>
        <v>Вариант Г1</v>
      </c>
      <c r="AM529" s="77" t="str">
        <f t="shared" ca="1" si="248"/>
        <v/>
      </c>
      <c r="AN529" s="77" t="str">
        <f t="shared" ca="1" si="248"/>
        <v/>
      </c>
      <c r="AO529" s="77" t="str">
        <f t="shared" ca="1" si="248"/>
        <v/>
      </c>
      <c r="AP529" s="77" t="str">
        <f t="shared" ca="1" si="248"/>
        <v/>
      </c>
      <c r="AQ529" s="77" t="str">
        <f t="shared" ca="1" si="248"/>
        <v/>
      </c>
    </row>
    <row r="530" spans="8:43" s="77" customFormat="1" ht="23.25" customHeight="1">
      <c r="H530" s="75"/>
      <c r="I530" s="3">
        <f t="shared" ca="1" si="238"/>
        <v>10</v>
      </c>
      <c r="J530" s="6" t="str">
        <f t="shared" ca="1" si="239"/>
        <v xml:space="preserve">Шайба плоск. усил. ГОСТ 6958 </v>
      </c>
      <c r="K530" s="81" t="str">
        <f t="shared" ca="1" si="240"/>
        <v>М8</v>
      </c>
      <c r="L530" s="151" t="str">
        <f t="shared" ca="1" si="241"/>
        <v/>
      </c>
      <c r="M530" s="156"/>
      <c r="N530" s="156"/>
      <c r="O530" s="152"/>
      <c r="P530" s="157" t="str">
        <f t="shared" ca="1" si="242"/>
        <v/>
      </c>
      <c r="Q530" s="157"/>
      <c r="R530" s="157"/>
      <c r="S530" s="157"/>
      <c r="T530" s="80" t="str">
        <f t="shared" ca="1" si="243"/>
        <v>шт.</v>
      </c>
      <c r="U530" s="81">
        <f t="shared" ca="1" si="244"/>
        <v>96</v>
      </c>
      <c r="V530" s="151" t="str">
        <f t="shared" ca="1" si="245"/>
        <v/>
      </c>
      <c r="W530" s="152"/>
      <c r="X530" s="153" t="str">
        <f t="shared" ca="1" si="246"/>
        <v>Вариант Г1</v>
      </c>
      <c r="Y530" s="154"/>
      <c r="Z530" s="154"/>
      <c r="AA530" s="155"/>
      <c r="AB530" s="164"/>
      <c r="AC530" s="77">
        <f t="shared" ref="AC530:AC547" si="249">AC529+1</f>
        <v>376</v>
      </c>
      <c r="AD530" s="77">
        <f t="shared" ca="1" si="247"/>
        <v>10</v>
      </c>
      <c r="AE530" s="77" t="str">
        <f t="shared" ca="1" si="248"/>
        <v xml:space="preserve">Шайба плоск. усил. ГОСТ 6958 </v>
      </c>
      <c r="AF530" s="77" t="str">
        <f t="shared" ca="1" si="248"/>
        <v>М8</v>
      </c>
      <c r="AG530" s="77" t="str">
        <f t="shared" ca="1" si="248"/>
        <v/>
      </c>
      <c r="AH530" s="77" t="str">
        <f t="shared" ca="1" si="248"/>
        <v/>
      </c>
      <c r="AI530" s="77" t="str">
        <f t="shared" ca="1" si="248"/>
        <v>шт.</v>
      </c>
      <c r="AJ530" s="77">
        <f t="shared" ca="1" si="248"/>
        <v>96</v>
      </c>
      <c r="AK530" s="77" t="str">
        <f t="shared" ca="1" si="248"/>
        <v/>
      </c>
      <c r="AL530" s="77" t="str">
        <f t="shared" ca="1" si="248"/>
        <v>Вариант Г1</v>
      </c>
      <c r="AM530" s="77" t="str">
        <f t="shared" ca="1" si="248"/>
        <v/>
      </c>
      <c r="AN530" s="77" t="str">
        <f t="shared" ca="1" si="248"/>
        <v/>
      </c>
      <c r="AO530" s="77" t="str">
        <f t="shared" ca="1" si="248"/>
        <v/>
      </c>
      <c r="AP530" s="77" t="str">
        <f t="shared" ca="1" si="248"/>
        <v/>
      </c>
      <c r="AQ530" s="77" t="str">
        <f t="shared" ca="1" si="248"/>
        <v/>
      </c>
    </row>
    <row r="531" spans="8:43" s="77" customFormat="1" ht="23.25" customHeight="1">
      <c r="H531" s="75"/>
      <c r="I531" s="3">
        <f t="shared" ca="1" si="238"/>
        <v>11</v>
      </c>
      <c r="J531" s="6" t="str">
        <f t="shared" ca="1" si="239"/>
        <v>Шайба пружинн. гровер ГОСТ 6402-70</v>
      </c>
      <c r="K531" s="81" t="str">
        <f t="shared" ca="1" si="240"/>
        <v>М8</v>
      </c>
      <c r="L531" s="151" t="str">
        <f t="shared" ca="1" si="241"/>
        <v/>
      </c>
      <c r="M531" s="156"/>
      <c r="N531" s="156"/>
      <c r="O531" s="152"/>
      <c r="P531" s="157" t="str">
        <f t="shared" ca="1" si="242"/>
        <v/>
      </c>
      <c r="Q531" s="157"/>
      <c r="R531" s="157"/>
      <c r="S531" s="157"/>
      <c r="T531" s="80" t="str">
        <f t="shared" ca="1" si="243"/>
        <v>шт.</v>
      </c>
      <c r="U531" s="81">
        <f t="shared" ca="1" si="244"/>
        <v>48</v>
      </c>
      <c r="V531" s="151" t="str">
        <f t="shared" ca="1" si="245"/>
        <v/>
      </c>
      <c r="W531" s="152"/>
      <c r="X531" s="153" t="str">
        <f t="shared" ca="1" si="246"/>
        <v>Вариант Г1</v>
      </c>
      <c r="Y531" s="154"/>
      <c r="Z531" s="154"/>
      <c r="AA531" s="155"/>
      <c r="AB531" s="164"/>
      <c r="AC531" s="77">
        <f t="shared" si="249"/>
        <v>377</v>
      </c>
      <c r="AD531" s="77">
        <f t="shared" ca="1" si="247"/>
        <v>11</v>
      </c>
      <c r="AE531" s="77" t="str">
        <f t="shared" ca="1" si="248"/>
        <v>Шайба пружинн. гровер ГОСТ 6402-70</v>
      </c>
      <c r="AF531" s="77" t="str">
        <f t="shared" ca="1" si="248"/>
        <v>М8</v>
      </c>
      <c r="AG531" s="77" t="str">
        <f t="shared" ca="1" si="248"/>
        <v/>
      </c>
      <c r="AH531" s="77" t="str">
        <f t="shared" ca="1" si="248"/>
        <v/>
      </c>
      <c r="AI531" s="77" t="str">
        <f t="shared" ca="1" si="248"/>
        <v>шт.</v>
      </c>
      <c r="AJ531" s="77">
        <f t="shared" ca="1" si="248"/>
        <v>48</v>
      </c>
      <c r="AK531" s="77" t="str">
        <f t="shared" ca="1" si="248"/>
        <v/>
      </c>
      <c r="AL531" s="77" t="str">
        <f t="shared" ca="1" si="248"/>
        <v>Вариант Г1</v>
      </c>
      <c r="AM531" s="77" t="str">
        <f t="shared" ca="1" si="248"/>
        <v/>
      </c>
      <c r="AN531" s="77" t="str">
        <f t="shared" ca="1" si="248"/>
        <v/>
      </c>
      <c r="AO531" s="77" t="str">
        <f t="shared" ca="1" si="248"/>
        <v/>
      </c>
      <c r="AP531" s="77" t="str">
        <f t="shared" ca="1" si="248"/>
        <v/>
      </c>
      <c r="AQ531" s="77" t="str">
        <f t="shared" ca="1" si="248"/>
        <v/>
      </c>
    </row>
    <row r="532" spans="8:43" s="77" customFormat="1" ht="23.25" customHeight="1">
      <c r="H532" s="75"/>
      <c r="I532" s="3">
        <f t="shared" ca="1" si="238"/>
        <v>12</v>
      </c>
      <c r="J532" s="6" t="str">
        <f t="shared" ca="1" si="239"/>
        <v>Провод желт.-зел.ТУ 3550</v>
      </c>
      <c r="K532" s="81" t="str">
        <f t="shared" ca="1" si="240"/>
        <v>ПВ1 1х6</v>
      </c>
      <c r="L532" s="151" t="str">
        <f t="shared" ca="1" si="241"/>
        <v/>
      </c>
      <c r="M532" s="156"/>
      <c r="N532" s="156"/>
      <c r="O532" s="152"/>
      <c r="P532" s="157" t="str">
        <f t="shared" ca="1" si="242"/>
        <v/>
      </c>
      <c r="Q532" s="157"/>
      <c r="R532" s="157"/>
      <c r="S532" s="157"/>
      <c r="T532" s="80" t="str">
        <f t="shared" ca="1" si="243"/>
        <v>м.</v>
      </c>
      <c r="U532" s="81">
        <f t="shared" ca="1" si="244"/>
        <v>40</v>
      </c>
      <c r="V532" s="151" t="str">
        <f t="shared" ca="1" si="245"/>
        <v/>
      </c>
      <c r="W532" s="152"/>
      <c r="X532" s="153" t="str">
        <f t="shared" ca="1" si="246"/>
        <v>Вариант Г1</v>
      </c>
      <c r="Y532" s="154"/>
      <c r="Z532" s="154"/>
      <c r="AA532" s="155"/>
      <c r="AB532" s="164"/>
      <c r="AC532" s="77">
        <f t="shared" si="249"/>
        <v>378</v>
      </c>
      <c r="AD532" s="77">
        <f t="shared" ca="1" si="247"/>
        <v>12</v>
      </c>
      <c r="AE532" s="77" t="str">
        <f t="shared" ca="1" si="248"/>
        <v>Провод желт.-зел.ТУ 3550</v>
      </c>
      <c r="AF532" s="77" t="str">
        <f t="shared" ca="1" si="248"/>
        <v>ПВ1 1х6</v>
      </c>
      <c r="AG532" s="77" t="str">
        <f t="shared" ca="1" si="248"/>
        <v/>
      </c>
      <c r="AH532" s="77" t="str">
        <f t="shared" ca="1" si="248"/>
        <v/>
      </c>
      <c r="AI532" s="77" t="str">
        <f t="shared" ca="1" si="248"/>
        <v>м.</v>
      </c>
      <c r="AJ532" s="77">
        <f t="shared" ca="1" si="248"/>
        <v>40</v>
      </c>
      <c r="AK532" s="77" t="str">
        <f t="shared" ca="1" si="248"/>
        <v/>
      </c>
      <c r="AL532" s="77" t="str">
        <f t="shared" ca="1" si="248"/>
        <v>Вариант Г1</v>
      </c>
      <c r="AM532" s="77" t="str">
        <f t="shared" ca="1" si="248"/>
        <v/>
      </c>
      <c r="AN532" s="77" t="str">
        <f t="shared" ca="1" si="248"/>
        <v/>
      </c>
      <c r="AO532" s="77" t="str">
        <f t="shared" ca="1" si="248"/>
        <v/>
      </c>
      <c r="AP532" s="77" t="str">
        <f t="shared" ca="1" si="248"/>
        <v/>
      </c>
      <c r="AQ532" s="77" t="str">
        <f t="shared" ca="1" si="248"/>
        <v/>
      </c>
    </row>
    <row r="533" spans="8:43" s="77" customFormat="1" ht="23.25" customHeight="1">
      <c r="H533" s="75"/>
      <c r="I533" s="3">
        <f t="shared" ca="1" si="238"/>
        <v>13</v>
      </c>
      <c r="J533" s="6" t="str">
        <f t="shared" ca="1" si="239"/>
        <v xml:space="preserve">Провод </v>
      </c>
      <c r="K533" s="81" t="str">
        <f t="shared" ca="1" si="240"/>
        <v>ПВ-1 1х2,5</v>
      </c>
      <c r="L533" s="151" t="str">
        <f t="shared" ca="1" si="241"/>
        <v/>
      </c>
      <c r="M533" s="156"/>
      <c r="N533" s="156"/>
      <c r="O533" s="152"/>
      <c r="P533" s="157" t="str">
        <f t="shared" ca="1" si="242"/>
        <v/>
      </c>
      <c r="Q533" s="157"/>
      <c r="R533" s="157"/>
      <c r="S533" s="157"/>
      <c r="T533" s="80" t="str">
        <f t="shared" ca="1" si="243"/>
        <v>м.</v>
      </c>
      <c r="U533" s="81">
        <f t="shared" ca="1" si="244"/>
        <v>24</v>
      </c>
      <c r="V533" s="151" t="str">
        <f t="shared" ca="1" si="245"/>
        <v/>
      </c>
      <c r="W533" s="152"/>
      <c r="X533" s="153" t="str">
        <f t="shared" ca="1" si="246"/>
        <v>Вариант Г1</v>
      </c>
      <c r="Y533" s="154"/>
      <c r="Z533" s="154"/>
      <c r="AA533" s="155"/>
      <c r="AB533" s="164"/>
      <c r="AC533" s="77">
        <f t="shared" si="249"/>
        <v>379</v>
      </c>
      <c r="AD533" s="77">
        <f t="shared" ca="1" si="247"/>
        <v>13</v>
      </c>
      <c r="AE533" s="77" t="str">
        <f t="shared" ca="1" si="248"/>
        <v xml:space="preserve">Провод </v>
      </c>
      <c r="AF533" s="77" t="str">
        <f t="shared" ca="1" si="248"/>
        <v>ПВ-1 1х2,5</v>
      </c>
      <c r="AG533" s="77" t="str">
        <f t="shared" ca="1" si="248"/>
        <v/>
      </c>
      <c r="AH533" s="77" t="str">
        <f t="shared" ca="1" si="248"/>
        <v/>
      </c>
      <c r="AI533" s="77" t="str">
        <f t="shared" ca="1" si="248"/>
        <v>м.</v>
      </c>
      <c r="AJ533" s="77">
        <f t="shared" ca="1" si="248"/>
        <v>24</v>
      </c>
      <c r="AK533" s="77" t="str">
        <f t="shared" ca="1" si="248"/>
        <v/>
      </c>
      <c r="AL533" s="77" t="str">
        <f t="shared" ca="1" si="248"/>
        <v>Вариант Г1</v>
      </c>
      <c r="AM533" s="77" t="str">
        <f t="shared" ca="1" si="248"/>
        <v/>
      </c>
      <c r="AN533" s="77" t="str">
        <f t="shared" ca="1" si="248"/>
        <v/>
      </c>
      <c r="AO533" s="77" t="str">
        <f t="shared" ca="1" si="248"/>
        <v/>
      </c>
      <c r="AP533" s="77" t="str">
        <f t="shared" ca="1" si="248"/>
        <v/>
      </c>
      <c r="AQ533" s="77" t="str">
        <f t="shared" ca="1" si="248"/>
        <v/>
      </c>
    </row>
    <row r="534" spans="8:43" s="77" customFormat="1" ht="23.25" customHeight="1">
      <c r="H534" s="75"/>
      <c r="I534" s="3">
        <f t="shared" ca="1" si="238"/>
        <v>14</v>
      </c>
      <c r="J534" s="6" t="str">
        <f t="shared" ca="1" si="239"/>
        <v xml:space="preserve">Провод </v>
      </c>
      <c r="K534" s="81" t="str">
        <f t="shared" ca="1" si="240"/>
        <v>ВВГнг 2х2,5</v>
      </c>
      <c r="L534" s="151" t="str">
        <f t="shared" ca="1" si="241"/>
        <v/>
      </c>
      <c r="M534" s="156"/>
      <c r="N534" s="156"/>
      <c r="O534" s="152"/>
      <c r="P534" s="157" t="str">
        <f t="shared" ca="1" si="242"/>
        <v/>
      </c>
      <c r="Q534" s="157"/>
      <c r="R534" s="157"/>
      <c r="S534" s="157"/>
      <c r="T534" s="80" t="str">
        <f t="shared" ca="1" si="243"/>
        <v>м.</v>
      </c>
      <c r="U534" s="81">
        <f t="shared" ca="1" si="244"/>
        <v>48</v>
      </c>
      <c r="V534" s="151" t="str">
        <f t="shared" ca="1" si="245"/>
        <v/>
      </c>
      <c r="W534" s="152"/>
      <c r="X534" s="153" t="str">
        <f t="shared" ca="1" si="246"/>
        <v>Вариант Г1</v>
      </c>
      <c r="Y534" s="154"/>
      <c r="Z534" s="154"/>
      <c r="AA534" s="155"/>
      <c r="AB534" s="164"/>
      <c r="AC534" s="77">
        <f t="shared" si="249"/>
        <v>380</v>
      </c>
      <c r="AD534" s="77">
        <f t="shared" ca="1" si="247"/>
        <v>14</v>
      </c>
      <c r="AE534" s="77" t="str">
        <f t="shared" ca="1" si="248"/>
        <v xml:space="preserve">Провод </v>
      </c>
      <c r="AF534" s="77" t="str">
        <f t="shared" ca="1" si="248"/>
        <v>ВВГнг 2х2,5</v>
      </c>
      <c r="AG534" s="77" t="str">
        <f t="shared" ca="1" si="248"/>
        <v/>
      </c>
      <c r="AH534" s="77" t="str">
        <f t="shared" ca="1" si="248"/>
        <v/>
      </c>
      <c r="AI534" s="77" t="str">
        <f t="shared" ca="1" si="248"/>
        <v>м.</v>
      </c>
      <c r="AJ534" s="77">
        <f t="shared" ca="1" si="248"/>
        <v>48</v>
      </c>
      <c r="AK534" s="77" t="str">
        <f t="shared" ca="1" si="248"/>
        <v/>
      </c>
      <c r="AL534" s="77" t="str">
        <f t="shared" ca="1" si="248"/>
        <v>Вариант Г1</v>
      </c>
      <c r="AM534" s="77" t="str">
        <f t="shared" ca="1" si="248"/>
        <v/>
      </c>
      <c r="AN534" s="77" t="str">
        <f t="shared" ca="1" si="248"/>
        <v/>
      </c>
      <c r="AO534" s="77" t="str">
        <f t="shared" ca="1" si="248"/>
        <v/>
      </c>
      <c r="AP534" s="77" t="str">
        <f t="shared" ca="1" si="248"/>
        <v/>
      </c>
      <c r="AQ534" s="77" t="str">
        <f t="shared" ca="1" si="248"/>
        <v/>
      </c>
    </row>
    <row r="535" spans="8:43" s="77" customFormat="1" ht="23.25" customHeight="1">
      <c r="H535" s="75"/>
      <c r="I535" s="3">
        <f t="shared" ca="1" si="238"/>
        <v>15</v>
      </c>
      <c r="J535" s="6" t="str">
        <f t="shared" ca="1" si="239"/>
        <v xml:space="preserve">Кабель </v>
      </c>
      <c r="K535" s="81" t="str">
        <f t="shared" ca="1" si="240"/>
        <v>КВВГнг 10х2,5</v>
      </c>
      <c r="L535" s="151" t="str">
        <f t="shared" ca="1" si="241"/>
        <v/>
      </c>
      <c r="M535" s="156"/>
      <c r="N535" s="156"/>
      <c r="O535" s="152"/>
      <c r="P535" s="157" t="str">
        <f t="shared" ca="1" si="242"/>
        <v/>
      </c>
      <c r="Q535" s="157"/>
      <c r="R535" s="157"/>
      <c r="S535" s="157"/>
      <c r="T535" s="80" t="str">
        <f t="shared" ca="1" si="243"/>
        <v>м.</v>
      </c>
      <c r="U535" s="81">
        <f t="shared" ca="1" si="244"/>
        <v>48</v>
      </c>
      <c r="V535" s="151" t="str">
        <f t="shared" ca="1" si="245"/>
        <v/>
      </c>
      <c r="W535" s="152"/>
      <c r="X535" s="153" t="str">
        <f t="shared" ca="1" si="246"/>
        <v>Вариант Г1</v>
      </c>
      <c r="Y535" s="154"/>
      <c r="Z535" s="154"/>
      <c r="AA535" s="155"/>
      <c r="AB535" s="164"/>
      <c r="AC535" s="77">
        <f t="shared" si="249"/>
        <v>381</v>
      </c>
      <c r="AD535" s="77">
        <f t="shared" ca="1" si="247"/>
        <v>15</v>
      </c>
      <c r="AE535" s="77" t="str">
        <f t="shared" ca="1" si="248"/>
        <v xml:space="preserve">Кабель </v>
      </c>
      <c r="AF535" s="77" t="str">
        <f t="shared" ca="1" si="248"/>
        <v>КВВГнг 10х2,5</v>
      </c>
      <c r="AG535" s="77" t="str">
        <f t="shared" ca="1" si="248"/>
        <v/>
      </c>
      <c r="AH535" s="77" t="str">
        <f t="shared" ca="1" si="248"/>
        <v/>
      </c>
      <c r="AI535" s="77" t="str">
        <f t="shared" ca="1" si="248"/>
        <v>м.</v>
      </c>
      <c r="AJ535" s="77">
        <f t="shared" ca="1" si="248"/>
        <v>48</v>
      </c>
      <c r="AK535" s="77" t="str">
        <f t="shared" ca="1" si="248"/>
        <v/>
      </c>
      <c r="AL535" s="77" t="str">
        <f t="shared" ca="1" si="248"/>
        <v>Вариант Г1</v>
      </c>
      <c r="AM535" s="77" t="str">
        <f t="shared" ca="1" si="248"/>
        <v/>
      </c>
      <c r="AN535" s="77" t="str">
        <f t="shared" ca="1" si="248"/>
        <v/>
      </c>
      <c r="AO535" s="77" t="str">
        <f t="shared" ca="1" si="248"/>
        <v/>
      </c>
      <c r="AP535" s="77" t="str">
        <f t="shared" ca="1" si="248"/>
        <v/>
      </c>
      <c r="AQ535" s="77" t="str">
        <f t="shared" ca="1" si="248"/>
        <v/>
      </c>
    </row>
    <row r="536" spans="8:43" s="77" customFormat="1" ht="23.25" customHeight="1">
      <c r="H536" s="75"/>
      <c r="I536" s="3">
        <f t="shared" ca="1" si="238"/>
        <v>16</v>
      </c>
      <c r="J536" s="6" t="str">
        <f t="shared" ca="1" si="239"/>
        <v xml:space="preserve">Наконечник </v>
      </c>
      <c r="K536" s="81" t="str">
        <f t="shared" ca="1" si="240"/>
        <v>НКИ 2.5-6</v>
      </c>
      <c r="L536" s="151" t="str">
        <f t="shared" ca="1" si="241"/>
        <v/>
      </c>
      <c r="M536" s="156"/>
      <c r="N536" s="156"/>
      <c r="O536" s="152"/>
      <c r="P536" s="157" t="str">
        <f t="shared" ca="1" si="242"/>
        <v/>
      </c>
      <c r="Q536" s="157"/>
      <c r="R536" s="157"/>
      <c r="S536" s="157"/>
      <c r="T536" s="80" t="str">
        <f t="shared" ca="1" si="243"/>
        <v>шт.</v>
      </c>
      <c r="U536" s="81">
        <f t="shared" ca="1" si="244"/>
        <v>48</v>
      </c>
      <c r="V536" s="151" t="str">
        <f t="shared" ca="1" si="245"/>
        <v/>
      </c>
      <c r="W536" s="152"/>
      <c r="X536" s="153" t="str">
        <f t="shared" ca="1" si="246"/>
        <v>Вариант Г1</v>
      </c>
      <c r="Y536" s="154"/>
      <c r="Z536" s="154"/>
      <c r="AA536" s="155"/>
      <c r="AB536" s="164"/>
      <c r="AC536" s="77">
        <f t="shared" si="249"/>
        <v>382</v>
      </c>
      <c r="AD536" s="77">
        <f t="shared" ca="1" si="247"/>
        <v>16</v>
      </c>
      <c r="AE536" s="77" t="str">
        <f t="shared" ca="1" si="248"/>
        <v xml:space="preserve">Наконечник </v>
      </c>
      <c r="AF536" s="77" t="str">
        <f t="shared" ca="1" si="248"/>
        <v>НКИ 2.5-6</v>
      </c>
      <c r="AG536" s="77" t="str">
        <f t="shared" ca="1" si="248"/>
        <v/>
      </c>
      <c r="AH536" s="77" t="str">
        <f t="shared" ca="1" si="248"/>
        <v/>
      </c>
      <c r="AI536" s="77" t="str">
        <f t="shared" ca="1" si="248"/>
        <v>шт.</v>
      </c>
      <c r="AJ536" s="77">
        <f t="shared" ca="1" si="248"/>
        <v>48</v>
      </c>
      <c r="AK536" s="77" t="str">
        <f t="shared" ca="1" si="248"/>
        <v/>
      </c>
      <c r="AL536" s="77" t="str">
        <f t="shared" ca="1" si="248"/>
        <v>Вариант Г1</v>
      </c>
      <c r="AM536" s="77" t="str">
        <f t="shared" ca="1" si="248"/>
        <v/>
      </c>
      <c r="AN536" s="77" t="str">
        <f t="shared" ca="1" si="248"/>
        <v/>
      </c>
      <c r="AO536" s="77" t="str">
        <f t="shared" ca="1" si="248"/>
        <v/>
      </c>
      <c r="AP536" s="77" t="str">
        <f t="shared" ca="1" si="248"/>
        <v/>
      </c>
      <c r="AQ536" s="77" t="str">
        <f t="shared" ca="1" si="248"/>
        <v/>
      </c>
    </row>
    <row r="537" spans="8:43" s="77" customFormat="1" ht="23.25" customHeight="1">
      <c r="H537" s="75"/>
      <c r="I537" s="3">
        <f t="shared" ca="1" si="238"/>
        <v>17</v>
      </c>
      <c r="J537" s="6" t="str">
        <f t="shared" ca="1" si="239"/>
        <v xml:space="preserve">Наконечник </v>
      </c>
      <c r="K537" s="81" t="str">
        <f t="shared" ca="1" si="240"/>
        <v>НКИ 5,5-6</v>
      </c>
      <c r="L537" s="151" t="str">
        <f t="shared" ca="1" si="241"/>
        <v/>
      </c>
      <c r="M537" s="156"/>
      <c r="N537" s="156"/>
      <c r="O537" s="152"/>
      <c r="P537" s="157" t="str">
        <f t="shared" ca="1" si="242"/>
        <v/>
      </c>
      <c r="Q537" s="157"/>
      <c r="R537" s="157"/>
      <c r="S537" s="157"/>
      <c r="T537" s="80" t="str">
        <f t="shared" ca="1" si="243"/>
        <v>шт.</v>
      </c>
      <c r="U537" s="81">
        <f t="shared" ca="1" si="244"/>
        <v>16</v>
      </c>
      <c r="V537" s="151" t="str">
        <f t="shared" ca="1" si="245"/>
        <v/>
      </c>
      <c r="W537" s="152"/>
      <c r="X537" s="153" t="str">
        <f t="shared" ca="1" si="246"/>
        <v>Вариант Г1</v>
      </c>
      <c r="Y537" s="154"/>
      <c r="Z537" s="154"/>
      <c r="AA537" s="155"/>
      <c r="AB537" s="164"/>
      <c r="AC537" s="77">
        <f t="shared" si="249"/>
        <v>383</v>
      </c>
      <c r="AD537" s="77">
        <f t="shared" ca="1" si="247"/>
        <v>17</v>
      </c>
      <c r="AE537" s="77" t="str">
        <f t="shared" ca="1" si="248"/>
        <v xml:space="preserve">Наконечник </v>
      </c>
      <c r="AF537" s="77" t="str">
        <f t="shared" ca="1" si="248"/>
        <v>НКИ 5,5-6</v>
      </c>
      <c r="AG537" s="77" t="str">
        <f t="shared" ca="1" si="248"/>
        <v/>
      </c>
      <c r="AH537" s="77" t="str">
        <f t="shared" ca="1" si="248"/>
        <v/>
      </c>
      <c r="AI537" s="77" t="str">
        <f t="shared" ca="1" si="248"/>
        <v>шт.</v>
      </c>
      <c r="AJ537" s="77">
        <f t="shared" ca="1" si="248"/>
        <v>16</v>
      </c>
      <c r="AK537" s="77" t="str">
        <f t="shared" ca="1" si="248"/>
        <v/>
      </c>
      <c r="AL537" s="77" t="str">
        <f t="shared" ca="1" si="248"/>
        <v>Вариант Г1</v>
      </c>
      <c r="AM537" s="77" t="str">
        <f t="shared" ca="1" si="248"/>
        <v/>
      </c>
      <c r="AN537" s="77" t="str">
        <f t="shared" ca="1" si="248"/>
        <v/>
      </c>
      <c r="AO537" s="77" t="str">
        <f t="shared" ca="1" si="248"/>
        <v/>
      </c>
      <c r="AP537" s="77" t="str">
        <f t="shared" ca="1" si="248"/>
        <v/>
      </c>
      <c r="AQ537" s="77" t="str">
        <f t="shared" ca="1" si="248"/>
        <v/>
      </c>
    </row>
    <row r="538" spans="8:43" s="77" customFormat="1" ht="23.25" customHeight="1">
      <c r="H538" s="75"/>
      <c r="I538" s="3">
        <f t="shared" ca="1" si="238"/>
        <v>18</v>
      </c>
      <c r="J538" s="6" t="str">
        <f t="shared" ca="1" si="239"/>
        <v>Болт ГОСТ 7798-70</v>
      </c>
      <c r="K538" s="81" t="str">
        <f t="shared" ca="1" si="240"/>
        <v>М4х25</v>
      </c>
      <c r="L538" s="151" t="str">
        <f t="shared" ca="1" si="241"/>
        <v/>
      </c>
      <c r="M538" s="156"/>
      <c r="N538" s="156"/>
      <c r="O538" s="152"/>
      <c r="P538" s="157" t="str">
        <f t="shared" ca="1" si="242"/>
        <v/>
      </c>
      <c r="Q538" s="157"/>
      <c r="R538" s="157"/>
      <c r="S538" s="157"/>
      <c r="T538" s="80" t="str">
        <f t="shared" ca="1" si="243"/>
        <v>шт.</v>
      </c>
      <c r="U538" s="81">
        <f t="shared" ca="1" si="244"/>
        <v>24</v>
      </c>
      <c r="V538" s="151" t="str">
        <f t="shared" ca="1" si="245"/>
        <v/>
      </c>
      <c r="W538" s="152"/>
      <c r="X538" s="153" t="str">
        <f t="shared" ca="1" si="246"/>
        <v>Вариант Г1</v>
      </c>
      <c r="Y538" s="154"/>
      <c r="Z538" s="154"/>
      <c r="AA538" s="155"/>
      <c r="AB538" s="164"/>
      <c r="AC538" s="77">
        <f t="shared" si="249"/>
        <v>384</v>
      </c>
      <c r="AD538" s="77">
        <f t="shared" ca="1" si="247"/>
        <v>18</v>
      </c>
      <c r="AE538" s="77" t="str">
        <f t="shared" ca="1" si="248"/>
        <v>Болт ГОСТ 7798-70</v>
      </c>
      <c r="AF538" s="77" t="str">
        <f t="shared" ca="1" si="248"/>
        <v>М4х25</v>
      </c>
      <c r="AG538" s="77" t="str">
        <f t="shared" ca="1" si="248"/>
        <v/>
      </c>
      <c r="AH538" s="77" t="str">
        <f t="shared" ca="1" si="248"/>
        <v/>
      </c>
      <c r="AI538" s="77" t="str">
        <f t="shared" ca="1" si="248"/>
        <v>шт.</v>
      </c>
      <c r="AJ538" s="77">
        <f t="shared" ca="1" si="248"/>
        <v>24</v>
      </c>
      <c r="AK538" s="77" t="str">
        <f t="shared" ca="1" si="248"/>
        <v/>
      </c>
      <c r="AL538" s="77" t="str">
        <f t="shared" ca="1" si="248"/>
        <v>Вариант Г1</v>
      </c>
      <c r="AM538" s="77" t="str">
        <f t="shared" ca="1" si="248"/>
        <v/>
      </c>
      <c r="AN538" s="77" t="str">
        <f t="shared" ca="1" si="248"/>
        <v/>
      </c>
      <c r="AO538" s="77" t="str">
        <f t="shared" ca="1" si="248"/>
        <v/>
      </c>
      <c r="AP538" s="77" t="str">
        <f t="shared" ca="1" si="248"/>
        <v/>
      </c>
      <c r="AQ538" s="77" t="str">
        <f t="shared" ca="1" si="248"/>
        <v/>
      </c>
    </row>
    <row r="539" spans="8:43" s="77" customFormat="1" ht="23.25" customHeight="1">
      <c r="H539" s="75"/>
      <c r="I539" s="3">
        <f t="shared" ca="1" si="238"/>
        <v>19</v>
      </c>
      <c r="J539" s="6" t="str">
        <f t="shared" ca="1" si="239"/>
        <v>Гайка ГОСТ 5927-70</v>
      </c>
      <c r="K539" s="81" t="str">
        <f t="shared" ca="1" si="240"/>
        <v>М4</v>
      </c>
      <c r="L539" s="151" t="str">
        <f t="shared" ca="1" si="241"/>
        <v/>
      </c>
      <c r="M539" s="156"/>
      <c r="N539" s="156"/>
      <c r="O539" s="152"/>
      <c r="P539" s="157" t="str">
        <f t="shared" ca="1" si="242"/>
        <v/>
      </c>
      <c r="Q539" s="157"/>
      <c r="R539" s="157"/>
      <c r="S539" s="157"/>
      <c r="T539" s="80" t="str">
        <f t="shared" ca="1" si="243"/>
        <v>шт.</v>
      </c>
      <c r="U539" s="81">
        <f t="shared" ca="1" si="244"/>
        <v>24</v>
      </c>
      <c r="V539" s="151" t="str">
        <f t="shared" ca="1" si="245"/>
        <v/>
      </c>
      <c r="W539" s="152"/>
      <c r="X539" s="153" t="str">
        <f t="shared" ca="1" si="246"/>
        <v>Вариант Г1</v>
      </c>
      <c r="Y539" s="154"/>
      <c r="Z539" s="154"/>
      <c r="AA539" s="155"/>
      <c r="AB539" s="164"/>
      <c r="AC539" s="77">
        <f t="shared" si="249"/>
        <v>385</v>
      </c>
      <c r="AD539" s="77">
        <f t="shared" ca="1" si="247"/>
        <v>19</v>
      </c>
      <c r="AE539" s="77" t="str">
        <f t="shared" ca="1" si="248"/>
        <v>Гайка ГОСТ 5927-70</v>
      </c>
      <c r="AF539" s="77" t="str">
        <f t="shared" ca="1" si="248"/>
        <v>М4</v>
      </c>
      <c r="AG539" s="77" t="str">
        <f t="shared" ca="1" si="248"/>
        <v/>
      </c>
      <c r="AH539" s="77" t="str">
        <f t="shared" ca="1" si="248"/>
        <v/>
      </c>
      <c r="AI539" s="77" t="str">
        <f t="shared" ca="1" si="248"/>
        <v>шт.</v>
      </c>
      <c r="AJ539" s="77">
        <f t="shared" ca="1" si="248"/>
        <v>24</v>
      </c>
      <c r="AK539" s="77" t="str">
        <f t="shared" ca="1" si="248"/>
        <v/>
      </c>
      <c r="AL539" s="77" t="str">
        <f t="shared" ca="1" si="248"/>
        <v>Вариант Г1</v>
      </c>
      <c r="AM539" s="77" t="str">
        <f t="shared" ca="1" si="248"/>
        <v/>
      </c>
      <c r="AN539" s="77" t="str">
        <f t="shared" ca="1" si="248"/>
        <v/>
      </c>
      <c r="AO539" s="77" t="str">
        <f t="shared" ca="1" si="248"/>
        <v/>
      </c>
      <c r="AP539" s="77" t="str">
        <f t="shared" ca="1" si="248"/>
        <v/>
      </c>
      <c r="AQ539" s="77" t="str">
        <f t="shared" ca="1" si="248"/>
        <v/>
      </c>
    </row>
    <row r="540" spans="8:43" s="77" customFormat="1" ht="23.25" customHeight="1">
      <c r="H540" s="75"/>
      <c r="I540" s="3">
        <f t="shared" ca="1" si="238"/>
        <v>20</v>
      </c>
      <c r="J540" s="6" t="str">
        <f t="shared" ca="1" si="239"/>
        <v>Шайба пружинн. гровер ГОСТ 6402-70</v>
      </c>
      <c r="K540" s="81" t="str">
        <f t="shared" ca="1" si="240"/>
        <v>М4</v>
      </c>
      <c r="L540" s="151" t="str">
        <f t="shared" ca="1" si="241"/>
        <v/>
      </c>
      <c r="M540" s="156"/>
      <c r="N540" s="156"/>
      <c r="O540" s="152"/>
      <c r="P540" s="157" t="str">
        <f t="shared" ca="1" si="242"/>
        <v/>
      </c>
      <c r="Q540" s="157"/>
      <c r="R540" s="157"/>
      <c r="S540" s="157"/>
      <c r="T540" s="80" t="str">
        <f t="shared" ca="1" si="243"/>
        <v>шт.</v>
      </c>
      <c r="U540" s="81">
        <f t="shared" ca="1" si="244"/>
        <v>24</v>
      </c>
      <c r="V540" s="151" t="str">
        <f t="shared" ca="1" si="245"/>
        <v/>
      </c>
      <c r="W540" s="152"/>
      <c r="X540" s="153" t="str">
        <f t="shared" ca="1" si="246"/>
        <v>Вариант Г1</v>
      </c>
      <c r="Y540" s="154"/>
      <c r="Z540" s="154"/>
      <c r="AA540" s="155"/>
      <c r="AB540" s="164"/>
      <c r="AC540" s="77">
        <f t="shared" si="249"/>
        <v>386</v>
      </c>
      <c r="AD540" s="77">
        <f t="shared" ca="1" si="247"/>
        <v>20</v>
      </c>
      <c r="AE540" s="77" t="str">
        <f t="shared" ca="1" si="248"/>
        <v>Шайба пружинн. гровер ГОСТ 6402-70</v>
      </c>
      <c r="AF540" s="77" t="str">
        <f t="shared" ca="1" si="248"/>
        <v>М4</v>
      </c>
      <c r="AG540" s="77" t="str">
        <f t="shared" ca="1" si="248"/>
        <v/>
      </c>
      <c r="AH540" s="77" t="str">
        <f t="shared" ca="1" si="248"/>
        <v/>
      </c>
      <c r="AI540" s="77" t="str">
        <f t="shared" ca="1" si="248"/>
        <v>шт.</v>
      </c>
      <c r="AJ540" s="77">
        <f t="shared" ca="1" si="248"/>
        <v>24</v>
      </c>
      <c r="AK540" s="77" t="str">
        <f t="shared" ca="1" si="248"/>
        <v/>
      </c>
      <c r="AL540" s="77" t="str">
        <f t="shared" ca="1" si="248"/>
        <v>Вариант Г1</v>
      </c>
      <c r="AM540" s="77" t="str">
        <f t="shared" ca="1" si="248"/>
        <v/>
      </c>
      <c r="AN540" s="77" t="str">
        <f t="shared" ca="1" si="248"/>
        <v/>
      </c>
      <c r="AO540" s="77" t="str">
        <f t="shared" ca="1" si="248"/>
        <v/>
      </c>
      <c r="AP540" s="77" t="str">
        <f t="shared" ca="1" si="248"/>
        <v/>
      </c>
      <c r="AQ540" s="77" t="str">
        <f t="shared" ca="1" si="248"/>
        <v/>
      </c>
    </row>
    <row r="541" spans="8:43" s="77" customFormat="1" ht="23.25" customHeight="1">
      <c r="H541" s="75"/>
      <c r="I541" s="3">
        <f t="shared" ca="1" si="238"/>
        <v>21</v>
      </c>
      <c r="J541" s="295" t="str">
        <f t="shared" ca="1" si="239"/>
        <v xml:space="preserve">Шайба плоск. усил. ГОСТ 6958 </v>
      </c>
      <c r="K541" s="81" t="str">
        <f t="shared" ca="1" si="240"/>
        <v>М4</v>
      </c>
      <c r="L541" s="151" t="str">
        <f t="shared" ca="1" si="241"/>
        <v/>
      </c>
      <c r="M541" s="156"/>
      <c r="N541" s="156"/>
      <c r="O541" s="152"/>
      <c r="P541" s="157" t="str">
        <f t="shared" ca="1" si="242"/>
        <v/>
      </c>
      <c r="Q541" s="157"/>
      <c r="R541" s="157"/>
      <c r="S541" s="157"/>
      <c r="T541" s="80" t="str">
        <f t="shared" ca="1" si="243"/>
        <v>шт.</v>
      </c>
      <c r="U541" s="81">
        <f t="shared" ca="1" si="244"/>
        <v>48</v>
      </c>
      <c r="V541" s="151" t="str">
        <f t="shared" ca="1" si="245"/>
        <v/>
      </c>
      <c r="W541" s="152"/>
      <c r="X541" s="153" t="str">
        <f t="shared" ca="1" si="246"/>
        <v>Вариант Г1</v>
      </c>
      <c r="Y541" s="154"/>
      <c r="Z541" s="154"/>
      <c r="AA541" s="155"/>
      <c r="AB541" s="164"/>
      <c r="AC541" s="77">
        <f t="shared" si="249"/>
        <v>387</v>
      </c>
      <c r="AD541" s="77">
        <f t="shared" ca="1" si="247"/>
        <v>21</v>
      </c>
      <c r="AE541" s="77" t="str">
        <f t="shared" ca="1" si="248"/>
        <v xml:space="preserve">Шайба плоск. усил. ГОСТ 6958 </v>
      </c>
      <c r="AF541" s="77" t="str">
        <f t="shared" ca="1" si="248"/>
        <v>М4</v>
      </c>
      <c r="AG541" s="77" t="str">
        <f t="shared" ca="1" si="248"/>
        <v/>
      </c>
      <c r="AH541" s="77" t="str">
        <f t="shared" ca="1" si="248"/>
        <v/>
      </c>
      <c r="AI541" s="77" t="str">
        <f t="shared" ca="1" si="248"/>
        <v>шт.</v>
      </c>
      <c r="AJ541" s="77">
        <f t="shared" ca="1" si="248"/>
        <v>48</v>
      </c>
      <c r="AK541" s="77" t="str">
        <f t="shared" ca="1" si="248"/>
        <v/>
      </c>
      <c r="AL541" s="77" t="str">
        <f t="shared" ca="1" si="248"/>
        <v>Вариант Г1</v>
      </c>
      <c r="AM541" s="77" t="str">
        <f t="shared" ca="1" si="248"/>
        <v/>
      </c>
      <c r="AN541" s="77" t="str">
        <f t="shared" ca="1" si="248"/>
        <v/>
      </c>
      <c r="AO541" s="77" t="str">
        <f t="shared" ca="1" si="248"/>
        <v/>
      </c>
      <c r="AP541" s="77" t="str">
        <f t="shared" ca="1" si="248"/>
        <v/>
      </c>
      <c r="AQ541" s="77" t="str">
        <f t="shared" ca="1" si="248"/>
        <v/>
      </c>
    </row>
    <row r="542" spans="8:43" s="77" customFormat="1" ht="23.25" customHeight="1">
      <c r="H542" s="75"/>
      <c r="I542" s="3">
        <f t="shared" ca="1" si="238"/>
        <v>22</v>
      </c>
      <c r="J542" s="6" t="str">
        <f t="shared" ca="1" si="239"/>
        <v xml:space="preserve">Наконечник </v>
      </c>
      <c r="K542" s="81" t="str">
        <f t="shared" ca="1" si="240"/>
        <v>НКИ(н) 2,5-4</v>
      </c>
      <c r="L542" s="151" t="str">
        <f t="shared" ca="1" si="241"/>
        <v/>
      </c>
      <c r="M542" s="156"/>
      <c r="N542" s="156"/>
      <c r="O542" s="152"/>
      <c r="P542" s="157" t="str">
        <f t="shared" ca="1" si="242"/>
        <v/>
      </c>
      <c r="Q542" s="157"/>
      <c r="R542" s="157"/>
      <c r="S542" s="157"/>
      <c r="T542" s="80" t="str">
        <f t="shared" ca="1" si="243"/>
        <v>шт.</v>
      </c>
      <c r="U542" s="81">
        <f t="shared" ca="1" si="244"/>
        <v>24</v>
      </c>
      <c r="V542" s="151" t="str">
        <f t="shared" ca="1" si="245"/>
        <v/>
      </c>
      <c r="W542" s="152"/>
      <c r="X542" s="153" t="str">
        <f t="shared" ca="1" si="246"/>
        <v>Вариант Г1</v>
      </c>
      <c r="Y542" s="154"/>
      <c r="Z542" s="154"/>
      <c r="AA542" s="155"/>
      <c r="AB542" s="164"/>
      <c r="AC542" s="77">
        <f t="shared" si="249"/>
        <v>388</v>
      </c>
      <c r="AD542" s="77">
        <f t="shared" ca="1" si="247"/>
        <v>22</v>
      </c>
      <c r="AE542" s="77" t="str">
        <f t="shared" ca="1" si="248"/>
        <v xml:space="preserve">Наконечник </v>
      </c>
      <c r="AF542" s="77" t="str">
        <f t="shared" ca="1" si="248"/>
        <v>НКИ(н) 2,5-4</v>
      </c>
      <c r="AG542" s="77" t="str">
        <f t="shared" ca="1" si="248"/>
        <v/>
      </c>
      <c r="AH542" s="77" t="str">
        <f t="shared" ca="1" si="248"/>
        <v/>
      </c>
      <c r="AI542" s="77" t="str">
        <f t="shared" ca="1" si="248"/>
        <v>шт.</v>
      </c>
      <c r="AJ542" s="77">
        <f t="shared" ca="1" si="248"/>
        <v>24</v>
      </c>
      <c r="AK542" s="77" t="str">
        <f t="shared" ca="1" si="248"/>
        <v/>
      </c>
      <c r="AL542" s="77" t="str">
        <f t="shared" ca="1" si="248"/>
        <v>Вариант Г1</v>
      </c>
      <c r="AM542" s="77" t="str">
        <f t="shared" ca="1" si="248"/>
        <v/>
      </c>
      <c r="AN542" s="77" t="str">
        <f t="shared" ca="1" si="248"/>
        <v/>
      </c>
      <c r="AO542" s="77" t="str">
        <f t="shared" ca="1" si="248"/>
        <v/>
      </c>
      <c r="AP542" s="77" t="str">
        <f t="shared" ca="1" si="248"/>
        <v/>
      </c>
      <c r="AQ542" s="77" t="str">
        <f t="shared" ca="1" si="248"/>
        <v/>
      </c>
    </row>
    <row r="543" spans="8:43" s="77" customFormat="1" ht="23.25" customHeight="1">
      <c r="H543" s="75"/>
      <c r="I543" s="3">
        <f t="shared" ca="1" si="238"/>
        <v>23</v>
      </c>
      <c r="J543" s="6" t="str">
        <f t="shared" ca="1" si="239"/>
        <v>Труба гофр. ПНД с зондом черная</v>
      </c>
      <c r="K543" s="81" t="str">
        <f t="shared" ca="1" si="240"/>
        <v>d 25мм</v>
      </c>
      <c r="L543" s="151" t="str">
        <f t="shared" ca="1" si="241"/>
        <v/>
      </c>
      <c r="M543" s="156"/>
      <c r="N543" s="156"/>
      <c r="O543" s="152"/>
      <c r="P543" s="157" t="str">
        <f t="shared" ca="1" si="242"/>
        <v/>
      </c>
      <c r="Q543" s="157"/>
      <c r="R543" s="157"/>
      <c r="S543" s="157"/>
      <c r="T543" s="80" t="str">
        <f t="shared" ca="1" si="243"/>
        <v>м.</v>
      </c>
      <c r="U543" s="81">
        <f t="shared" ca="1" si="244"/>
        <v>64</v>
      </c>
      <c r="V543" s="151" t="str">
        <f t="shared" ca="1" si="245"/>
        <v/>
      </c>
      <c r="W543" s="152"/>
      <c r="X543" s="153" t="str">
        <f t="shared" ca="1" si="246"/>
        <v>Вариант Г1</v>
      </c>
      <c r="Y543" s="154"/>
      <c r="Z543" s="154"/>
      <c r="AA543" s="155"/>
      <c r="AB543" s="164"/>
      <c r="AC543" s="77">
        <f t="shared" si="249"/>
        <v>389</v>
      </c>
      <c r="AD543" s="77">
        <f t="shared" ca="1" si="247"/>
        <v>23</v>
      </c>
      <c r="AE543" s="77" t="str">
        <f t="shared" ref="AE543:AQ557" ca="1" si="250">IF(OFFSET(INDIRECT($AD$2),$AC543,AE$2,1,1)&lt;&gt;0,OFFSET(INDIRECT($AD$2),$AC543,AE$2,1,1),"")</f>
        <v>Труба гофр. ПНД с зондом черная</v>
      </c>
      <c r="AF543" s="77" t="str">
        <f t="shared" ca="1" si="250"/>
        <v>d 25мм</v>
      </c>
      <c r="AG543" s="77" t="str">
        <f t="shared" ca="1" si="250"/>
        <v/>
      </c>
      <c r="AH543" s="77" t="str">
        <f t="shared" ca="1" si="250"/>
        <v/>
      </c>
      <c r="AI543" s="77" t="str">
        <f t="shared" ca="1" si="250"/>
        <v>м.</v>
      </c>
      <c r="AJ543" s="77">
        <f t="shared" ca="1" si="250"/>
        <v>64</v>
      </c>
      <c r="AK543" s="77" t="str">
        <f t="shared" ca="1" si="250"/>
        <v/>
      </c>
      <c r="AL543" s="77" t="str">
        <f t="shared" ca="1" si="250"/>
        <v>Вариант Г1</v>
      </c>
      <c r="AM543" s="77" t="str">
        <f t="shared" ca="1" si="250"/>
        <v/>
      </c>
      <c r="AN543" s="77" t="str">
        <f t="shared" ca="1" si="250"/>
        <v/>
      </c>
      <c r="AO543" s="77" t="str">
        <f t="shared" ca="1" si="250"/>
        <v/>
      </c>
      <c r="AP543" s="77" t="str">
        <f t="shared" ca="1" si="250"/>
        <v/>
      </c>
      <c r="AQ543" s="77" t="str">
        <f t="shared" ca="1" si="250"/>
        <v/>
      </c>
    </row>
    <row r="544" spans="8:43" s="77" customFormat="1" ht="23.25" customHeight="1">
      <c r="H544" s="75"/>
      <c r="I544" s="3">
        <f t="shared" ca="1" si="238"/>
        <v>24</v>
      </c>
      <c r="J544" s="6" t="str">
        <f t="shared" ca="1" si="239"/>
        <v xml:space="preserve">Скоба металл. двухлапковая  </v>
      </c>
      <c r="K544" s="81" t="str">
        <f t="shared" ca="1" si="240"/>
        <v>d25-26мм</v>
      </c>
      <c r="L544" s="151" t="str">
        <f t="shared" ca="1" si="241"/>
        <v/>
      </c>
      <c r="M544" s="156"/>
      <c r="N544" s="156"/>
      <c r="O544" s="152"/>
      <c r="P544" s="157" t="str">
        <f t="shared" ca="1" si="242"/>
        <v/>
      </c>
      <c r="Q544" s="157"/>
      <c r="R544" s="157"/>
      <c r="S544" s="157"/>
      <c r="T544" s="80" t="str">
        <f t="shared" ca="1" si="243"/>
        <v>шт.</v>
      </c>
      <c r="U544" s="81">
        <f t="shared" ca="1" si="244"/>
        <v>64</v>
      </c>
      <c r="V544" s="151" t="str">
        <f t="shared" ca="1" si="245"/>
        <v/>
      </c>
      <c r="W544" s="152"/>
      <c r="X544" s="153" t="str">
        <f t="shared" ca="1" si="246"/>
        <v>Вариант Г1</v>
      </c>
      <c r="Y544" s="154"/>
      <c r="Z544" s="154"/>
      <c r="AA544" s="155"/>
      <c r="AB544" s="164"/>
      <c r="AC544" s="77">
        <f t="shared" si="249"/>
        <v>390</v>
      </c>
      <c r="AD544" s="77">
        <f t="shared" ca="1" si="247"/>
        <v>24</v>
      </c>
      <c r="AE544" s="77" t="str">
        <f t="shared" ca="1" si="250"/>
        <v xml:space="preserve">Скоба металл. двухлапковая  </v>
      </c>
      <c r="AF544" s="77" t="str">
        <f t="shared" ca="1" si="250"/>
        <v>d25-26мм</v>
      </c>
      <c r="AG544" s="77" t="str">
        <f t="shared" ca="1" si="250"/>
        <v/>
      </c>
      <c r="AH544" s="77" t="str">
        <f t="shared" ca="1" si="250"/>
        <v/>
      </c>
      <c r="AI544" s="77" t="str">
        <f t="shared" ca="1" si="250"/>
        <v>шт.</v>
      </c>
      <c r="AJ544" s="77">
        <f t="shared" ca="1" si="250"/>
        <v>64</v>
      </c>
      <c r="AK544" s="77" t="str">
        <f t="shared" ca="1" si="250"/>
        <v/>
      </c>
      <c r="AL544" s="77" t="str">
        <f t="shared" ca="1" si="250"/>
        <v>Вариант Г1</v>
      </c>
      <c r="AM544" s="77" t="str">
        <f t="shared" ca="1" si="250"/>
        <v/>
      </c>
      <c r="AN544" s="77" t="str">
        <f t="shared" ca="1" si="250"/>
        <v/>
      </c>
      <c r="AO544" s="77" t="str">
        <f t="shared" ca="1" si="250"/>
        <v/>
      </c>
      <c r="AP544" s="77" t="str">
        <f t="shared" ca="1" si="250"/>
        <v/>
      </c>
      <c r="AQ544" s="77" t="str">
        <f t="shared" ca="1" si="250"/>
        <v/>
      </c>
    </row>
    <row r="545" spans="4:43" s="77" customFormat="1" ht="23.25" customHeight="1">
      <c r="H545" s="75"/>
      <c r="I545" s="3">
        <f t="shared" ca="1" si="238"/>
        <v>25</v>
      </c>
      <c r="J545" s="6" t="str">
        <f t="shared" ca="1" si="239"/>
        <v>Саморез пр. шайб. сверл DIN 7504 К</v>
      </c>
      <c r="K545" s="81" t="str">
        <f t="shared" ca="1" si="240"/>
        <v>4,2х19</v>
      </c>
      <c r="L545" s="151" t="str">
        <f t="shared" ca="1" si="241"/>
        <v/>
      </c>
      <c r="M545" s="156"/>
      <c r="N545" s="156"/>
      <c r="O545" s="152"/>
      <c r="P545" s="157" t="str">
        <f t="shared" ca="1" si="242"/>
        <v/>
      </c>
      <c r="Q545" s="157"/>
      <c r="R545" s="157"/>
      <c r="S545" s="157"/>
      <c r="T545" s="80" t="str">
        <f t="shared" ca="1" si="243"/>
        <v>шт.</v>
      </c>
      <c r="U545" s="81">
        <f t="shared" ca="1" si="244"/>
        <v>128</v>
      </c>
      <c r="V545" s="151" t="str">
        <f t="shared" ca="1" si="245"/>
        <v/>
      </c>
      <c r="W545" s="152"/>
      <c r="X545" s="153" t="str">
        <f t="shared" ca="1" si="246"/>
        <v>Вариант Г1</v>
      </c>
      <c r="Y545" s="154"/>
      <c r="Z545" s="154"/>
      <c r="AA545" s="155"/>
      <c r="AB545" s="164"/>
      <c r="AC545" s="77">
        <f t="shared" si="249"/>
        <v>391</v>
      </c>
      <c r="AD545" s="77">
        <f t="shared" ca="1" si="247"/>
        <v>25</v>
      </c>
      <c r="AE545" s="77" t="str">
        <f t="shared" ca="1" si="250"/>
        <v>Саморез пр. шайб. сверл DIN 7504 К</v>
      </c>
      <c r="AF545" s="77" t="str">
        <f t="shared" ca="1" si="250"/>
        <v>4,2х19</v>
      </c>
      <c r="AG545" s="77" t="str">
        <f t="shared" ca="1" si="250"/>
        <v/>
      </c>
      <c r="AH545" s="77" t="str">
        <f t="shared" ca="1" si="250"/>
        <v/>
      </c>
      <c r="AI545" s="77" t="str">
        <f t="shared" ca="1" si="250"/>
        <v>шт.</v>
      </c>
      <c r="AJ545" s="77">
        <f t="shared" ca="1" si="250"/>
        <v>128</v>
      </c>
      <c r="AK545" s="77" t="str">
        <f t="shared" ca="1" si="250"/>
        <v/>
      </c>
      <c r="AL545" s="77" t="str">
        <f t="shared" ca="1" si="250"/>
        <v>Вариант Г1</v>
      </c>
      <c r="AM545" s="77" t="str">
        <f t="shared" ca="1" si="250"/>
        <v/>
      </c>
      <c r="AN545" s="77" t="str">
        <f t="shared" ca="1" si="250"/>
        <v/>
      </c>
      <c r="AO545" s="77" t="str">
        <f t="shared" ca="1" si="250"/>
        <v/>
      </c>
      <c r="AP545" s="77" t="str">
        <f t="shared" ca="1" si="250"/>
        <v/>
      </c>
      <c r="AQ545" s="77" t="str">
        <f t="shared" ca="1" si="250"/>
        <v/>
      </c>
    </row>
    <row r="546" spans="4:43" s="77" customFormat="1" ht="23.25" customHeight="1">
      <c r="H546" s="75"/>
      <c r="I546" s="3">
        <f t="shared" ca="1" si="238"/>
        <v>26</v>
      </c>
      <c r="J546" s="86" t="str">
        <f t="shared" ca="1" si="239"/>
        <v>Саморез пр. шайб. сверл DIN 7504 К</v>
      </c>
      <c r="K546" s="81" t="str">
        <f t="shared" ca="1" si="240"/>
        <v>4,2х35</v>
      </c>
      <c r="L546" s="151" t="str">
        <f t="shared" ca="1" si="241"/>
        <v/>
      </c>
      <c r="M546" s="156"/>
      <c r="N546" s="156"/>
      <c r="O546" s="152"/>
      <c r="P546" s="157" t="str">
        <f t="shared" ca="1" si="242"/>
        <v/>
      </c>
      <c r="Q546" s="157"/>
      <c r="R546" s="157"/>
      <c r="S546" s="157"/>
      <c r="T546" s="80" t="str">
        <f t="shared" ca="1" si="243"/>
        <v>шт.</v>
      </c>
      <c r="U546" s="81">
        <f t="shared" ca="1" si="244"/>
        <v>32</v>
      </c>
      <c r="V546" s="151" t="str">
        <f t="shared" ca="1" si="245"/>
        <v/>
      </c>
      <c r="W546" s="152"/>
      <c r="X546" s="153" t="str">
        <f t="shared" ca="1" si="246"/>
        <v>Вариант Г1</v>
      </c>
      <c r="Y546" s="154"/>
      <c r="Z546" s="154"/>
      <c r="AA546" s="155"/>
      <c r="AB546" s="164"/>
      <c r="AC546" s="77">
        <f t="shared" si="249"/>
        <v>392</v>
      </c>
      <c r="AD546" s="77">
        <f t="shared" ca="1" si="247"/>
        <v>26</v>
      </c>
      <c r="AE546" s="77" t="str">
        <f t="shared" ca="1" si="250"/>
        <v>Саморез пр. шайб. сверл DIN 7504 К</v>
      </c>
      <c r="AF546" s="77" t="str">
        <f t="shared" ca="1" si="250"/>
        <v>4,2х35</v>
      </c>
      <c r="AG546" s="77" t="str">
        <f t="shared" ca="1" si="250"/>
        <v/>
      </c>
      <c r="AH546" s="77" t="str">
        <f t="shared" ca="1" si="250"/>
        <v/>
      </c>
      <c r="AI546" s="77" t="str">
        <f t="shared" ca="1" si="250"/>
        <v>шт.</v>
      </c>
      <c r="AJ546" s="77">
        <f t="shared" ca="1" si="250"/>
        <v>32</v>
      </c>
      <c r="AK546" s="77" t="str">
        <f t="shared" ca="1" si="250"/>
        <v/>
      </c>
      <c r="AL546" s="77" t="str">
        <f t="shared" ca="1" si="250"/>
        <v>Вариант Г1</v>
      </c>
      <c r="AM546" s="77" t="str">
        <f t="shared" ca="1" si="250"/>
        <v/>
      </c>
      <c r="AN546" s="77" t="str">
        <f t="shared" ca="1" si="250"/>
        <v/>
      </c>
      <c r="AO546" s="77" t="str">
        <f t="shared" ca="1" si="250"/>
        <v/>
      </c>
      <c r="AP546" s="77" t="str">
        <f t="shared" ca="1" si="250"/>
        <v/>
      </c>
      <c r="AQ546" s="77" t="str">
        <f t="shared" ca="1" si="250"/>
        <v/>
      </c>
    </row>
    <row r="547" spans="4:43" s="77" customFormat="1" ht="18" customHeight="1" thickBot="1">
      <c r="H547" s="75"/>
      <c r="I547" s="169">
        <f ca="1">AD547</f>
        <v>27</v>
      </c>
      <c r="J547" s="189" t="str">
        <f t="shared" ca="1" si="239"/>
        <v xml:space="preserve">Трансф. тока </v>
      </c>
      <c r="K547" s="173" t="str">
        <f t="shared" ca="1" si="240"/>
        <v>ТОП-0,66 У3 150/ 5 0,5S</v>
      </c>
      <c r="L547" s="175" t="str">
        <f t="shared" ca="1" si="241"/>
        <v/>
      </c>
      <c r="M547" s="176"/>
      <c r="N547" s="176"/>
      <c r="O547" s="177"/>
      <c r="P547" s="175" t="str">
        <f t="shared" ca="1" si="242"/>
        <v/>
      </c>
      <c r="Q547" s="176"/>
      <c r="R547" s="176"/>
      <c r="S547" s="177"/>
      <c r="T547" s="173" t="str">
        <f t="shared" ca="1" si="243"/>
        <v>шт.</v>
      </c>
      <c r="U547" s="173">
        <f t="shared" ca="1" si="244"/>
        <v>3</v>
      </c>
      <c r="V547" s="175" t="str">
        <f t="shared" ca="1" si="245"/>
        <v/>
      </c>
      <c r="W547" s="177"/>
      <c r="X547" s="191" t="str">
        <f t="shared" ca="1" si="246"/>
        <v>Вариант Г1</v>
      </c>
      <c r="Y547" s="192"/>
      <c r="Z547" s="192"/>
      <c r="AA547" s="193"/>
      <c r="AB547" s="164"/>
      <c r="AC547" s="77">
        <f t="shared" si="249"/>
        <v>393</v>
      </c>
      <c r="AD547" s="77">
        <f t="shared" ca="1" si="247"/>
        <v>27</v>
      </c>
      <c r="AE547" s="77" t="str">
        <f t="shared" ca="1" si="250"/>
        <v xml:space="preserve">Трансф. тока </v>
      </c>
      <c r="AF547" s="77" t="str">
        <f t="shared" ca="1" si="250"/>
        <v>ТОП-0,66 У3 150/ 5 0,5S</v>
      </c>
      <c r="AG547" s="77" t="str">
        <f t="shared" ca="1" si="250"/>
        <v/>
      </c>
      <c r="AH547" s="77" t="str">
        <f t="shared" ca="1" si="250"/>
        <v/>
      </c>
      <c r="AI547" s="77" t="str">
        <f t="shared" ca="1" si="250"/>
        <v>шт.</v>
      </c>
      <c r="AJ547" s="77">
        <f t="shared" ca="1" si="250"/>
        <v>3</v>
      </c>
      <c r="AK547" s="77" t="str">
        <f t="shared" ca="1" si="250"/>
        <v/>
      </c>
      <c r="AL547" s="77" t="str">
        <f t="shared" ca="1" si="250"/>
        <v>Вариант Г1</v>
      </c>
      <c r="AM547" s="77" t="str">
        <f t="shared" ca="1" si="250"/>
        <v/>
      </c>
      <c r="AN547" s="77" t="str">
        <f t="shared" ca="1" si="250"/>
        <v/>
      </c>
      <c r="AO547" s="77" t="str">
        <f t="shared" ca="1" si="250"/>
        <v/>
      </c>
      <c r="AP547" s="77" t="str">
        <f t="shared" ca="1" si="250"/>
        <v/>
      </c>
      <c r="AQ547" s="77" t="str">
        <f t="shared" ca="1" si="250"/>
        <v/>
      </c>
    </row>
    <row r="548" spans="4:43" s="77" customFormat="1" ht="5.25" customHeight="1">
      <c r="D548" s="234" t="s">
        <v>35</v>
      </c>
      <c r="E548" s="235"/>
      <c r="F548" s="181"/>
      <c r="G548" s="231"/>
      <c r="H548" s="186"/>
      <c r="I548" s="170"/>
      <c r="J548" s="190">
        <f t="shared" si="239"/>
        <v>0</v>
      </c>
      <c r="K548" s="174">
        <f t="shared" si="240"/>
        <v>0</v>
      </c>
      <c r="L548" s="178"/>
      <c r="M548" s="179"/>
      <c r="N548" s="179"/>
      <c r="O548" s="180"/>
      <c r="P548" s="178"/>
      <c r="Q548" s="179"/>
      <c r="R548" s="179"/>
      <c r="S548" s="180"/>
      <c r="T548" s="174"/>
      <c r="U548" s="174"/>
      <c r="V548" s="178"/>
      <c r="W548" s="180"/>
      <c r="X548" s="194"/>
      <c r="Y548" s="195"/>
      <c r="Z548" s="195"/>
      <c r="AA548" s="196"/>
      <c r="AB548" s="164"/>
    </row>
    <row r="549" spans="4:43" s="77" customFormat="1" ht="23.25" customHeight="1">
      <c r="D549" s="207"/>
      <c r="E549" s="208"/>
      <c r="F549" s="203"/>
      <c r="G549" s="164"/>
      <c r="H549" s="206"/>
      <c r="I549" s="3">
        <f ca="1">AD549</f>
        <v>27</v>
      </c>
      <c r="J549" s="6" t="str">
        <f t="shared" ca="1" si="239"/>
        <v xml:space="preserve">Трансф. тока </v>
      </c>
      <c r="K549" s="81" t="str">
        <f t="shared" ca="1" si="240"/>
        <v>ТОП-0,66 У3 200/ 5 0,5S</v>
      </c>
      <c r="L549" s="151" t="str">
        <f ca="1">AG549</f>
        <v/>
      </c>
      <c r="M549" s="156"/>
      <c r="N549" s="156"/>
      <c r="O549" s="152"/>
      <c r="P549" s="157" t="str">
        <f ca="1">AH549</f>
        <v/>
      </c>
      <c r="Q549" s="157"/>
      <c r="R549" s="157"/>
      <c r="S549" s="157"/>
      <c r="T549" s="80" t="str">
        <f t="shared" ref="T549:T551" ca="1" si="251">AI549</f>
        <v>шт.</v>
      </c>
      <c r="U549" s="81">
        <f t="shared" ref="U549:U551" ca="1" si="252">AJ549</f>
        <v>3</v>
      </c>
      <c r="V549" s="151" t="str">
        <f t="shared" ref="V549:V551" ca="1" si="253">AK549</f>
        <v/>
      </c>
      <c r="W549" s="152"/>
      <c r="X549" s="153" t="str">
        <f ca="1">AL549</f>
        <v>Вариант Г1</v>
      </c>
      <c r="Y549" s="154"/>
      <c r="Z549" s="154"/>
      <c r="AA549" s="155"/>
      <c r="AB549" s="164"/>
      <c r="AC549" s="77">
        <f>AC547+1</f>
        <v>394</v>
      </c>
      <c r="AD549" s="77">
        <f ca="1">IF(OFFSET(INDIRECT($AD$2),AC549,0,1,1)&lt;&gt;0,OFFSET(INDIRECT($AD$2),AC549,0,1,1),"")</f>
        <v>27</v>
      </c>
      <c r="AE549" s="77" t="str">
        <f t="shared" ca="1" si="250"/>
        <v xml:space="preserve">Трансф. тока </v>
      </c>
      <c r="AF549" s="77" t="str">
        <f t="shared" ca="1" si="250"/>
        <v>ТОП-0,66 У3 200/ 5 0,5S</v>
      </c>
      <c r="AG549" s="77" t="str">
        <f t="shared" ca="1" si="250"/>
        <v/>
      </c>
      <c r="AH549" s="77" t="str">
        <f t="shared" ca="1" si="250"/>
        <v/>
      </c>
      <c r="AI549" s="77" t="str">
        <f t="shared" ca="1" si="250"/>
        <v>шт.</v>
      </c>
      <c r="AJ549" s="77">
        <f t="shared" ca="1" si="250"/>
        <v>3</v>
      </c>
      <c r="AK549" s="77" t="str">
        <f t="shared" ca="1" si="250"/>
        <v/>
      </c>
      <c r="AL549" s="77" t="str">
        <f t="shared" ca="1" si="250"/>
        <v>Вариант Г1</v>
      </c>
      <c r="AM549" s="77" t="str">
        <f t="shared" ca="1" si="250"/>
        <v/>
      </c>
      <c r="AN549" s="77" t="str">
        <f t="shared" ca="1" si="250"/>
        <v/>
      </c>
      <c r="AO549" s="77" t="str">
        <f t="shared" ca="1" si="250"/>
        <v/>
      </c>
      <c r="AP549" s="77" t="str">
        <f t="shared" ca="1" si="250"/>
        <v/>
      </c>
      <c r="AQ549" s="77" t="str">
        <f t="shared" ca="1" si="250"/>
        <v/>
      </c>
    </row>
    <row r="550" spans="4:43" s="77" customFormat="1" ht="23.25" customHeight="1">
      <c r="D550" s="207"/>
      <c r="E550" s="208"/>
      <c r="F550" s="203"/>
      <c r="G550" s="164"/>
      <c r="H550" s="206"/>
      <c r="I550" s="3">
        <f ca="1">AD550</f>
        <v>27</v>
      </c>
      <c r="J550" s="6" t="str">
        <f t="shared" ca="1" si="239"/>
        <v xml:space="preserve">Трансф. тока </v>
      </c>
      <c r="K550" s="81" t="str">
        <f t="shared" ca="1" si="240"/>
        <v>ТОП-0,66 У3 300/ 5 0,5S</v>
      </c>
      <c r="L550" s="151" t="str">
        <f ca="1">AG550</f>
        <v/>
      </c>
      <c r="M550" s="156"/>
      <c r="N550" s="156"/>
      <c r="O550" s="152"/>
      <c r="P550" s="157" t="str">
        <f ca="1">AH550</f>
        <v/>
      </c>
      <c r="Q550" s="157"/>
      <c r="R550" s="157"/>
      <c r="S550" s="157"/>
      <c r="T550" s="80" t="str">
        <f t="shared" ca="1" si="251"/>
        <v>шт.</v>
      </c>
      <c r="U550" s="81">
        <f t="shared" ca="1" si="252"/>
        <v>3</v>
      </c>
      <c r="V550" s="151" t="str">
        <f t="shared" ca="1" si="253"/>
        <v/>
      </c>
      <c r="W550" s="152"/>
      <c r="X550" s="153" t="str">
        <f ca="1">AL550</f>
        <v>Вариант Г1</v>
      </c>
      <c r="Y550" s="154"/>
      <c r="Z550" s="154"/>
      <c r="AA550" s="155"/>
      <c r="AB550" s="164"/>
      <c r="AC550" s="77">
        <f>AC549+1</f>
        <v>395</v>
      </c>
      <c r="AD550" s="77">
        <f ca="1">IF(OFFSET(INDIRECT($AD$2),AC550,0,1,1)&lt;&gt;0,OFFSET(INDIRECT($AD$2),AC550,0,1,1),"")</f>
        <v>27</v>
      </c>
      <c r="AE550" s="77" t="str">
        <f t="shared" ca="1" si="250"/>
        <v xml:space="preserve">Трансф. тока </v>
      </c>
      <c r="AF550" s="77" t="str">
        <f t="shared" ca="1" si="250"/>
        <v>ТОП-0,66 У3 300/ 5 0,5S</v>
      </c>
      <c r="AG550" s="77" t="str">
        <f t="shared" ca="1" si="250"/>
        <v/>
      </c>
      <c r="AH550" s="77" t="str">
        <f t="shared" ca="1" si="250"/>
        <v/>
      </c>
      <c r="AI550" s="77" t="str">
        <f t="shared" ca="1" si="250"/>
        <v>шт.</v>
      </c>
      <c r="AJ550" s="77">
        <f t="shared" ca="1" si="250"/>
        <v>3</v>
      </c>
      <c r="AK550" s="77" t="str">
        <f t="shared" ca="1" si="250"/>
        <v/>
      </c>
      <c r="AL550" s="77" t="str">
        <f t="shared" ca="1" si="250"/>
        <v>Вариант Г1</v>
      </c>
      <c r="AM550" s="77" t="str">
        <f t="shared" ca="1" si="250"/>
        <v/>
      </c>
      <c r="AN550" s="77" t="str">
        <f t="shared" ca="1" si="250"/>
        <v/>
      </c>
      <c r="AO550" s="77" t="str">
        <f t="shared" ca="1" si="250"/>
        <v/>
      </c>
      <c r="AP550" s="77" t="str">
        <f t="shared" ca="1" si="250"/>
        <v/>
      </c>
      <c r="AQ550" s="77" t="str">
        <f t="shared" ca="1" si="250"/>
        <v/>
      </c>
    </row>
    <row r="551" spans="4:43" s="77" customFormat="1" ht="20.25" customHeight="1">
      <c r="D551" s="207"/>
      <c r="E551" s="208"/>
      <c r="F551" s="203"/>
      <c r="G551" s="164"/>
      <c r="H551" s="206"/>
      <c r="I551" s="169">
        <f ca="1">AD551</f>
        <v>27</v>
      </c>
      <c r="J551" s="171" t="str">
        <f t="shared" ca="1" si="239"/>
        <v xml:space="preserve">Трансф. тока </v>
      </c>
      <c r="K551" s="173" t="str">
        <f t="shared" ca="1" si="240"/>
        <v>ТОП-0,66 У3 500/ 5 0,5S</v>
      </c>
      <c r="L551" s="175" t="str">
        <f ca="1">AG551</f>
        <v/>
      </c>
      <c r="M551" s="176"/>
      <c r="N551" s="176"/>
      <c r="O551" s="177"/>
      <c r="P551" s="175" t="str">
        <f ca="1">AH551</f>
        <v/>
      </c>
      <c r="Q551" s="176"/>
      <c r="R551" s="176"/>
      <c r="S551" s="177"/>
      <c r="T551" s="173" t="str">
        <f t="shared" ca="1" si="251"/>
        <v>шт.</v>
      </c>
      <c r="U551" s="173">
        <f t="shared" ca="1" si="252"/>
        <v>3</v>
      </c>
      <c r="V551" s="175" t="str">
        <f t="shared" ca="1" si="253"/>
        <v/>
      </c>
      <c r="W551" s="177"/>
      <c r="X551" s="191" t="str">
        <f ca="1">AL551</f>
        <v>Вариант Г1</v>
      </c>
      <c r="Y551" s="192"/>
      <c r="Z551" s="192"/>
      <c r="AA551" s="193"/>
      <c r="AB551" s="164"/>
      <c r="AC551" s="77">
        <f>AC550+1</f>
        <v>396</v>
      </c>
      <c r="AD551" s="77">
        <f ca="1">IF(OFFSET(INDIRECT($AD$2),AC551,0,1,1)&lt;&gt;0,OFFSET(INDIRECT($AD$2),AC551,0,1,1),"")</f>
        <v>27</v>
      </c>
      <c r="AE551" s="77" t="str">
        <f t="shared" ca="1" si="250"/>
        <v xml:space="preserve">Трансф. тока </v>
      </c>
      <c r="AF551" s="77" t="str">
        <f t="shared" ca="1" si="250"/>
        <v>ТОП-0,66 У3 500/ 5 0,5S</v>
      </c>
      <c r="AG551" s="77" t="str">
        <f t="shared" ca="1" si="250"/>
        <v/>
      </c>
      <c r="AH551" s="77" t="str">
        <f t="shared" ca="1" si="250"/>
        <v/>
      </c>
      <c r="AI551" s="77" t="str">
        <f t="shared" ca="1" si="250"/>
        <v>шт.</v>
      </c>
      <c r="AJ551" s="77">
        <f t="shared" ca="1" si="250"/>
        <v>3</v>
      </c>
      <c r="AK551" s="77" t="str">
        <f t="shared" ca="1" si="250"/>
        <v/>
      </c>
      <c r="AL551" s="77" t="str">
        <f t="shared" ca="1" si="250"/>
        <v>Вариант Г1</v>
      </c>
      <c r="AM551" s="77" t="str">
        <f t="shared" ca="1" si="250"/>
        <v/>
      </c>
      <c r="AN551" s="77" t="str">
        <f t="shared" ca="1" si="250"/>
        <v/>
      </c>
      <c r="AO551" s="77" t="str">
        <f t="shared" ca="1" si="250"/>
        <v/>
      </c>
      <c r="AP551" s="77" t="str">
        <f t="shared" ca="1" si="250"/>
        <v/>
      </c>
      <c r="AQ551" s="77" t="str">
        <f t="shared" ca="1" si="250"/>
        <v/>
      </c>
    </row>
    <row r="552" spans="4:43" s="77" customFormat="1" ht="3" customHeight="1" thickBot="1">
      <c r="D552" s="209"/>
      <c r="E552" s="210"/>
      <c r="F552" s="183"/>
      <c r="G552" s="211"/>
      <c r="H552" s="188"/>
      <c r="I552" s="170"/>
      <c r="J552" s="172">
        <f t="shared" si="239"/>
        <v>0</v>
      </c>
      <c r="K552" s="174">
        <f t="shared" si="240"/>
        <v>0</v>
      </c>
      <c r="L552" s="178"/>
      <c r="M552" s="179"/>
      <c r="N552" s="179"/>
      <c r="O552" s="180"/>
      <c r="P552" s="178"/>
      <c r="Q552" s="179"/>
      <c r="R552" s="179"/>
      <c r="S552" s="180"/>
      <c r="T552" s="174"/>
      <c r="U552" s="174"/>
      <c r="V552" s="178"/>
      <c r="W552" s="180"/>
      <c r="X552" s="194"/>
      <c r="Y552" s="195"/>
      <c r="Z552" s="195"/>
      <c r="AA552" s="196"/>
      <c r="AB552" s="164"/>
      <c r="AO552" s="77" t="str">
        <f ca="1">IF(OFFSET(INDIRECT($AD$2),$AC553,AO$2,1,1)&lt;&gt;0,OFFSET(INDIRECT($AD$2),$AC553,AO$2,1,1),"")</f>
        <v/>
      </c>
      <c r="AP552" s="77" t="str">
        <f ca="1">IF(OFFSET(INDIRECT($AD$2),$AC553,AP$2,1,1)&lt;&gt;0,OFFSET(INDIRECT($AD$2),$AC553,AP$2,1,1),"")</f>
        <v/>
      </c>
      <c r="AQ552" s="77" t="str">
        <f ca="1">IF(OFFSET(INDIRECT($AD$2),$AC553,AQ$2,1,1)&lt;&gt;0,OFFSET(INDIRECT($AD$2),$AC553,AQ$2,1,1),"")</f>
        <v/>
      </c>
    </row>
    <row r="553" spans="4:43" s="77" customFormat="1" ht="23.25" customHeight="1">
      <c r="D553" s="234" t="s">
        <v>36</v>
      </c>
      <c r="E553" s="235"/>
      <c r="F553" s="181"/>
      <c r="G553" s="231"/>
      <c r="H553" s="186"/>
      <c r="I553" s="82">
        <f t="shared" ref="I553:I557" ca="1" si="254">AD553</f>
        <v>27</v>
      </c>
      <c r="J553" s="88" t="str">
        <f t="shared" ca="1" si="239"/>
        <v xml:space="preserve">Трансф. тока </v>
      </c>
      <c r="K553" s="83" t="str">
        <f t="shared" ca="1" si="240"/>
        <v>ТОП-0,66 У3 75/ 5 0,5S</v>
      </c>
      <c r="L553" s="151" t="str">
        <f t="shared" ref="L553:L557" ca="1" si="255">AG553</f>
        <v/>
      </c>
      <c r="M553" s="156"/>
      <c r="N553" s="156"/>
      <c r="O553" s="152"/>
      <c r="P553" s="151" t="str">
        <f ca="1">AH553</f>
        <v/>
      </c>
      <c r="Q553" s="156"/>
      <c r="R553" s="156"/>
      <c r="S553" s="152"/>
      <c r="T553" s="83" t="str">
        <f t="shared" ref="T553:T557" ca="1" si="256">AI553</f>
        <v>шт.</v>
      </c>
      <c r="U553" s="83">
        <f t="shared" ref="U553:U557" ca="1" si="257">AJ553</f>
        <v>3</v>
      </c>
      <c r="V553" s="151" t="str">
        <f t="shared" ref="V553:V557" ca="1" si="258">AK553</f>
        <v/>
      </c>
      <c r="W553" s="152"/>
      <c r="X553" s="153" t="str">
        <f ca="1">AL553</f>
        <v>Вариант Г1</v>
      </c>
      <c r="Y553" s="154"/>
      <c r="Z553" s="154"/>
      <c r="AA553" s="155"/>
      <c r="AB553" s="164"/>
      <c r="AC553" s="77">
        <f>AC551+1</f>
        <v>397</v>
      </c>
      <c r="AD553" s="77">
        <f ca="1">IF(OFFSET(INDIRECT($AD$2),AC553,0,1,1)&lt;&gt;0,OFFSET(INDIRECT($AD$2),AC553,0,1,1),"")</f>
        <v>27</v>
      </c>
      <c r="AE553" s="77" t="str">
        <f t="shared" ref="AE553:AN553" ca="1" si="259">IF(OFFSET(INDIRECT($AD$2),$AC553,AE$2,1,1)&lt;&gt;0,OFFSET(INDIRECT($AD$2),$AC553,AE$2,1,1),"")</f>
        <v xml:space="preserve">Трансф. тока </v>
      </c>
      <c r="AF553" s="77" t="str">
        <f t="shared" ca="1" si="259"/>
        <v>ТОП-0,66 У3 75/ 5 0,5S</v>
      </c>
      <c r="AG553" s="77" t="str">
        <f t="shared" ca="1" si="259"/>
        <v/>
      </c>
      <c r="AH553" s="77" t="str">
        <f t="shared" ca="1" si="259"/>
        <v/>
      </c>
      <c r="AI553" s="77" t="str">
        <f t="shared" ca="1" si="259"/>
        <v>шт.</v>
      </c>
      <c r="AJ553" s="77">
        <f t="shared" ca="1" si="259"/>
        <v>3</v>
      </c>
      <c r="AK553" s="77" t="str">
        <f t="shared" ca="1" si="259"/>
        <v/>
      </c>
      <c r="AL553" s="77" t="str">
        <f t="shared" ca="1" si="259"/>
        <v>Вариант Г1</v>
      </c>
      <c r="AM553" s="77" t="str">
        <f t="shared" ca="1" si="259"/>
        <v/>
      </c>
      <c r="AN553" s="77" t="str">
        <f t="shared" ca="1" si="259"/>
        <v/>
      </c>
    </row>
    <row r="554" spans="4:43" s="77" customFormat="1" ht="23.25" customHeight="1">
      <c r="D554" s="207"/>
      <c r="E554" s="208"/>
      <c r="F554" s="203"/>
      <c r="G554" s="164"/>
      <c r="H554" s="206"/>
      <c r="I554" s="82">
        <f t="shared" ca="1" si="254"/>
        <v>27</v>
      </c>
      <c r="J554" s="88" t="str">
        <f t="shared" ca="1" si="239"/>
        <v xml:space="preserve">Трансф. тока </v>
      </c>
      <c r="K554" s="83" t="str">
        <f t="shared" ca="1" si="240"/>
        <v>ТОП-0,66 У3 800/ 5 0,5S</v>
      </c>
      <c r="L554" s="151" t="str">
        <f t="shared" ca="1" si="255"/>
        <v/>
      </c>
      <c r="M554" s="156"/>
      <c r="N554" s="156"/>
      <c r="O554" s="152"/>
      <c r="P554" s="151" t="str">
        <f ca="1">AH554</f>
        <v/>
      </c>
      <c r="Q554" s="156"/>
      <c r="R554" s="156"/>
      <c r="S554" s="152"/>
      <c r="T554" s="83" t="str">
        <f t="shared" ca="1" si="256"/>
        <v>шт.</v>
      </c>
      <c r="U554" s="83">
        <f t="shared" ca="1" si="257"/>
        <v>3</v>
      </c>
      <c r="V554" s="151" t="str">
        <f t="shared" ca="1" si="258"/>
        <v/>
      </c>
      <c r="W554" s="152"/>
      <c r="X554" s="153" t="str">
        <f ca="1">AL554</f>
        <v>Вариант Г1</v>
      </c>
      <c r="Y554" s="154"/>
      <c r="Z554" s="154"/>
      <c r="AA554" s="155"/>
      <c r="AB554" s="164"/>
      <c r="AC554" s="77">
        <f>AC553+1</f>
        <v>398</v>
      </c>
      <c r="AD554" s="77">
        <f ca="1">IF(OFFSET(INDIRECT($AD$2),AC554,0,1,1)&lt;&gt;0,OFFSET(INDIRECT($AD$2),AC554,0,1,1),"")</f>
        <v>27</v>
      </c>
      <c r="AE554" s="77" t="str">
        <f t="shared" ca="1" si="250"/>
        <v xml:space="preserve">Трансф. тока </v>
      </c>
      <c r="AF554" s="77" t="str">
        <f t="shared" ca="1" si="250"/>
        <v>ТОП-0,66 У3 800/ 5 0,5S</v>
      </c>
      <c r="AG554" s="77" t="str">
        <f t="shared" ca="1" si="250"/>
        <v/>
      </c>
      <c r="AH554" s="77" t="str">
        <f t="shared" ca="1" si="250"/>
        <v/>
      </c>
      <c r="AI554" s="77" t="str">
        <f t="shared" ca="1" si="250"/>
        <v>шт.</v>
      </c>
      <c r="AJ554" s="77">
        <f t="shared" ca="1" si="250"/>
        <v>3</v>
      </c>
      <c r="AK554" s="77" t="str">
        <f t="shared" ca="1" si="250"/>
        <v/>
      </c>
      <c r="AL554" s="77" t="str">
        <f t="shared" ca="1" si="250"/>
        <v>Вариант Г1</v>
      </c>
      <c r="AM554" s="77" t="str">
        <f t="shared" ca="1" si="250"/>
        <v/>
      </c>
      <c r="AN554" s="77" t="str">
        <f t="shared" ca="1" si="250"/>
        <v/>
      </c>
      <c r="AO554" s="77" t="str">
        <f t="shared" ca="1" si="250"/>
        <v/>
      </c>
      <c r="AP554" s="77" t="str">
        <f t="shared" ca="1" si="250"/>
        <v/>
      </c>
      <c r="AQ554" s="77" t="str">
        <f t="shared" ca="1" si="250"/>
        <v/>
      </c>
    </row>
    <row r="555" spans="4:43" s="77" customFormat="1" ht="23.25" customHeight="1">
      <c r="D555" s="207"/>
      <c r="E555" s="208"/>
      <c r="F555" s="203"/>
      <c r="G555" s="164"/>
      <c r="H555" s="206"/>
      <c r="I555" s="3" t="str">
        <f t="shared" ca="1" si="254"/>
        <v/>
      </c>
      <c r="J555" s="6" t="str">
        <f t="shared" ca="1" si="239"/>
        <v>ПС Уркарах Новая Фидер №3</v>
      </c>
      <c r="K555" s="81" t="str">
        <f t="shared" ca="1" si="240"/>
        <v/>
      </c>
      <c r="L555" s="151" t="str">
        <f t="shared" ca="1" si="255"/>
        <v/>
      </c>
      <c r="M555" s="156"/>
      <c r="N555" s="156"/>
      <c r="O555" s="152"/>
      <c r="P555" s="157" t="str">
        <f ca="1">AH555</f>
        <v/>
      </c>
      <c r="Q555" s="157"/>
      <c r="R555" s="157"/>
      <c r="S555" s="157"/>
      <c r="T555" s="80" t="str">
        <f t="shared" ca="1" si="256"/>
        <v/>
      </c>
      <c r="U555" s="81" t="str">
        <f t="shared" ca="1" si="257"/>
        <v/>
      </c>
      <c r="V555" s="151" t="str">
        <f t="shared" ca="1" si="258"/>
        <v/>
      </c>
      <c r="W555" s="152"/>
      <c r="X555" s="153" t="str">
        <f ca="1">AL555</f>
        <v/>
      </c>
      <c r="Y555" s="154"/>
      <c r="Z555" s="154"/>
      <c r="AA555" s="155"/>
      <c r="AB555" s="164"/>
      <c r="AC555" s="77">
        <f>AC554+1</f>
        <v>399</v>
      </c>
      <c r="AD555" s="77" t="str">
        <f ca="1">IF(OFFSET(INDIRECT($AD$2),AC555,0,1,1)&lt;&gt;0,OFFSET(INDIRECT($AD$2),AC555,0,1,1),"")</f>
        <v/>
      </c>
      <c r="AE555" s="77" t="str">
        <f t="shared" ca="1" si="250"/>
        <v>ПС Уркарах Новая Фидер №3</v>
      </c>
      <c r="AF555" s="77" t="str">
        <f t="shared" ca="1" si="250"/>
        <v/>
      </c>
      <c r="AG555" s="77" t="str">
        <f t="shared" ca="1" si="250"/>
        <v/>
      </c>
      <c r="AH555" s="77" t="str">
        <f t="shared" ca="1" si="250"/>
        <v/>
      </c>
      <c r="AI555" s="77" t="str">
        <f t="shared" ca="1" si="250"/>
        <v/>
      </c>
      <c r="AJ555" s="77" t="str">
        <f t="shared" ca="1" si="250"/>
        <v/>
      </c>
      <c r="AK555" s="77" t="str">
        <f t="shared" ca="1" si="250"/>
        <v/>
      </c>
      <c r="AL555" s="77" t="str">
        <f t="shared" ca="1" si="250"/>
        <v/>
      </c>
      <c r="AM555" s="77" t="str">
        <f t="shared" ca="1" si="250"/>
        <v/>
      </c>
      <c r="AN555" s="77" t="str">
        <f t="shared" ca="1" si="250"/>
        <v/>
      </c>
      <c r="AO555" s="77" t="str">
        <f t="shared" ca="1" si="250"/>
        <v/>
      </c>
      <c r="AP555" s="77" t="str">
        <f t="shared" ca="1" si="250"/>
        <v/>
      </c>
      <c r="AQ555" s="77" t="str">
        <f t="shared" ca="1" si="250"/>
        <v/>
      </c>
    </row>
    <row r="556" spans="4:43" s="77" customFormat="1" ht="23.25" customHeight="1">
      <c r="D556" s="207"/>
      <c r="E556" s="208"/>
      <c r="F556" s="203"/>
      <c r="G556" s="164"/>
      <c r="H556" s="206"/>
      <c r="I556" s="3" t="str">
        <f t="shared" ca="1" si="254"/>
        <v/>
      </c>
      <c r="J556" s="6" t="str">
        <f t="shared" ca="1" si="239"/>
        <v>Вариант №1.1</v>
      </c>
      <c r="K556" s="81" t="str">
        <f t="shared" ca="1" si="240"/>
        <v/>
      </c>
      <c r="L556" s="151" t="str">
        <f t="shared" ca="1" si="255"/>
        <v/>
      </c>
      <c r="M556" s="156"/>
      <c r="N556" s="156"/>
      <c r="O556" s="152"/>
      <c r="P556" s="157" t="str">
        <f ca="1">AH556</f>
        <v/>
      </c>
      <c r="Q556" s="157"/>
      <c r="R556" s="157"/>
      <c r="S556" s="157"/>
      <c r="T556" s="80" t="str">
        <f t="shared" ca="1" si="256"/>
        <v/>
      </c>
      <c r="U556" s="81" t="str">
        <f t="shared" ca="1" si="257"/>
        <v/>
      </c>
      <c r="V556" s="151" t="str">
        <f t="shared" ca="1" si="258"/>
        <v/>
      </c>
      <c r="W556" s="152"/>
      <c r="X556" s="153" t="str">
        <f ca="1">AL556</f>
        <v/>
      </c>
      <c r="Y556" s="154"/>
      <c r="Z556" s="154"/>
      <c r="AA556" s="155"/>
      <c r="AB556" s="164"/>
      <c r="AC556" s="77">
        <f>AC555+1</f>
        <v>400</v>
      </c>
      <c r="AD556" s="77" t="str">
        <f ca="1">IF(OFFSET(INDIRECT($AD$2),AC556,0,1,1)&lt;&gt;0,OFFSET(INDIRECT($AD$2),AC556,0,1,1),"")</f>
        <v/>
      </c>
      <c r="AE556" s="77" t="str">
        <f t="shared" ca="1" si="250"/>
        <v>Вариант №1.1</v>
      </c>
      <c r="AF556" s="77" t="str">
        <f t="shared" ca="1" si="250"/>
        <v/>
      </c>
      <c r="AG556" s="77" t="str">
        <f t="shared" ca="1" si="250"/>
        <v/>
      </c>
      <c r="AH556" s="77" t="str">
        <f t="shared" ca="1" si="250"/>
        <v/>
      </c>
      <c r="AI556" s="77" t="str">
        <f t="shared" ca="1" si="250"/>
        <v/>
      </c>
      <c r="AJ556" s="77" t="str">
        <f t="shared" ca="1" si="250"/>
        <v/>
      </c>
      <c r="AK556" s="77" t="str">
        <f t="shared" ca="1" si="250"/>
        <v/>
      </c>
      <c r="AL556" s="77" t="str">
        <f t="shared" ca="1" si="250"/>
        <v/>
      </c>
      <c r="AM556" s="77" t="str">
        <f t="shared" ca="1" si="250"/>
        <v/>
      </c>
      <c r="AN556" s="77" t="str">
        <f t="shared" ca="1" si="250"/>
        <v/>
      </c>
      <c r="AO556" s="77" t="str">
        <f t="shared" ca="1" si="250"/>
        <v/>
      </c>
      <c r="AP556" s="77" t="str">
        <f t="shared" ca="1" si="250"/>
        <v/>
      </c>
      <c r="AQ556" s="77" t="str">
        <f t="shared" ca="1" si="250"/>
        <v/>
      </c>
    </row>
    <row r="557" spans="4:43" s="77" customFormat="1" ht="8.25" customHeight="1" thickBot="1">
      <c r="D557" s="209"/>
      <c r="E557" s="210"/>
      <c r="F557" s="183"/>
      <c r="G557" s="211"/>
      <c r="H557" s="188"/>
      <c r="I557" s="169">
        <f t="shared" ca="1" si="254"/>
        <v>1</v>
      </c>
      <c r="J557" s="171" t="str">
        <f t="shared" ca="1" si="239"/>
        <v xml:space="preserve"> Счетчик электрической энергии</v>
      </c>
      <c r="K557" s="173" t="str">
        <f t="shared" ca="1" si="240"/>
        <v>CE208 C4.846.2.OPR1.QYUDVFZ BPL03 SPDS</v>
      </c>
      <c r="L557" s="175" t="str">
        <f t="shared" ca="1" si="255"/>
        <v/>
      </c>
      <c r="M557" s="176"/>
      <c r="N557" s="176"/>
      <c r="O557" s="177"/>
      <c r="P557" s="175" t="str">
        <f ca="1">AH557</f>
        <v/>
      </c>
      <c r="Q557" s="176"/>
      <c r="R557" s="176"/>
      <c r="S557" s="177"/>
      <c r="T557" s="173" t="str">
        <f t="shared" ca="1" si="256"/>
        <v>шт.</v>
      </c>
      <c r="U557" s="173">
        <f t="shared" ca="1" si="257"/>
        <v>45</v>
      </c>
      <c r="V557" s="175" t="str">
        <f t="shared" ca="1" si="258"/>
        <v/>
      </c>
      <c r="W557" s="177"/>
      <c r="X557" s="191" t="str">
        <f ca="1">AL557</f>
        <v>Вариант А1</v>
      </c>
      <c r="Y557" s="192"/>
      <c r="Z557" s="192"/>
      <c r="AA557" s="193"/>
      <c r="AB557" s="164"/>
      <c r="AC557" s="77">
        <f>AC556+1</f>
        <v>401</v>
      </c>
      <c r="AD557" s="77">
        <f ca="1">IF(OFFSET(INDIRECT($AD$2),AC557,0,1,1)&lt;&gt;0,OFFSET(INDIRECT($AD$2),AC557,0,1,1),"")</f>
        <v>1</v>
      </c>
      <c r="AE557" s="77" t="str">
        <f t="shared" ca="1" si="250"/>
        <v xml:space="preserve"> Счетчик электрической энергии</v>
      </c>
      <c r="AF557" s="77" t="str">
        <f t="shared" ca="1" si="250"/>
        <v>CE208 C4.846.2.OPR1.QYUDVFZ BPL03 SPDS</v>
      </c>
      <c r="AG557" s="77" t="str">
        <f t="shared" ca="1" si="250"/>
        <v/>
      </c>
      <c r="AH557" s="77" t="str">
        <f t="shared" ca="1" si="250"/>
        <v/>
      </c>
      <c r="AI557" s="77" t="str">
        <f t="shared" ca="1" si="250"/>
        <v>шт.</v>
      </c>
      <c r="AJ557" s="77">
        <f t="shared" ca="1" si="250"/>
        <v>45</v>
      </c>
      <c r="AK557" s="77" t="str">
        <f t="shared" ca="1" si="250"/>
        <v/>
      </c>
      <c r="AL557" s="77" t="str">
        <f t="shared" ca="1" si="250"/>
        <v>Вариант А1</v>
      </c>
      <c r="AM557" s="77" t="str">
        <f t="shared" ca="1" si="250"/>
        <v/>
      </c>
      <c r="AN557" s="77" t="str">
        <f t="shared" ca="1" si="250"/>
        <v/>
      </c>
      <c r="AO557" s="77" t="str">
        <f t="shared" ca="1" si="250"/>
        <v/>
      </c>
      <c r="AP557" s="77" t="str">
        <f t="shared" ca="1" si="250"/>
        <v/>
      </c>
      <c r="AQ557" s="77" t="str">
        <f t="shared" ca="1" si="250"/>
        <v/>
      </c>
    </row>
    <row r="558" spans="4:43" s="77" customFormat="1" ht="15" customHeight="1">
      <c r="D558" s="234" t="s">
        <v>39</v>
      </c>
      <c r="E558" s="253"/>
      <c r="F558" s="181"/>
      <c r="G558" s="258"/>
      <c r="H558" s="253"/>
      <c r="I558" s="170"/>
      <c r="J558" s="172"/>
      <c r="K558" s="174"/>
      <c r="L558" s="178"/>
      <c r="M558" s="179"/>
      <c r="N558" s="179"/>
      <c r="O558" s="180"/>
      <c r="P558" s="178"/>
      <c r="Q558" s="179"/>
      <c r="R558" s="179"/>
      <c r="S558" s="180"/>
      <c r="T558" s="174"/>
      <c r="U558" s="174"/>
      <c r="V558" s="178"/>
      <c r="W558" s="180"/>
      <c r="X558" s="194"/>
      <c r="Y558" s="195"/>
      <c r="Z558" s="195"/>
      <c r="AA558" s="196"/>
      <c r="AB558" s="164"/>
    </row>
    <row r="559" spans="4:43" s="77" customFormat="1" ht="14.25" customHeight="1" thickBot="1">
      <c r="D559" s="254"/>
      <c r="E559" s="255"/>
      <c r="F559" s="254"/>
      <c r="G559" s="259"/>
      <c r="H559" s="255"/>
      <c r="J559" s="89"/>
      <c r="AA559" s="76"/>
      <c r="AB559" s="164"/>
    </row>
    <row r="560" spans="4:43" s="77" customFormat="1" ht="15" customHeight="1" thickBot="1">
      <c r="D560" s="254"/>
      <c r="E560" s="255"/>
      <c r="F560" s="254"/>
      <c r="G560" s="259"/>
      <c r="H560" s="255"/>
      <c r="I560" s="26"/>
      <c r="J560" s="90"/>
      <c r="K560" s="27"/>
      <c r="L560" s="44"/>
      <c r="M560" s="78"/>
      <c r="N560" s="44"/>
      <c r="O560" s="261"/>
      <c r="P560" s="262"/>
      <c r="Q560" s="44"/>
      <c r="R560" s="44"/>
      <c r="S560" s="263" t="str">
        <f>$S$33</f>
        <v>2001.РП.10Т-ТКР2.1</v>
      </c>
      <c r="T560" s="264"/>
      <c r="U560" s="264"/>
      <c r="V560" s="264"/>
      <c r="W560" s="264"/>
      <c r="X560" s="264"/>
      <c r="Y560" s="264"/>
      <c r="Z560" s="265"/>
      <c r="AA560" s="272" t="s">
        <v>16</v>
      </c>
      <c r="AB560" s="164"/>
    </row>
    <row r="561" spans="4:43" s="77" customFormat="1" ht="6" customHeight="1" thickBot="1">
      <c r="D561" s="254"/>
      <c r="E561" s="255"/>
      <c r="F561" s="254"/>
      <c r="G561" s="259"/>
      <c r="H561" s="255"/>
      <c r="I561" s="26"/>
      <c r="J561" s="90"/>
      <c r="K561" s="27"/>
      <c r="L561" s="273"/>
      <c r="M561" s="275"/>
      <c r="N561" s="273"/>
      <c r="O561" s="275"/>
      <c r="P561" s="277"/>
      <c r="Q561" s="273"/>
      <c r="R561" s="273"/>
      <c r="S561" s="266"/>
      <c r="T561" s="267"/>
      <c r="U561" s="267"/>
      <c r="V561" s="267"/>
      <c r="W561" s="267"/>
      <c r="X561" s="267"/>
      <c r="Y561" s="267"/>
      <c r="Z561" s="268"/>
      <c r="AA561" s="272"/>
      <c r="AB561" s="164"/>
    </row>
    <row r="562" spans="4:43" s="77" customFormat="1" ht="9" customHeight="1" thickBot="1">
      <c r="D562" s="254"/>
      <c r="E562" s="255"/>
      <c r="F562" s="254"/>
      <c r="G562" s="259"/>
      <c r="H562" s="255"/>
      <c r="I562" s="26"/>
      <c r="J562" s="90"/>
      <c r="K562" s="27"/>
      <c r="L562" s="274"/>
      <c r="M562" s="276"/>
      <c r="N562" s="274"/>
      <c r="O562" s="276"/>
      <c r="P562" s="278"/>
      <c r="Q562" s="274"/>
      <c r="R562" s="274"/>
      <c r="S562" s="266"/>
      <c r="T562" s="267"/>
      <c r="U562" s="267"/>
      <c r="V562" s="267"/>
      <c r="W562" s="267"/>
      <c r="X562" s="267"/>
      <c r="Y562" s="267"/>
      <c r="Z562" s="268"/>
      <c r="AA562" s="279">
        <f>AA522+1</f>
        <v>14</v>
      </c>
      <c r="AB562" s="164"/>
    </row>
    <row r="563" spans="4:43" s="77" customFormat="1" ht="15" customHeight="1" thickBot="1">
      <c r="D563" s="256"/>
      <c r="E563" s="257"/>
      <c r="F563" s="256"/>
      <c r="G563" s="260"/>
      <c r="H563" s="257"/>
      <c r="I563" s="29"/>
      <c r="J563" s="91"/>
      <c r="K563" s="30"/>
      <c r="L563" s="79" t="s">
        <v>14</v>
      </c>
      <c r="M563" s="79" t="s">
        <v>15</v>
      </c>
      <c r="N563" s="79" t="s">
        <v>16</v>
      </c>
      <c r="O563" s="272" t="s">
        <v>17</v>
      </c>
      <c r="P563" s="272"/>
      <c r="Q563" s="79" t="s">
        <v>18</v>
      </c>
      <c r="R563" s="79" t="s">
        <v>19</v>
      </c>
      <c r="S563" s="269"/>
      <c r="T563" s="270"/>
      <c r="U563" s="270"/>
      <c r="V563" s="270"/>
      <c r="W563" s="270"/>
      <c r="X563" s="270"/>
      <c r="Y563" s="270"/>
      <c r="Z563" s="271"/>
      <c r="AA563" s="279"/>
      <c r="AB563" s="164"/>
    </row>
    <row r="564" spans="4:43" s="77" customFormat="1" ht="11.25" customHeight="1" thickBot="1">
      <c r="J564" s="89"/>
      <c r="Y564" s="250" t="s">
        <v>41</v>
      </c>
      <c r="Z564" s="250"/>
      <c r="AA564" s="250"/>
      <c r="AB564" s="164"/>
    </row>
    <row r="565" spans="4:43" s="77" customFormat="1" ht="23.25" customHeight="1">
      <c r="H565" s="75"/>
      <c r="I565" s="165" t="s">
        <v>0</v>
      </c>
      <c r="J565" s="167" t="s">
        <v>1</v>
      </c>
      <c r="K565" s="158" t="s">
        <v>2</v>
      </c>
      <c r="L565" s="158" t="s">
        <v>3</v>
      </c>
      <c r="M565" s="158"/>
      <c r="N565" s="158"/>
      <c r="O565" s="158"/>
      <c r="P565" s="158" t="s">
        <v>43</v>
      </c>
      <c r="Q565" s="158"/>
      <c r="R565" s="158"/>
      <c r="S565" s="158"/>
      <c r="T565" s="158" t="s">
        <v>5</v>
      </c>
      <c r="U565" s="158" t="s">
        <v>6</v>
      </c>
      <c r="V565" s="158" t="s">
        <v>7</v>
      </c>
      <c r="W565" s="158"/>
      <c r="X565" s="160" t="s">
        <v>8</v>
      </c>
      <c r="Y565" s="160"/>
      <c r="Z565" s="160"/>
      <c r="AA565" s="161"/>
      <c r="AB565" s="164"/>
      <c r="AD565" s="77" t="s">
        <v>42</v>
      </c>
      <c r="AE565" s="77">
        <v>1</v>
      </c>
      <c r="AF565" s="77">
        <f t="shared" ref="AF565" si="260">AE565+1</f>
        <v>2</v>
      </c>
      <c r="AG565" s="77">
        <f t="shared" ref="AG565" si="261">AF565+1</f>
        <v>3</v>
      </c>
      <c r="AH565" s="77">
        <f t="shared" ref="AH565" si="262">AG565+1</f>
        <v>4</v>
      </c>
      <c r="AI565" s="77">
        <f t="shared" ref="AI565" si="263">AH565+1</f>
        <v>5</v>
      </c>
      <c r="AJ565" s="77">
        <f t="shared" ref="AJ565" si="264">AI565+1</f>
        <v>6</v>
      </c>
      <c r="AK565" s="77">
        <f t="shared" ref="AK565" si="265">AJ565+1</f>
        <v>7</v>
      </c>
      <c r="AL565" s="77">
        <f t="shared" ref="AL565" si="266">AK565+1</f>
        <v>8</v>
      </c>
      <c r="AM565" s="77">
        <f t="shared" ref="AM565" si="267">AL565+1</f>
        <v>9</v>
      </c>
      <c r="AN565" s="77">
        <f t="shared" ref="AN565" si="268">AM565+1</f>
        <v>10</v>
      </c>
      <c r="AO565" s="77">
        <f t="shared" ref="AO565" si="269">AN565+1</f>
        <v>11</v>
      </c>
      <c r="AP565" s="77">
        <f t="shared" ref="AP565" si="270">AO565+1</f>
        <v>12</v>
      </c>
      <c r="AQ565" s="77">
        <f t="shared" ref="AQ565" si="271">AP565+1</f>
        <v>13</v>
      </c>
    </row>
    <row r="566" spans="4:43" s="77" customFormat="1" ht="76.5" customHeight="1">
      <c r="H566" s="75"/>
      <c r="I566" s="166"/>
      <c r="J566" s="168"/>
      <c r="K566" s="162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62"/>
      <c r="Y566" s="162"/>
      <c r="Z566" s="162"/>
      <c r="AA566" s="163"/>
      <c r="AB566" s="164"/>
      <c r="AC566" s="77">
        <f ca="1">IF(OFFSET(AC566,40,0,1,1)&lt;&gt;0,OFFSET(AC566,40,0,1,1),AA602)</f>
        <v>25</v>
      </c>
    </row>
    <row r="567" spans="4:43" s="77" customFormat="1" ht="23.25" customHeight="1">
      <c r="H567" s="75"/>
      <c r="I567" s="3" t="str">
        <f t="shared" ref="I567:I586" ca="1" si="272">AD567</f>
        <v>1а</v>
      </c>
      <c r="J567" s="6" t="str">
        <f t="shared" ref="J567:J597" ca="1" si="273">AE567</f>
        <v xml:space="preserve"> Устройство счит. счетчиков</v>
      </c>
      <c r="K567" s="81" t="str">
        <f t="shared" ref="K567:K597" ca="1" si="274">AF567</f>
        <v>CE901 RUP-02</v>
      </c>
      <c r="L567" s="151" t="str">
        <f t="shared" ref="L567:L587" ca="1" si="275">AG567</f>
        <v/>
      </c>
      <c r="M567" s="156"/>
      <c r="N567" s="156"/>
      <c r="O567" s="152"/>
      <c r="P567" s="157" t="str">
        <f t="shared" ref="P567:P587" ca="1" si="276">AH567</f>
        <v/>
      </c>
      <c r="Q567" s="157"/>
      <c r="R567" s="157"/>
      <c r="S567" s="157"/>
      <c r="T567" s="80" t="str">
        <f t="shared" ref="T567:T587" ca="1" si="277">AI567</f>
        <v>шт.</v>
      </c>
      <c r="U567" s="81">
        <f t="shared" ref="U567:U587" ca="1" si="278">AJ567</f>
        <v>45</v>
      </c>
      <c r="V567" s="151" t="str">
        <f t="shared" ref="V567:V587" ca="1" si="279">AK567</f>
        <v/>
      </c>
      <c r="W567" s="152"/>
      <c r="X567" s="153" t="str">
        <f t="shared" ref="X567:X587" ca="1" si="280">AL567</f>
        <v>Вариант А1</v>
      </c>
      <c r="Y567" s="154"/>
      <c r="Z567" s="154"/>
      <c r="AA567" s="155"/>
      <c r="AB567" s="164"/>
      <c r="AC567" s="77">
        <f>AC557+1</f>
        <v>402</v>
      </c>
      <c r="AD567" s="77" t="str">
        <f t="shared" ref="AD567:AD587" ca="1" si="281">IF(OFFSET(INDIRECT($AD$2),AC567,0,1,1)&lt;&gt;0,OFFSET(INDIRECT($AD$2),AC567,0,1,1),"")</f>
        <v>1а</v>
      </c>
      <c r="AE567" s="77" t="str">
        <f t="shared" ref="AE567:AQ582" ca="1" si="282">IF(OFFSET(INDIRECT($AD$2),$AC567,AE$2,1,1)&lt;&gt;0,OFFSET(INDIRECT($AD$2),$AC567,AE$2,1,1),"")</f>
        <v xml:space="preserve"> Устройство счит. счетчиков</v>
      </c>
      <c r="AF567" s="77" t="str">
        <f t="shared" ca="1" si="282"/>
        <v>CE901 RUP-02</v>
      </c>
      <c r="AG567" s="77" t="str">
        <f t="shared" ca="1" si="282"/>
        <v/>
      </c>
      <c r="AH567" s="77" t="str">
        <f t="shared" ca="1" si="282"/>
        <v/>
      </c>
      <c r="AI567" s="77" t="str">
        <f t="shared" ca="1" si="282"/>
        <v>шт.</v>
      </c>
      <c r="AJ567" s="77">
        <f t="shared" ca="1" si="282"/>
        <v>45</v>
      </c>
      <c r="AK567" s="77" t="str">
        <f t="shared" ca="1" si="282"/>
        <v/>
      </c>
      <c r="AL567" s="77" t="str">
        <f t="shared" ca="1" si="282"/>
        <v>Вариант А1</v>
      </c>
      <c r="AM567" s="77" t="str">
        <f t="shared" ca="1" si="282"/>
        <v/>
      </c>
      <c r="AN567" s="77" t="str">
        <f t="shared" ca="1" si="282"/>
        <v/>
      </c>
      <c r="AO567" s="77" t="str">
        <f t="shared" ca="1" si="282"/>
        <v/>
      </c>
      <c r="AP567" s="77" t="str">
        <f t="shared" ca="1" si="282"/>
        <v/>
      </c>
      <c r="AQ567" s="77" t="str">
        <f t="shared" ca="1" si="282"/>
        <v/>
      </c>
    </row>
    <row r="568" spans="4:43" s="77" customFormat="1" ht="23.25" customHeight="1">
      <c r="H568" s="75"/>
      <c r="I568" s="3">
        <f t="shared" ca="1" si="272"/>
        <v>2</v>
      </c>
      <c r="J568" s="6" t="str">
        <f t="shared" ca="1" si="273"/>
        <v>Провод</v>
      </c>
      <c r="K568" s="81" t="str">
        <f t="shared" ca="1" si="274"/>
        <v>СИП-4 2х16</v>
      </c>
      <c r="L568" s="151" t="str">
        <f t="shared" ca="1" si="275"/>
        <v/>
      </c>
      <c r="M568" s="156"/>
      <c r="N568" s="156"/>
      <c r="O568" s="152"/>
      <c r="P568" s="157" t="str">
        <f t="shared" ca="1" si="276"/>
        <v/>
      </c>
      <c r="Q568" s="157"/>
      <c r="R568" s="157"/>
      <c r="S568" s="157"/>
      <c r="T568" s="80" t="str">
        <f t="shared" ca="1" si="277"/>
        <v>м.</v>
      </c>
      <c r="U568" s="81">
        <f t="shared" ca="1" si="278"/>
        <v>1125</v>
      </c>
      <c r="V568" s="151" t="str">
        <f t="shared" ca="1" si="279"/>
        <v/>
      </c>
      <c r="W568" s="152"/>
      <c r="X568" s="153" t="str">
        <f t="shared" ca="1" si="280"/>
        <v>Вариант А1</v>
      </c>
      <c r="Y568" s="154"/>
      <c r="Z568" s="154"/>
      <c r="AA568" s="155"/>
      <c r="AB568" s="164"/>
      <c r="AC568" s="77">
        <f>AC567+1</f>
        <v>403</v>
      </c>
      <c r="AD568" s="77">
        <f t="shared" ca="1" si="281"/>
        <v>2</v>
      </c>
      <c r="AE568" s="77" t="str">
        <f t="shared" ca="1" si="282"/>
        <v>Провод</v>
      </c>
      <c r="AF568" s="77" t="str">
        <f t="shared" ca="1" si="282"/>
        <v>СИП-4 2х16</v>
      </c>
      <c r="AG568" s="77" t="str">
        <f t="shared" ca="1" si="282"/>
        <v/>
      </c>
      <c r="AH568" s="77" t="str">
        <f t="shared" ca="1" si="282"/>
        <v/>
      </c>
      <c r="AI568" s="77" t="str">
        <f t="shared" ca="1" si="282"/>
        <v>м.</v>
      </c>
      <c r="AJ568" s="77">
        <f t="shared" ca="1" si="282"/>
        <v>1125</v>
      </c>
      <c r="AK568" s="77" t="str">
        <f t="shared" ca="1" si="282"/>
        <v/>
      </c>
      <c r="AL568" s="77" t="str">
        <f t="shared" ca="1" si="282"/>
        <v>Вариант А1</v>
      </c>
      <c r="AM568" s="77" t="str">
        <f t="shared" ca="1" si="282"/>
        <v/>
      </c>
      <c r="AN568" s="77" t="str">
        <f t="shared" ca="1" si="282"/>
        <v/>
      </c>
      <c r="AO568" s="77" t="str">
        <f t="shared" ca="1" si="282"/>
        <v/>
      </c>
      <c r="AP568" s="77" t="str">
        <f t="shared" ca="1" si="282"/>
        <v/>
      </c>
      <c r="AQ568" s="77" t="str">
        <f t="shared" ca="1" si="282"/>
        <v/>
      </c>
    </row>
    <row r="569" spans="4:43" s="77" customFormat="1" ht="23.25" customHeight="1">
      <c r="H569" s="75"/>
      <c r="I569" s="3">
        <f t="shared" ca="1" si="272"/>
        <v>3</v>
      </c>
      <c r="J569" s="6" t="str">
        <f t="shared" ca="1" si="273"/>
        <v xml:space="preserve"> Наконечник-гильза зажимов</v>
      </c>
      <c r="K569" s="81" t="str">
        <f t="shared" ca="1" si="274"/>
        <v>НГ 16-18</v>
      </c>
      <c r="L569" s="151" t="str">
        <f t="shared" ca="1" si="275"/>
        <v/>
      </c>
      <c r="M569" s="156"/>
      <c r="N569" s="156"/>
      <c r="O569" s="152"/>
      <c r="P569" s="157" t="str">
        <f t="shared" ca="1" si="276"/>
        <v/>
      </c>
      <c r="Q569" s="157"/>
      <c r="R569" s="157"/>
      <c r="S569" s="157"/>
      <c r="T569" s="80" t="str">
        <f t="shared" ca="1" si="277"/>
        <v>шт.</v>
      </c>
      <c r="U569" s="81">
        <f t="shared" ca="1" si="278"/>
        <v>90</v>
      </c>
      <c r="V569" s="151" t="str">
        <f t="shared" ca="1" si="279"/>
        <v/>
      </c>
      <c r="W569" s="152"/>
      <c r="X569" s="153" t="str">
        <f t="shared" ca="1" si="280"/>
        <v>Вариант А1</v>
      </c>
      <c r="Y569" s="154"/>
      <c r="Z569" s="154"/>
      <c r="AA569" s="155"/>
      <c r="AB569" s="164"/>
      <c r="AC569" s="77">
        <f>AC568+1</f>
        <v>404</v>
      </c>
      <c r="AD569" s="77">
        <f t="shared" ca="1" si="281"/>
        <v>3</v>
      </c>
      <c r="AE569" s="77" t="str">
        <f t="shared" ca="1" si="282"/>
        <v xml:space="preserve"> Наконечник-гильза зажимов</v>
      </c>
      <c r="AF569" s="77" t="str">
        <f t="shared" ca="1" si="282"/>
        <v>НГ 16-18</v>
      </c>
      <c r="AG569" s="77" t="str">
        <f t="shared" ca="1" si="282"/>
        <v/>
      </c>
      <c r="AH569" s="77" t="str">
        <f t="shared" ca="1" si="282"/>
        <v/>
      </c>
      <c r="AI569" s="77" t="str">
        <f t="shared" ca="1" si="282"/>
        <v>шт.</v>
      </c>
      <c r="AJ569" s="77">
        <f t="shared" ca="1" si="282"/>
        <v>90</v>
      </c>
      <c r="AK569" s="77" t="str">
        <f t="shared" ca="1" si="282"/>
        <v/>
      </c>
      <c r="AL569" s="77" t="str">
        <f t="shared" ca="1" si="282"/>
        <v>Вариант А1</v>
      </c>
      <c r="AM569" s="77" t="str">
        <f t="shared" ca="1" si="282"/>
        <v/>
      </c>
      <c r="AN569" s="77" t="str">
        <f t="shared" ca="1" si="282"/>
        <v/>
      </c>
      <c r="AO569" s="77" t="str">
        <f t="shared" ca="1" si="282"/>
        <v/>
      </c>
      <c r="AP569" s="77" t="str">
        <f t="shared" ca="1" si="282"/>
        <v/>
      </c>
      <c r="AQ569" s="77" t="str">
        <f t="shared" ca="1" si="282"/>
        <v/>
      </c>
    </row>
    <row r="570" spans="4:43" s="77" customFormat="1" ht="23.25" customHeight="1">
      <c r="H570" s="75"/>
      <c r="I570" s="3">
        <f t="shared" ca="1" si="272"/>
        <v>4</v>
      </c>
      <c r="J570" s="6" t="str">
        <f t="shared" ca="1" si="273"/>
        <v xml:space="preserve"> Скрепа</v>
      </c>
      <c r="K570" s="81" t="str">
        <f t="shared" ca="1" si="274"/>
        <v xml:space="preserve"> NС 20</v>
      </c>
      <c r="L570" s="151" t="str">
        <f t="shared" ca="1" si="275"/>
        <v/>
      </c>
      <c r="M570" s="156"/>
      <c r="N570" s="156"/>
      <c r="O570" s="152"/>
      <c r="P570" s="157" t="str">
        <f t="shared" ca="1" si="276"/>
        <v/>
      </c>
      <c r="Q570" s="157"/>
      <c r="R570" s="157"/>
      <c r="S570" s="157"/>
      <c r="T570" s="80" t="str">
        <f t="shared" ca="1" si="277"/>
        <v>шт.</v>
      </c>
      <c r="U570" s="81">
        <f t="shared" ca="1" si="278"/>
        <v>135</v>
      </c>
      <c r="V570" s="151" t="str">
        <f t="shared" ca="1" si="279"/>
        <v/>
      </c>
      <c r="W570" s="152"/>
      <c r="X570" s="153" t="str">
        <f t="shared" ca="1" si="280"/>
        <v>Вариант А1</v>
      </c>
      <c r="Y570" s="154"/>
      <c r="Z570" s="154"/>
      <c r="AA570" s="155"/>
      <c r="AB570" s="164"/>
      <c r="AC570" s="77">
        <f t="shared" ref="AC570:AC587" si="283">AC569+1</f>
        <v>405</v>
      </c>
      <c r="AD570" s="77">
        <f t="shared" ca="1" si="281"/>
        <v>4</v>
      </c>
      <c r="AE570" s="77" t="str">
        <f t="shared" ca="1" si="282"/>
        <v xml:space="preserve"> Скрепа</v>
      </c>
      <c r="AF570" s="77" t="str">
        <f t="shared" ca="1" si="282"/>
        <v xml:space="preserve"> NС 20</v>
      </c>
      <c r="AG570" s="77" t="str">
        <f t="shared" ca="1" si="282"/>
        <v/>
      </c>
      <c r="AH570" s="77" t="str">
        <f t="shared" ca="1" si="282"/>
        <v/>
      </c>
      <c r="AI570" s="77" t="str">
        <f t="shared" ca="1" si="282"/>
        <v>шт.</v>
      </c>
      <c r="AJ570" s="77">
        <f t="shared" ca="1" si="282"/>
        <v>135</v>
      </c>
      <c r="AK570" s="77" t="str">
        <f t="shared" ca="1" si="282"/>
        <v/>
      </c>
      <c r="AL570" s="77" t="str">
        <f t="shared" ca="1" si="282"/>
        <v>Вариант А1</v>
      </c>
      <c r="AM570" s="77" t="str">
        <f t="shared" ca="1" si="282"/>
        <v/>
      </c>
      <c r="AN570" s="77" t="str">
        <f t="shared" ca="1" si="282"/>
        <v/>
      </c>
      <c r="AO570" s="77" t="str">
        <f t="shared" ca="1" si="282"/>
        <v/>
      </c>
      <c r="AP570" s="77" t="str">
        <f t="shared" ca="1" si="282"/>
        <v/>
      </c>
      <c r="AQ570" s="77" t="str">
        <f t="shared" ca="1" si="282"/>
        <v/>
      </c>
    </row>
    <row r="571" spans="4:43" s="77" customFormat="1" ht="23.25" customHeight="1">
      <c r="H571" s="75"/>
      <c r="I571" s="3">
        <f t="shared" ca="1" si="272"/>
        <v>5</v>
      </c>
      <c r="J571" s="6" t="str">
        <f t="shared" ca="1" si="273"/>
        <v xml:space="preserve"> Изолирующий колпачок</v>
      </c>
      <c r="K571" s="81" t="str">
        <f t="shared" ca="1" si="274"/>
        <v xml:space="preserve"> CI 6-35</v>
      </c>
      <c r="L571" s="151" t="str">
        <f t="shared" ca="1" si="275"/>
        <v/>
      </c>
      <c r="M571" s="156"/>
      <c r="N571" s="156"/>
      <c r="O571" s="152"/>
      <c r="P571" s="157" t="str">
        <f t="shared" ca="1" si="276"/>
        <v/>
      </c>
      <c r="Q571" s="157"/>
      <c r="R571" s="157"/>
      <c r="S571" s="157"/>
      <c r="T571" s="80" t="str">
        <f t="shared" ca="1" si="277"/>
        <v>шт.</v>
      </c>
      <c r="U571" s="81">
        <f t="shared" ca="1" si="278"/>
        <v>90</v>
      </c>
      <c r="V571" s="151" t="str">
        <f t="shared" ca="1" si="279"/>
        <v/>
      </c>
      <c r="W571" s="152"/>
      <c r="X571" s="153" t="str">
        <f t="shared" ca="1" si="280"/>
        <v>Вариант А1</v>
      </c>
      <c r="Y571" s="154"/>
      <c r="Z571" s="154"/>
      <c r="AA571" s="155"/>
      <c r="AB571" s="164"/>
      <c r="AC571" s="77">
        <f t="shared" si="283"/>
        <v>406</v>
      </c>
      <c r="AD571" s="77">
        <f t="shared" ca="1" si="281"/>
        <v>5</v>
      </c>
      <c r="AE571" s="77" t="str">
        <f t="shared" ca="1" si="282"/>
        <v xml:space="preserve"> Изолирующий колпачок</v>
      </c>
      <c r="AF571" s="77" t="str">
        <f t="shared" ca="1" si="282"/>
        <v xml:space="preserve"> CI 6-35</v>
      </c>
      <c r="AG571" s="77" t="str">
        <f t="shared" ca="1" si="282"/>
        <v/>
      </c>
      <c r="AH571" s="77" t="str">
        <f t="shared" ca="1" si="282"/>
        <v/>
      </c>
      <c r="AI571" s="77" t="str">
        <f t="shared" ca="1" si="282"/>
        <v>шт.</v>
      </c>
      <c r="AJ571" s="77">
        <f t="shared" ca="1" si="282"/>
        <v>90</v>
      </c>
      <c r="AK571" s="77" t="str">
        <f t="shared" ca="1" si="282"/>
        <v/>
      </c>
      <c r="AL571" s="77" t="str">
        <f t="shared" ca="1" si="282"/>
        <v>Вариант А1</v>
      </c>
      <c r="AM571" s="77" t="str">
        <f t="shared" ca="1" si="282"/>
        <v/>
      </c>
      <c r="AN571" s="77" t="str">
        <f t="shared" ca="1" si="282"/>
        <v/>
      </c>
      <c r="AO571" s="77" t="str">
        <f t="shared" ca="1" si="282"/>
        <v/>
      </c>
      <c r="AP571" s="77" t="str">
        <f t="shared" ca="1" si="282"/>
        <v/>
      </c>
      <c r="AQ571" s="77" t="str">
        <f t="shared" ca="1" si="282"/>
        <v/>
      </c>
    </row>
    <row r="572" spans="4:43" s="77" customFormat="1" ht="23.25" customHeight="1">
      <c r="H572" s="75"/>
      <c r="I572" s="3">
        <f t="shared" ca="1" si="272"/>
        <v>6</v>
      </c>
      <c r="J572" s="86" t="str">
        <f t="shared" ca="1" si="273"/>
        <v xml:space="preserve"> Хомут</v>
      </c>
      <c r="K572" s="81" t="str">
        <f t="shared" ca="1" si="274"/>
        <v>9х1200мм нейл.  Е778</v>
      </c>
      <c r="L572" s="151" t="str">
        <f t="shared" ca="1" si="275"/>
        <v/>
      </c>
      <c r="M572" s="156"/>
      <c r="N572" s="156"/>
      <c r="O572" s="152"/>
      <c r="P572" s="157" t="str">
        <f t="shared" ca="1" si="276"/>
        <v/>
      </c>
      <c r="Q572" s="157"/>
      <c r="R572" s="157"/>
      <c r="S572" s="157"/>
      <c r="T572" s="80" t="str">
        <f t="shared" ca="1" si="277"/>
        <v>шт.</v>
      </c>
      <c r="U572" s="81">
        <f t="shared" ca="1" si="278"/>
        <v>135</v>
      </c>
      <c r="V572" s="151" t="str">
        <f t="shared" ca="1" si="279"/>
        <v/>
      </c>
      <c r="W572" s="152"/>
      <c r="X572" s="153" t="str">
        <f t="shared" ca="1" si="280"/>
        <v>Вариант А1</v>
      </c>
      <c r="Y572" s="154"/>
      <c r="Z572" s="154"/>
      <c r="AA572" s="155"/>
      <c r="AB572" s="164"/>
      <c r="AC572" s="77">
        <f t="shared" si="283"/>
        <v>407</v>
      </c>
      <c r="AD572" s="77">
        <f t="shared" ca="1" si="281"/>
        <v>6</v>
      </c>
      <c r="AE572" s="77" t="str">
        <f t="shared" ca="1" si="282"/>
        <v xml:space="preserve"> Хомут</v>
      </c>
      <c r="AF572" s="77" t="str">
        <f t="shared" ca="1" si="282"/>
        <v>9х1200мм нейл.  Е778</v>
      </c>
      <c r="AG572" s="77" t="str">
        <f t="shared" ca="1" si="282"/>
        <v/>
      </c>
      <c r="AH572" s="77" t="str">
        <f t="shared" ca="1" si="282"/>
        <v/>
      </c>
      <c r="AI572" s="77" t="str">
        <f t="shared" ca="1" si="282"/>
        <v>шт.</v>
      </c>
      <c r="AJ572" s="77">
        <f t="shared" ca="1" si="282"/>
        <v>135</v>
      </c>
      <c r="AK572" s="77" t="str">
        <f t="shared" ca="1" si="282"/>
        <v/>
      </c>
      <c r="AL572" s="77" t="str">
        <f t="shared" ca="1" si="282"/>
        <v>Вариант А1</v>
      </c>
      <c r="AM572" s="77" t="str">
        <f t="shared" ca="1" si="282"/>
        <v/>
      </c>
      <c r="AN572" s="77" t="str">
        <f t="shared" ca="1" si="282"/>
        <v/>
      </c>
      <c r="AO572" s="77" t="str">
        <f t="shared" ca="1" si="282"/>
        <v/>
      </c>
      <c r="AP572" s="77" t="str">
        <f t="shared" ca="1" si="282"/>
        <v/>
      </c>
      <c r="AQ572" s="77" t="str">
        <f t="shared" ca="1" si="282"/>
        <v/>
      </c>
    </row>
    <row r="573" spans="4:43" s="77" customFormat="1" ht="23.25" customHeight="1">
      <c r="H573" s="75"/>
      <c r="I573" s="3">
        <f t="shared" ca="1" si="272"/>
        <v>7</v>
      </c>
      <c r="J573" s="294" t="str">
        <f t="shared" ca="1" si="273"/>
        <v>Монтажная лента</v>
      </c>
      <c r="K573" s="81" t="str">
        <f t="shared" ca="1" si="274"/>
        <v xml:space="preserve"> F 20  7 (20Х0,7)</v>
      </c>
      <c r="L573" s="151" t="str">
        <f t="shared" ca="1" si="275"/>
        <v/>
      </c>
      <c r="M573" s="156"/>
      <c r="N573" s="156"/>
      <c r="O573" s="152"/>
      <c r="P573" s="157" t="str">
        <f t="shared" ca="1" si="276"/>
        <v/>
      </c>
      <c r="Q573" s="157"/>
      <c r="R573" s="157"/>
      <c r="S573" s="157"/>
      <c r="T573" s="80" t="str">
        <f t="shared" ca="1" si="277"/>
        <v>м.</v>
      </c>
      <c r="U573" s="81">
        <f t="shared" ca="1" si="278"/>
        <v>135</v>
      </c>
      <c r="V573" s="151" t="str">
        <f t="shared" ca="1" si="279"/>
        <v/>
      </c>
      <c r="W573" s="152"/>
      <c r="X573" s="153" t="str">
        <f t="shared" ca="1" si="280"/>
        <v>Вариант А1</v>
      </c>
      <c r="Y573" s="154"/>
      <c r="Z573" s="154"/>
      <c r="AA573" s="155"/>
      <c r="AB573" s="164"/>
      <c r="AC573" s="77">
        <f t="shared" si="283"/>
        <v>408</v>
      </c>
      <c r="AD573" s="77">
        <f t="shared" ca="1" si="281"/>
        <v>7</v>
      </c>
      <c r="AE573" s="77" t="str">
        <f t="shared" ca="1" si="282"/>
        <v>Монтажная лента</v>
      </c>
      <c r="AF573" s="77" t="str">
        <f t="shared" ca="1" si="282"/>
        <v xml:space="preserve"> F 20  7 (20Х0,7)</v>
      </c>
      <c r="AG573" s="77" t="str">
        <f t="shared" ca="1" si="282"/>
        <v/>
      </c>
      <c r="AH573" s="77" t="str">
        <f t="shared" ca="1" si="282"/>
        <v/>
      </c>
      <c r="AI573" s="77" t="str">
        <f t="shared" ca="1" si="282"/>
        <v>м.</v>
      </c>
      <c r="AJ573" s="77">
        <f t="shared" ca="1" si="282"/>
        <v>135</v>
      </c>
      <c r="AK573" s="77" t="str">
        <f t="shared" ca="1" si="282"/>
        <v/>
      </c>
      <c r="AL573" s="77" t="str">
        <f t="shared" ca="1" si="282"/>
        <v>Вариант А1</v>
      </c>
      <c r="AM573" s="77" t="str">
        <f t="shared" ca="1" si="282"/>
        <v/>
      </c>
      <c r="AN573" s="77" t="str">
        <f t="shared" ca="1" si="282"/>
        <v/>
      </c>
      <c r="AO573" s="77" t="str">
        <f t="shared" ca="1" si="282"/>
        <v/>
      </c>
      <c r="AP573" s="77" t="str">
        <f t="shared" ca="1" si="282"/>
        <v/>
      </c>
      <c r="AQ573" s="77" t="str">
        <f t="shared" ca="1" si="282"/>
        <v/>
      </c>
    </row>
    <row r="574" spans="4:43" s="77" customFormat="1" ht="23.25" customHeight="1">
      <c r="H574" s="75"/>
      <c r="I574" s="3">
        <f t="shared" ca="1" si="272"/>
        <v>8</v>
      </c>
      <c r="J574" s="295" t="str">
        <f t="shared" ca="1" si="273"/>
        <v>Прокалывающий зажим</v>
      </c>
      <c r="K574" s="81" t="str">
        <f t="shared" ca="1" si="274"/>
        <v>OP 645М</v>
      </c>
      <c r="L574" s="151" t="str">
        <f t="shared" ca="1" si="275"/>
        <v/>
      </c>
      <c r="M574" s="156"/>
      <c r="N574" s="156"/>
      <c r="O574" s="152"/>
      <c r="P574" s="157" t="str">
        <f t="shared" ca="1" si="276"/>
        <v/>
      </c>
      <c r="Q574" s="157"/>
      <c r="R574" s="157"/>
      <c r="S574" s="157"/>
      <c r="T574" s="80" t="str">
        <f t="shared" ca="1" si="277"/>
        <v>шт.</v>
      </c>
      <c r="U574" s="81">
        <f t="shared" ca="1" si="278"/>
        <v>90</v>
      </c>
      <c r="V574" s="151" t="str">
        <f t="shared" ca="1" si="279"/>
        <v/>
      </c>
      <c r="W574" s="152"/>
      <c r="X574" s="153" t="str">
        <f t="shared" ca="1" si="280"/>
        <v>Вариант А1</v>
      </c>
      <c r="Y574" s="154"/>
      <c r="Z574" s="154"/>
      <c r="AA574" s="155"/>
      <c r="AB574" s="164"/>
      <c r="AC574" s="77">
        <f t="shared" si="283"/>
        <v>409</v>
      </c>
      <c r="AD574" s="77">
        <f t="shared" ca="1" si="281"/>
        <v>8</v>
      </c>
      <c r="AE574" s="77" t="str">
        <f t="shared" ca="1" si="282"/>
        <v>Прокалывающий зажим</v>
      </c>
      <c r="AF574" s="77" t="str">
        <f t="shared" ca="1" si="282"/>
        <v>OP 645М</v>
      </c>
      <c r="AG574" s="77" t="str">
        <f t="shared" ca="1" si="282"/>
        <v/>
      </c>
      <c r="AH574" s="77" t="str">
        <f t="shared" ca="1" si="282"/>
        <v/>
      </c>
      <c r="AI574" s="77" t="str">
        <f t="shared" ca="1" si="282"/>
        <v>шт.</v>
      </c>
      <c r="AJ574" s="77">
        <f t="shared" ca="1" si="282"/>
        <v>90</v>
      </c>
      <c r="AK574" s="77" t="str">
        <f t="shared" ca="1" si="282"/>
        <v/>
      </c>
      <c r="AL574" s="77" t="str">
        <f t="shared" ca="1" si="282"/>
        <v>Вариант А1</v>
      </c>
      <c r="AM574" s="77" t="str">
        <f t="shared" ca="1" si="282"/>
        <v/>
      </c>
      <c r="AN574" s="77" t="str">
        <f t="shared" ca="1" si="282"/>
        <v/>
      </c>
      <c r="AO574" s="77" t="str">
        <f t="shared" ca="1" si="282"/>
        <v/>
      </c>
      <c r="AP574" s="77" t="str">
        <f t="shared" ca="1" si="282"/>
        <v/>
      </c>
      <c r="AQ574" s="77" t="str">
        <f t="shared" ca="1" si="282"/>
        <v/>
      </c>
    </row>
    <row r="575" spans="4:43" s="77" customFormat="1" ht="23.25" customHeight="1">
      <c r="H575" s="75"/>
      <c r="I575" s="3">
        <f t="shared" ca="1" si="272"/>
        <v>9</v>
      </c>
      <c r="J575" s="6" t="str">
        <f t="shared" ca="1" si="273"/>
        <v>Анкерный кронштейн</v>
      </c>
      <c r="K575" s="81" t="str">
        <f t="shared" ca="1" si="274"/>
        <v xml:space="preserve"> СА 25М1</v>
      </c>
      <c r="L575" s="151" t="str">
        <f t="shared" ca="1" si="275"/>
        <v/>
      </c>
      <c r="M575" s="156"/>
      <c r="N575" s="156"/>
      <c r="O575" s="152"/>
      <c r="P575" s="157" t="str">
        <f t="shared" ca="1" si="276"/>
        <v/>
      </c>
      <c r="Q575" s="157"/>
      <c r="R575" s="157"/>
      <c r="S575" s="157"/>
      <c r="T575" s="80" t="str">
        <f t="shared" ca="1" si="277"/>
        <v>шт.</v>
      </c>
      <c r="U575" s="81">
        <f t="shared" ca="1" si="278"/>
        <v>45</v>
      </c>
      <c r="V575" s="151" t="str">
        <f t="shared" ca="1" si="279"/>
        <v/>
      </c>
      <c r="W575" s="152"/>
      <c r="X575" s="153" t="str">
        <f t="shared" ca="1" si="280"/>
        <v>Вариант А1</v>
      </c>
      <c r="Y575" s="154"/>
      <c r="Z575" s="154"/>
      <c r="AA575" s="155"/>
      <c r="AB575" s="164"/>
      <c r="AC575" s="77">
        <f t="shared" si="283"/>
        <v>410</v>
      </c>
      <c r="AD575" s="77">
        <f t="shared" ca="1" si="281"/>
        <v>9</v>
      </c>
      <c r="AE575" s="77" t="str">
        <f t="shared" ca="1" si="282"/>
        <v>Анкерный кронштейн</v>
      </c>
      <c r="AF575" s="77" t="str">
        <f t="shared" ca="1" si="282"/>
        <v xml:space="preserve"> СА 25М1</v>
      </c>
      <c r="AG575" s="77" t="str">
        <f t="shared" ca="1" si="282"/>
        <v/>
      </c>
      <c r="AH575" s="77" t="str">
        <f t="shared" ca="1" si="282"/>
        <v/>
      </c>
      <c r="AI575" s="77" t="str">
        <f t="shared" ca="1" si="282"/>
        <v>шт.</v>
      </c>
      <c r="AJ575" s="77">
        <f t="shared" ca="1" si="282"/>
        <v>45</v>
      </c>
      <c r="AK575" s="77" t="str">
        <f t="shared" ca="1" si="282"/>
        <v/>
      </c>
      <c r="AL575" s="77" t="str">
        <f t="shared" ca="1" si="282"/>
        <v>Вариант А1</v>
      </c>
      <c r="AM575" s="77" t="str">
        <f t="shared" ca="1" si="282"/>
        <v/>
      </c>
      <c r="AN575" s="77" t="str">
        <f t="shared" ca="1" si="282"/>
        <v/>
      </c>
      <c r="AO575" s="77" t="str">
        <f t="shared" ca="1" si="282"/>
        <v/>
      </c>
      <c r="AP575" s="77" t="str">
        <f t="shared" ca="1" si="282"/>
        <v/>
      </c>
      <c r="AQ575" s="77" t="str">
        <f t="shared" ca="1" si="282"/>
        <v/>
      </c>
    </row>
    <row r="576" spans="4:43" s="77" customFormat="1" ht="23.25" customHeight="1">
      <c r="H576" s="75"/>
      <c r="I576" s="3">
        <f t="shared" ca="1" si="272"/>
        <v>10</v>
      </c>
      <c r="J576" s="6" t="str">
        <f t="shared" ca="1" si="273"/>
        <v>Анкерный зажим</v>
      </c>
      <c r="K576" s="81" t="str">
        <f t="shared" ca="1" si="274"/>
        <v xml:space="preserve"> РА 25х100М</v>
      </c>
      <c r="L576" s="151" t="str">
        <f t="shared" ca="1" si="275"/>
        <v/>
      </c>
      <c r="M576" s="156"/>
      <c r="N576" s="156"/>
      <c r="O576" s="152"/>
      <c r="P576" s="157" t="str">
        <f t="shared" ca="1" si="276"/>
        <v/>
      </c>
      <c r="Q576" s="157"/>
      <c r="R576" s="157"/>
      <c r="S576" s="157"/>
      <c r="T576" s="80" t="str">
        <f t="shared" ca="1" si="277"/>
        <v>шт.</v>
      </c>
      <c r="U576" s="81">
        <f t="shared" ca="1" si="278"/>
        <v>90</v>
      </c>
      <c r="V576" s="151" t="str">
        <f t="shared" ca="1" si="279"/>
        <v/>
      </c>
      <c r="W576" s="152"/>
      <c r="X576" s="153" t="str">
        <f t="shared" ca="1" si="280"/>
        <v>Вариант А1</v>
      </c>
      <c r="Y576" s="154"/>
      <c r="Z576" s="154"/>
      <c r="AA576" s="155"/>
      <c r="AB576" s="164"/>
      <c r="AC576" s="77">
        <f t="shared" si="283"/>
        <v>411</v>
      </c>
      <c r="AD576" s="77">
        <f t="shared" ca="1" si="281"/>
        <v>10</v>
      </c>
      <c r="AE576" s="77" t="str">
        <f t="shared" ca="1" si="282"/>
        <v>Анкерный зажим</v>
      </c>
      <c r="AF576" s="77" t="str">
        <f t="shared" ca="1" si="282"/>
        <v xml:space="preserve"> РА 25х100М</v>
      </c>
      <c r="AG576" s="77" t="str">
        <f t="shared" ca="1" si="282"/>
        <v/>
      </c>
      <c r="AH576" s="77" t="str">
        <f t="shared" ca="1" si="282"/>
        <v/>
      </c>
      <c r="AI576" s="77" t="str">
        <f t="shared" ca="1" si="282"/>
        <v>шт.</v>
      </c>
      <c r="AJ576" s="77">
        <f t="shared" ca="1" si="282"/>
        <v>90</v>
      </c>
      <c r="AK576" s="77" t="str">
        <f t="shared" ca="1" si="282"/>
        <v/>
      </c>
      <c r="AL576" s="77" t="str">
        <f t="shared" ca="1" si="282"/>
        <v>Вариант А1</v>
      </c>
      <c r="AM576" s="77" t="str">
        <f t="shared" ca="1" si="282"/>
        <v/>
      </c>
      <c r="AN576" s="77" t="str">
        <f t="shared" ca="1" si="282"/>
        <v/>
      </c>
      <c r="AO576" s="77" t="str">
        <f t="shared" ca="1" si="282"/>
        <v/>
      </c>
      <c r="AP576" s="77" t="str">
        <f t="shared" ca="1" si="282"/>
        <v/>
      </c>
      <c r="AQ576" s="77" t="str">
        <f t="shared" ca="1" si="282"/>
        <v/>
      </c>
    </row>
    <row r="577" spans="4:43" s="77" customFormat="1" ht="23.25" customHeight="1">
      <c r="H577" s="75"/>
      <c r="I577" s="3">
        <f t="shared" ca="1" si="272"/>
        <v>11</v>
      </c>
      <c r="J577" s="6" t="str">
        <f t="shared" ca="1" si="273"/>
        <v>Зажим ответвительный</v>
      </c>
      <c r="K577" s="81" t="str">
        <f t="shared" ca="1" si="274"/>
        <v xml:space="preserve"> Р 619</v>
      </c>
      <c r="L577" s="151" t="str">
        <f t="shared" ca="1" si="275"/>
        <v/>
      </c>
      <c r="M577" s="156"/>
      <c r="N577" s="156"/>
      <c r="O577" s="152"/>
      <c r="P577" s="157" t="str">
        <f t="shared" ca="1" si="276"/>
        <v/>
      </c>
      <c r="Q577" s="157"/>
      <c r="R577" s="157"/>
      <c r="S577" s="157"/>
      <c r="T577" s="80" t="str">
        <f t="shared" ca="1" si="277"/>
        <v>шт.</v>
      </c>
      <c r="U577" s="81">
        <f t="shared" ca="1" si="278"/>
        <v>90</v>
      </c>
      <c r="V577" s="151" t="str">
        <f t="shared" ca="1" si="279"/>
        <v/>
      </c>
      <c r="W577" s="152"/>
      <c r="X577" s="153" t="str">
        <f t="shared" ca="1" si="280"/>
        <v>Вариант А1</v>
      </c>
      <c r="Y577" s="154"/>
      <c r="Z577" s="154"/>
      <c r="AA577" s="155"/>
      <c r="AB577" s="164"/>
      <c r="AC577" s="77">
        <f t="shared" si="283"/>
        <v>412</v>
      </c>
      <c r="AD577" s="77">
        <f t="shared" ca="1" si="281"/>
        <v>11</v>
      </c>
      <c r="AE577" s="77" t="str">
        <f t="shared" ca="1" si="282"/>
        <v>Зажим ответвительный</v>
      </c>
      <c r="AF577" s="77" t="str">
        <f t="shared" ca="1" si="282"/>
        <v xml:space="preserve"> Р 619</v>
      </c>
      <c r="AG577" s="77" t="str">
        <f t="shared" ca="1" si="282"/>
        <v/>
      </c>
      <c r="AH577" s="77" t="str">
        <f t="shared" ca="1" si="282"/>
        <v/>
      </c>
      <c r="AI577" s="77" t="str">
        <f t="shared" ca="1" si="282"/>
        <v>шт.</v>
      </c>
      <c r="AJ577" s="77">
        <f t="shared" ca="1" si="282"/>
        <v>90</v>
      </c>
      <c r="AK577" s="77" t="str">
        <f t="shared" ca="1" si="282"/>
        <v/>
      </c>
      <c r="AL577" s="77" t="str">
        <f t="shared" ca="1" si="282"/>
        <v>Вариант А1</v>
      </c>
      <c r="AM577" s="77" t="str">
        <f t="shared" ca="1" si="282"/>
        <v/>
      </c>
      <c r="AN577" s="77" t="str">
        <f t="shared" ca="1" si="282"/>
        <v/>
      </c>
      <c r="AO577" s="77" t="str">
        <f t="shared" ca="1" si="282"/>
        <v/>
      </c>
      <c r="AP577" s="77" t="str">
        <f t="shared" ca="1" si="282"/>
        <v/>
      </c>
      <c r="AQ577" s="77" t="str">
        <f t="shared" ca="1" si="282"/>
        <v/>
      </c>
    </row>
    <row r="578" spans="4:43" s="77" customFormat="1" ht="23.25" customHeight="1">
      <c r="H578" s="75"/>
      <c r="I578" s="3">
        <f t="shared" ca="1" si="272"/>
        <v>12</v>
      </c>
      <c r="J578" s="6" t="str">
        <f t="shared" ca="1" si="273"/>
        <v>Анкерный болт с колц.</v>
      </c>
      <c r="K578" s="81" t="str">
        <f t="shared" ca="1" si="274"/>
        <v>12(10)х100(120)</v>
      </c>
      <c r="L578" s="151" t="str">
        <f t="shared" ca="1" si="275"/>
        <v/>
      </c>
      <c r="M578" s="156"/>
      <c r="N578" s="156"/>
      <c r="O578" s="152"/>
      <c r="P578" s="157" t="str">
        <f t="shared" ca="1" si="276"/>
        <v/>
      </c>
      <c r="Q578" s="157"/>
      <c r="R578" s="157"/>
      <c r="S578" s="157"/>
      <c r="T578" s="80" t="str">
        <f t="shared" ca="1" si="277"/>
        <v>шт.</v>
      </c>
      <c r="U578" s="81">
        <f t="shared" ca="1" si="278"/>
        <v>45</v>
      </c>
      <c r="V578" s="151" t="str">
        <f t="shared" ca="1" si="279"/>
        <v/>
      </c>
      <c r="W578" s="152"/>
      <c r="X578" s="153" t="str">
        <f t="shared" ca="1" si="280"/>
        <v>Вариант А1</v>
      </c>
      <c r="Y578" s="154"/>
      <c r="Z578" s="154"/>
      <c r="AA578" s="155"/>
      <c r="AB578" s="164"/>
      <c r="AC578" s="77">
        <f t="shared" si="283"/>
        <v>413</v>
      </c>
      <c r="AD578" s="77">
        <f t="shared" ca="1" si="281"/>
        <v>12</v>
      </c>
      <c r="AE578" s="77" t="str">
        <f t="shared" ca="1" si="282"/>
        <v>Анкерный болт с колц.</v>
      </c>
      <c r="AF578" s="77" t="str">
        <f t="shared" ca="1" si="282"/>
        <v>12(10)х100(120)</v>
      </c>
      <c r="AG578" s="77" t="str">
        <f t="shared" ca="1" si="282"/>
        <v/>
      </c>
      <c r="AH578" s="77" t="str">
        <f t="shared" ca="1" si="282"/>
        <v/>
      </c>
      <c r="AI578" s="77" t="str">
        <f t="shared" ca="1" si="282"/>
        <v>шт.</v>
      </c>
      <c r="AJ578" s="77">
        <f t="shared" ca="1" si="282"/>
        <v>45</v>
      </c>
      <c r="AK578" s="77" t="str">
        <f t="shared" ca="1" si="282"/>
        <v/>
      </c>
      <c r="AL578" s="77" t="str">
        <f t="shared" ca="1" si="282"/>
        <v>Вариант А1</v>
      </c>
      <c r="AM578" s="77" t="str">
        <f t="shared" ca="1" si="282"/>
        <v/>
      </c>
      <c r="AN578" s="77" t="str">
        <f t="shared" ca="1" si="282"/>
        <v/>
      </c>
      <c r="AO578" s="77" t="str">
        <f t="shared" ca="1" si="282"/>
        <v/>
      </c>
      <c r="AP578" s="77" t="str">
        <f t="shared" ca="1" si="282"/>
        <v/>
      </c>
      <c r="AQ578" s="77" t="str">
        <f t="shared" ca="1" si="282"/>
        <v/>
      </c>
    </row>
    <row r="579" spans="4:43" s="77" customFormat="1" ht="23.25" customHeight="1">
      <c r="H579" s="75"/>
      <c r="I579" s="3" t="str">
        <f t="shared" ca="1" si="272"/>
        <v/>
      </c>
      <c r="J579" s="6" t="str">
        <f t="shared" ca="1" si="273"/>
        <v>Вариант №1.5</v>
      </c>
      <c r="K579" s="81" t="str">
        <f t="shared" ca="1" si="274"/>
        <v/>
      </c>
      <c r="L579" s="151" t="str">
        <f t="shared" ca="1" si="275"/>
        <v/>
      </c>
      <c r="M579" s="156"/>
      <c r="N579" s="156"/>
      <c r="O579" s="152"/>
      <c r="P579" s="157" t="str">
        <f t="shared" ca="1" si="276"/>
        <v/>
      </c>
      <c r="Q579" s="157"/>
      <c r="R579" s="157"/>
      <c r="S579" s="157"/>
      <c r="T579" s="80" t="str">
        <f t="shared" ca="1" si="277"/>
        <v/>
      </c>
      <c r="U579" s="81" t="str">
        <f t="shared" ca="1" si="278"/>
        <v/>
      </c>
      <c r="V579" s="151" t="str">
        <f t="shared" ca="1" si="279"/>
        <v/>
      </c>
      <c r="W579" s="152"/>
      <c r="X579" s="153" t="str">
        <f t="shared" ca="1" si="280"/>
        <v/>
      </c>
      <c r="Y579" s="154"/>
      <c r="Z579" s="154"/>
      <c r="AA579" s="155"/>
      <c r="AB579" s="164"/>
      <c r="AC579" s="77">
        <f t="shared" si="283"/>
        <v>414</v>
      </c>
      <c r="AD579" s="77" t="str">
        <f t="shared" ca="1" si="281"/>
        <v/>
      </c>
      <c r="AE579" s="77" t="str">
        <f t="shared" ca="1" si="282"/>
        <v>Вариант №1.5</v>
      </c>
      <c r="AF579" s="77" t="str">
        <f t="shared" ca="1" si="282"/>
        <v/>
      </c>
      <c r="AG579" s="77" t="str">
        <f t="shared" ca="1" si="282"/>
        <v/>
      </c>
      <c r="AH579" s="77" t="str">
        <f t="shared" ca="1" si="282"/>
        <v/>
      </c>
      <c r="AI579" s="77" t="str">
        <f t="shared" ca="1" si="282"/>
        <v/>
      </c>
      <c r="AJ579" s="77" t="str">
        <f t="shared" ca="1" si="282"/>
        <v/>
      </c>
      <c r="AK579" s="77" t="str">
        <f t="shared" ca="1" si="282"/>
        <v/>
      </c>
      <c r="AL579" s="77" t="str">
        <f t="shared" ca="1" si="282"/>
        <v/>
      </c>
      <c r="AM579" s="77" t="str">
        <f t="shared" ca="1" si="282"/>
        <v/>
      </c>
      <c r="AN579" s="77" t="str">
        <f t="shared" ca="1" si="282"/>
        <v/>
      </c>
      <c r="AO579" s="77" t="str">
        <f t="shared" ca="1" si="282"/>
        <v/>
      </c>
      <c r="AP579" s="77" t="str">
        <f t="shared" ca="1" si="282"/>
        <v/>
      </c>
      <c r="AQ579" s="77" t="str">
        <f t="shared" ca="1" si="282"/>
        <v/>
      </c>
    </row>
    <row r="580" spans="4:43" s="77" customFormat="1" ht="23.25" customHeight="1">
      <c r="H580" s="75"/>
      <c r="I580" s="3">
        <f t="shared" ca="1" si="272"/>
        <v>1</v>
      </c>
      <c r="J580" s="6" t="str">
        <f t="shared" ca="1" si="273"/>
        <v xml:space="preserve"> Счетчик электрической энергии</v>
      </c>
      <c r="K580" s="81" t="str">
        <f t="shared" ca="1" si="274"/>
        <v>CE208 C4.846.2.OPR1.QYUDVFZ BPL03 SPDS</v>
      </c>
      <c r="L580" s="151" t="str">
        <f t="shared" ca="1" si="275"/>
        <v/>
      </c>
      <c r="M580" s="156"/>
      <c r="N580" s="156"/>
      <c r="O580" s="152"/>
      <c r="P580" s="157" t="str">
        <f t="shared" ca="1" si="276"/>
        <v/>
      </c>
      <c r="Q580" s="157"/>
      <c r="R580" s="157"/>
      <c r="S580" s="157"/>
      <c r="T580" s="80" t="str">
        <f t="shared" ca="1" si="277"/>
        <v>шт.</v>
      </c>
      <c r="U580" s="81">
        <f t="shared" ca="1" si="278"/>
        <v>295</v>
      </c>
      <c r="V580" s="151" t="str">
        <f t="shared" ca="1" si="279"/>
        <v/>
      </c>
      <c r="W580" s="152"/>
      <c r="X580" s="153" t="str">
        <f t="shared" ca="1" si="280"/>
        <v>Вариант В1</v>
      </c>
      <c r="Y580" s="154"/>
      <c r="Z580" s="154"/>
      <c r="AA580" s="155"/>
      <c r="AB580" s="164"/>
      <c r="AC580" s="77">
        <f t="shared" si="283"/>
        <v>415</v>
      </c>
      <c r="AD580" s="77">
        <f t="shared" ca="1" si="281"/>
        <v>1</v>
      </c>
      <c r="AE580" s="77" t="str">
        <f t="shared" ca="1" si="282"/>
        <v xml:space="preserve"> Счетчик электрической энергии</v>
      </c>
      <c r="AF580" s="77" t="str">
        <f t="shared" ca="1" si="282"/>
        <v>CE208 C4.846.2.OPR1.QYUDVFZ BPL03 SPDS</v>
      </c>
      <c r="AG580" s="77" t="str">
        <f t="shared" ca="1" si="282"/>
        <v/>
      </c>
      <c r="AH580" s="77" t="str">
        <f t="shared" ca="1" si="282"/>
        <v/>
      </c>
      <c r="AI580" s="77" t="str">
        <f t="shared" ca="1" si="282"/>
        <v>шт.</v>
      </c>
      <c r="AJ580" s="77">
        <f t="shared" ca="1" si="282"/>
        <v>295</v>
      </c>
      <c r="AK580" s="77" t="str">
        <f t="shared" ca="1" si="282"/>
        <v/>
      </c>
      <c r="AL580" s="77" t="str">
        <f t="shared" ca="1" si="282"/>
        <v>Вариант В1</v>
      </c>
      <c r="AM580" s="77" t="str">
        <f t="shared" ca="1" si="282"/>
        <v/>
      </c>
      <c r="AN580" s="77" t="str">
        <f t="shared" ca="1" si="282"/>
        <v/>
      </c>
      <c r="AO580" s="77" t="str">
        <f t="shared" ca="1" si="282"/>
        <v/>
      </c>
      <c r="AP580" s="77" t="str">
        <f t="shared" ca="1" si="282"/>
        <v/>
      </c>
      <c r="AQ580" s="77" t="str">
        <f t="shared" ca="1" si="282"/>
        <v/>
      </c>
    </row>
    <row r="581" spans="4:43" s="77" customFormat="1" ht="23.25" customHeight="1">
      <c r="H581" s="75"/>
      <c r="I581" s="3" t="str">
        <f t="shared" ca="1" si="272"/>
        <v>1а</v>
      </c>
      <c r="J581" s="6" t="str">
        <f t="shared" ca="1" si="273"/>
        <v xml:space="preserve"> Устройство счит. счетчиков</v>
      </c>
      <c r="K581" s="81" t="str">
        <f t="shared" ca="1" si="274"/>
        <v>CE901 RUP-02</v>
      </c>
      <c r="L581" s="151" t="str">
        <f t="shared" ca="1" si="275"/>
        <v/>
      </c>
      <c r="M581" s="156"/>
      <c r="N581" s="156"/>
      <c r="O581" s="152"/>
      <c r="P581" s="157" t="str">
        <f t="shared" ca="1" si="276"/>
        <v/>
      </c>
      <c r="Q581" s="157"/>
      <c r="R581" s="157"/>
      <c r="S581" s="157"/>
      <c r="T581" s="80" t="str">
        <f t="shared" ca="1" si="277"/>
        <v>шт.</v>
      </c>
      <c r="U581" s="81">
        <f t="shared" ca="1" si="278"/>
        <v>295</v>
      </c>
      <c r="V581" s="151" t="str">
        <f t="shared" ca="1" si="279"/>
        <v/>
      </c>
      <c r="W581" s="152"/>
      <c r="X581" s="153" t="str">
        <f t="shared" ca="1" si="280"/>
        <v>Вариант В1</v>
      </c>
      <c r="Y581" s="154"/>
      <c r="Z581" s="154"/>
      <c r="AA581" s="155"/>
      <c r="AB581" s="164"/>
      <c r="AC581" s="77">
        <f t="shared" si="283"/>
        <v>416</v>
      </c>
      <c r="AD581" s="77" t="str">
        <f t="shared" ca="1" si="281"/>
        <v>1а</v>
      </c>
      <c r="AE581" s="77" t="str">
        <f t="shared" ca="1" si="282"/>
        <v xml:space="preserve"> Устройство счит. счетчиков</v>
      </c>
      <c r="AF581" s="77" t="str">
        <f t="shared" ca="1" si="282"/>
        <v>CE901 RUP-02</v>
      </c>
      <c r="AG581" s="77" t="str">
        <f t="shared" ca="1" si="282"/>
        <v/>
      </c>
      <c r="AH581" s="77" t="str">
        <f t="shared" ca="1" si="282"/>
        <v/>
      </c>
      <c r="AI581" s="77" t="str">
        <f t="shared" ca="1" si="282"/>
        <v>шт.</v>
      </c>
      <c r="AJ581" s="77">
        <f t="shared" ca="1" si="282"/>
        <v>295</v>
      </c>
      <c r="AK581" s="77" t="str">
        <f t="shared" ca="1" si="282"/>
        <v/>
      </c>
      <c r="AL581" s="77" t="str">
        <f t="shared" ca="1" si="282"/>
        <v>Вариант В1</v>
      </c>
      <c r="AM581" s="77" t="str">
        <f t="shared" ca="1" si="282"/>
        <v/>
      </c>
      <c r="AN581" s="77" t="str">
        <f t="shared" ca="1" si="282"/>
        <v/>
      </c>
      <c r="AO581" s="77" t="str">
        <f t="shared" ca="1" si="282"/>
        <v/>
      </c>
      <c r="AP581" s="77" t="str">
        <f t="shared" ca="1" si="282"/>
        <v/>
      </c>
      <c r="AQ581" s="77" t="str">
        <f t="shared" ca="1" si="282"/>
        <v/>
      </c>
    </row>
    <row r="582" spans="4:43" s="77" customFormat="1" ht="23.25" customHeight="1">
      <c r="H582" s="75"/>
      <c r="I582" s="3">
        <f t="shared" ca="1" si="272"/>
        <v>2</v>
      </c>
      <c r="J582" s="6" t="str">
        <f t="shared" ca="1" si="273"/>
        <v>Провод</v>
      </c>
      <c r="K582" s="81" t="str">
        <f t="shared" ca="1" si="274"/>
        <v>СИП-4 2х16</v>
      </c>
      <c r="L582" s="151" t="str">
        <f t="shared" ca="1" si="275"/>
        <v/>
      </c>
      <c r="M582" s="156"/>
      <c r="N582" s="156"/>
      <c r="O582" s="152"/>
      <c r="P582" s="157" t="str">
        <f t="shared" ca="1" si="276"/>
        <v/>
      </c>
      <c r="Q582" s="157"/>
      <c r="R582" s="157"/>
      <c r="S582" s="157"/>
      <c r="T582" s="80" t="str">
        <f t="shared" ca="1" si="277"/>
        <v>м.</v>
      </c>
      <c r="U582" s="81">
        <f t="shared" ca="1" si="278"/>
        <v>7375</v>
      </c>
      <c r="V582" s="151" t="str">
        <f t="shared" ca="1" si="279"/>
        <v/>
      </c>
      <c r="W582" s="152"/>
      <c r="X582" s="153" t="str">
        <f t="shared" ca="1" si="280"/>
        <v>Вариант В1</v>
      </c>
      <c r="Y582" s="154"/>
      <c r="Z582" s="154"/>
      <c r="AA582" s="155"/>
      <c r="AB582" s="164"/>
      <c r="AC582" s="77">
        <f t="shared" si="283"/>
        <v>417</v>
      </c>
      <c r="AD582" s="77">
        <f t="shared" ca="1" si="281"/>
        <v>2</v>
      </c>
      <c r="AE582" s="77" t="str">
        <f t="shared" ca="1" si="282"/>
        <v>Провод</v>
      </c>
      <c r="AF582" s="77" t="str">
        <f t="shared" ca="1" si="282"/>
        <v>СИП-4 2х16</v>
      </c>
      <c r="AG582" s="77" t="str">
        <f t="shared" ca="1" si="282"/>
        <v/>
      </c>
      <c r="AH582" s="77" t="str">
        <f t="shared" ca="1" si="282"/>
        <v/>
      </c>
      <c r="AI582" s="77" t="str">
        <f t="shared" ca="1" si="282"/>
        <v>м.</v>
      </c>
      <c r="AJ582" s="77">
        <f t="shared" ca="1" si="282"/>
        <v>7375</v>
      </c>
      <c r="AK582" s="77" t="str">
        <f t="shared" ca="1" si="282"/>
        <v/>
      </c>
      <c r="AL582" s="77" t="str">
        <f t="shared" ca="1" si="282"/>
        <v>Вариант В1</v>
      </c>
      <c r="AM582" s="77" t="str">
        <f t="shared" ca="1" si="282"/>
        <v/>
      </c>
      <c r="AN582" s="77" t="str">
        <f t="shared" ca="1" si="282"/>
        <v/>
      </c>
      <c r="AO582" s="77" t="str">
        <f t="shared" ca="1" si="282"/>
        <v/>
      </c>
      <c r="AP582" s="77" t="str">
        <f t="shared" ca="1" si="282"/>
        <v/>
      </c>
      <c r="AQ582" s="77" t="str">
        <f t="shared" ca="1" si="282"/>
        <v/>
      </c>
    </row>
    <row r="583" spans="4:43" s="77" customFormat="1" ht="23.25" customHeight="1">
      <c r="H583" s="75"/>
      <c r="I583" s="3">
        <f t="shared" ca="1" si="272"/>
        <v>3</v>
      </c>
      <c r="J583" s="6" t="str">
        <f t="shared" ca="1" si="273"/>
        <v>Изолирующий колпачок</v>
      </c>
      <c r="K583" s="81" t="str">
        <f t="shared" ca="1" si="274"/>
        <v>CI 6-35</v>
      </c>
      <c r="L583" s="151" t="str">
        <f t="shared" ca="1" si="275"/>
        <v/>
      </c>
      <c r="M583" s="156"/>
      <c r="N583" s="156"/>
      <c r="O583" s="152"/>
      <c r="P583" s="157" t="str">
        <f t="shared" ca="1" si="276"/>
        <v/>
      </c>
      <c r="Q583" s="157"/>
      <c r="R583" s="157"/>
      <c r="S583" s="157"/>
      <c r="T583" s="80" t="str">
        <f t="shared" ca="1" si="277"/>
        <v>шт.</v>
      </c>
      <c r="U583" s="81">
        <f t="shared" ca="1" si="278"/>
        <v>590</v>
      </c>
      <c r="V583" s="151" t="str">
        <f t="shared" ca="1" si="279"/>
        <v/>
      </c>
      <c r="W583" s="152"/>
      <c r="X583" s="153" t="str">
        <f t="shared" ca="1" si="280"/>
        <v>Вариант В1</v>
      </c>
      <c r="Y583" s="154"/>
      <c r="Z583" s="154"/>
      <c r="AA583" s="155"/>
      <c r="AB583" s="164"/>
      <c r="AC583" s="77">
        <f t="shared" si="283"/>
        <v>418</v>
      </c>
      <c r="AD583" s="77">
        <f t="shared" ca="1" si="281"/>
        <v>3</v>
      </c>
      <c r="AE583" s="77" t="str">
        <f t="shared" ref="AE583:AQ597" ca="1" si="284">IF(OFFSET(INDIRECT($AD$2),$AC583,AE$2,1,1)&lt;&gt;0,OFFSET(INDIRECT($AD$2),$AC583,AE$2,1,1),"")</f>
        <v>Изолирующий колпачок</v>
      </c>
      <c r="AF583" s="77" t="str">
        <f t="shared" ca="1" si="284"/>
        <v>CI 6-35</v>
      </c>
      <c r="AG583" s="77" t="str">
        <f t="shared" ca="1" si="284"/>
        <v/>
      </c>
      <c r="AH583" s="77" t="str">
        <f t="shared" ca="1" si="284"/>
        <v/>
      </c>
      <c r="AI583" s="77" t="str">
        <f t="shared" ca="1" si="284"/>
        <v>шт.</v>
      </c>
      <c r="AJ583" s="77">
        <f t="shared" ca="1" si="284"/>
        <v>590</v>
      </c>
      <c r="AK583" s="77" t="str">
        <f t="shared" ca="1" si="284"/>
        <v/>
      </c>
      <c r="AL583" s="77" t="str">
        <f t="shared" ca="1" si="284"/>
        <v>Вариант В1</v>
      </c>
      <c r="AM583" s="77" t="str">
        <f t="shared" ca="1" si="284"/>
        <v/>
      </c>
      <c r="AN583" s="77" t="str">
        <f t="shared" ca="1" si="284"/>
        <v/>
      </c>
      <c r="AO583" s="77" t="str">
        <f t="shared" ca="1" si="284"/>
        <v/>
      </c>
      <c r="AP583" s="77" t="str">
        <f t="shared" ca="1" si="284"/>
        <v/>
      </c>
      <c r="AQ583" s="77" t="str">
        <f t="shared" ca="1" si="284"/>
        <v/>
      </c>
    </row>
    <row r="584" spans="4:43" s="77" customFormat="1" ht="23.25" customHeight="1">
      <c r="H584" s="75"/>
      <c r="I584" s="3">
        <f t="shared" ca="1" si="272"/>
        <v>4</v>
      </c>
      <c r="J584" s="6" t="str">
        <f t="shared" ca="1" si="273"/>
        <v>Хомут</v>
      </c>
      <c r="K584" s="81" t="str">
        <f t="shared" ca="1" si="274"/>
        <v xml:space="preserve"> 9х1200мм нейл.  Е778</v>
      </c>
      <c r="L584" s="151" t="str">
        <f t="shared" ca="1" si="275"/>
        <v/>
      </c>
      <c r="M584" s="156"/>
      <c r="N584" s="156"/>
      <c r="O584" s="152"/>
      <c r="P584" s="157" t="str">
        <f t="shared" ca="1" si="276"/>
        <v/>
      </c>
      <c r="Q584" s="157"/>
      <c r="R584" s="157"/>
      <c r="S584" s="157"/>
      <c r="T584" s="80" t="str">
        <f t="shared" ca="1" si="277"/>
        <v>шт.</v>
      </c>
      <c r="U584" s="81">
        <f t="shared" ca="1" si="278"/>
        <v>885</v>
      </c>
      <c r="V584" s="151" t="str">
        <f t="shared" ca="1" si="279"/>
        <v/>
      </c>
      <c r="W584" s="152"/>
      <c r="X584" s="153" t="str">
        <f t="shared" ca="1" si="280"/>
        <v>Вариант В1</v>
      </c>
      <c r="Y584" s="154"/>
      <c r="Z584" s="154"/>
      <c r="AA584" s="155"/>
      <c r="AB584" s="164"/>
      <c r="AC584" s="77">
        <f t="shared" si="283"/>
        <v>419</v>
      </c>
      <c r="AD584" s="77">
        <f t="shared" ca="1" si="281"/>
        <v>4</v>
      </c>
      <c r="AE584" s="77" t="str">
        <f t="shared" ca="1" si="284"/>
        <v>Хомут</v>
      </c>
      <c r="AF584" s="77" t="str">
        <f t="shared" ca="1" si="284"/>
        <v xml:space="preserve"> 9х1200мм нейл.  Е778</v>
      </c>
      <c r="AG584" s="77" t="str">
        <f t="shared" ca="1" si="284"/>
        <v/>
      </c>
      <c r="AH584" s="77" t="str">
        <f t="shared" ca="1" si="284"/>
        <v/>
      </c>
      <c r="AI584" s="77" t="str">
        <f t="shared" ca="1" si="284"/>
        <v>шт.</v>
      </c>
      <c r="AJ584" s="77">
        <f t="shared" ca="1" si="284"/>
        <v>885</v>
      </c>
      <c r="AK584" s="77" t="str">
        <f t="shared" ca="1" si="284"/>
        <v/>
      </c>
      <c r="AL584" s="77" t="str">
        <f t="shared" ca="1" si="284"/>
        <v>Вариант В1</v>
      </c>
      <c r="AM584" s="77" t="str">
        <f t="shared" ca="1" si="284"/>
        <v/>
      </c>
      <c r="AN584" s="77" t="str">
        <f t="shared" ca="1" si="284"/>
        <v/>
      </c>
      <c r="AO584" s="77" t="str">
        <f t="shared" ca="1" si="284"/>
        <v/>
      </c>
      <c r="AP584" s="77" t="str">
        <f t="shared" ca="1" si="284"/>
        <v/>
      </c>
      <c r="AQ584" s="77" t="str">
        <f t="shared" ca="1" si="284"/>
        <v/>
      </c>
    </row>
    <row r="585" spans="4:43" s="77" customFormat="1" ht="23.25" customHeight="1">
      <c r="H585" s="75"/>
      <c r="I585" s="3">
        <f t="shared" ca="1" si="272"/>
        <v>5</v>
      </c>
      <c r="J585" s="6" t="str">
        <f t="shared" ca="1" si="273"/>
        <v>Прокалывающий зажим</v>
      </c>
      <c r="K585" s="81" t="str">
        <f t="shared" ca="1" si="274"/>
        <v>OP 645М</v>
      </c>
      <c r="L585" s="151" t="str">
        <f t="shared" ca="1" si="275"/>
        <v/>
      </c>
      <c r="M585" s="156"/>
      <c r="N585" s="156"/>
      <c r="O585" s="152"/>
      <c r="P585" s="157" t="str">
        <f t="shared" ca="1" si="276"/>
        <v/>
      </c>
      <c r="Q585" s="157"/>
      <c r="R585" s="157"/>
      <c r="S585" s="157"/>
      <c r="T585" s="80" t="str">
        <f t="shared" ca="1" si="277"/>
        <v>шт.</v>
      </c>
      <c r="U585" s="81">
        <f t="shared" ca="1" si="278"/>
        <v>590</v>
      </c>
      <c r="V585" s="151" t="str">
        <f t="shared" ca="1" si="279"/>
        <v/>
      </c>
      <c r="W585" s="152"/>
      <c r="X585" s="153" t="str">
        <f t="shared" ca="1" si="280"/>
        <v>Вариант В1</v>
      </c>
      <c r="Y585" s="154"/>
      <c r="Z585" s="154"/>
      <c r="AA585" s="155"/>
      <c r="AB585" s="164"/>
      <c r="AC585" s="77">
        <f t="shared" si="283"/>
        <v>420</v>
      </c>
      <c r="AD585" s="77">
        <f t="shared" ca="1" si="281"/>
        <v>5</v>
      </c>
      <c r="AE585" s="77" t="str">
        <f t="shared" ca="1" si="284"/>
        <v>Прокалывающий зажим</v>
      </c>
      <c r="AF585" s="77" t="str">
        <f t="shared" ca="1" si="284"/>
        <v>OP 645М</v>
      </c>
      <c r="AG585" s="77" t="str">
        <f t="shared" ca="1" si="284"/>
        <v/>
      </c>
      <c r="AH585" s="77" t="str">
        <f t="shared" ca="1" si="284"/>
        <v/>
      </c>
      <c r="AI585" s="77" t="str">
        <f t="shared" ca="1" si="284"/>
        <v>шт.</v>
      </c>
      <c r="AJ585" s="77">
        <f t="shared" ca="1" si="284"/>
        <v>590</v>
      </c>
      <c r="AK585" s="77" t="str">
        <f t="shared" ca="1" si="284"/>
        <v/>
      </c>
      <c r="AL585" s="77" t="str">
        <f t="shared" ca="1" si="284"/>
        <v>Вариант В1</v>
      </c>
      <c r="AM585" s="77" t="str">
        <f t="shared" ca="1" si="284"/>
        <v/>
      </c>
      <c r="AN585" s="77" t="str">
        <f t="shared" ca="1" si="284"/>
        <v/>
      </c>
      <c r="AO585" s="77" t="str">
        <f t="shared" ca="1" si="284"/>
        <v/>
      </c>
      <c r="AP585" s="77" t="str">
        <f t="shared" ca="1" si="284"/>
        <v/>
      </c>
      <c r="AQ585" s="77" t="str">
        <f t="shared" ca="1" si="284"/>
        <v/>
      </c>
    </row>
    <row r="586" spans="4:43" s="77" customFormat="1" ht="23.25" customHeight="1">
      <c r="H586" s="75"/>
      <c r="I586" s="3">
        <f t="shared" ca="1" si="272"/>
        <v>6</v>
      </c>
      <c r="J586" s="86" t="str">
        <f t="shared" ca="1" si="273"/>
        <v>Зажим ответвительный</v>
      </c>
      <c r="K586" s="81" t="str">
        <f t="shared" ca="1" si="274"/>
        <v xml:space="preserve"> Р 619</v>
      </c>
      <c r="L586" s="151" t="str">
        <f t="shared" ca="1" si="275"/>
        <v/>
      </c>
      <c r="M586" s="156"/>
      <c r="N586" s="156"/>
      <c r="O586" s="152"/>
      <c r="P586" s="157" t="str">
        <f t="shared" ca="1" si="276"/>
        <v/>
      </c>
      <c r="Q586" s="157"/>
      <c r="R586" s="157"/>
      <c r="S586" s="157"/>
      <c r="T586" s="80" t="str">
        <f t="shared" ca="1" si="277"/>
        <v>шт.</v>
      </c>
      <c r="U586" s="81">
        <f t="shared" ca="1" si="278"/>
        <v>590</v>
      </c>
      <c r="V586" s="151" t="str">
        <f t="shared" ca="1" si="279"/>
        <v/>
      </c>
      <c r="W586" s="152"/>
      <c r="X586" s="153" t="str">
        <f t="shared" ca="1" si="280"/>
        <v>Вариант В1</v>
      </c>
      <c r="Y586" s="154"/>
      <c r="Z586" s="154"/>
      <c r="AA586" s="155"/>
      <c r="AB586" s="164"/>
      <c r="AC586" s="77">
        <f t="shared" si="283"/>
        <v>421</v>
      </c>
      <c r="AD586" s="77">
        <f t="shared" ca="1" si="281"/>
        <v>6</v>
      </c>
      <c r="AE586" s="77" t="str">
        <f t="shared" ca="1" si="284"/>
        <v>Зажим ответвительный</v>
      </c>
      <c r="AF586" s="77" t="str">
        <f t="shared" ca="1" si="284"/>
        <v xml:space="preserve"> Р 619</v>
      </c>
      <c r="AG586" s="77" t="str">
        <f t="shared" ca="1" si="284"/>
        <v/>
      </c>
      <c r="AH586" s="77" t="str">
        <f t="shared" ca="1" si="284"/>
        <v/>
      </c>
      <c r="AI586" s="77" t="str">
        <f t="shared" ca="1" si="284"/>
        <v>шт.</v>
      </c>
      <c r="AJ586" s="77">
        <f t="shared" ca="1" si="284"/>
        <v>590</v>
      </c>
      <c r="AK586" s="77" t="str">
        <f t="shared" ca="1" si="284"/>
        <v/>
      </c>
      <c r="AL586" s="77" t="str">
        <f t="shared" ca="1" si="284"/>
        <v>Вариант В1</v>
      </c>
      <c r="AM586" s="77" t="str">
        <f t="shared" ca="1" si="284"/>
        <v/>
      </c>
      <c r="AN586" s="77" t="str">
        <f t="shared" ca="1" si="284"/>
        <v/>
      </c>
      <c r="AO586" s="77" t="str">
        <f t="shared" ca="1" si="284"/>
        <v/>
      </c>
      <c r="AP586" s="77" t="str">
        <f t="shared" ca="1" si="284"/>
        <v/>
      </c>
      <c r="AQ586" s="77" t="str">
        <f t="shared" ca="1" si="284"/>
        <v/>
      </c>
    </row>
    <row r="587" spans="4:43" s="77" customFormat="1" ht="18" customHeight="1" thickBot="1">
      <c r="H587" s="75"/>
      <c r="I587" s="169" t="str">
        <f ca="1">AD587</f>
        <v/>
      </c>
      <c r="J587" s="171" t="str">
        <f t="shared" ca="1" si="273"/>
        <v>Вариант №1.6</v>
      </c>
      <c r="K587" s="173" t="str">
        <f t="shared" ca="1" si="274"/>
        <v/>
      </c>
      <c r="L587" s="175" t="str">
        <f t="shared" ca="1" si="275"/>
        <v/>
      </c>
      <c r="M587" s="176"/>
      <c r="N587" s="176"/>
      <c r="O587" s="177"/>
      <c r="P587" s="175" t="str">
        <f t="shared" ca="1" si="276"/>
        <v/>
      </c>
      <c r="Q587" s="176"/>
      <c r="R587" s="176"/>
      <c r="S587" s="177"/>
      <c r="T587" s="173" t="str">
        <f t="shared" ca="1" si="277"/>
        <v/>
      </c>
      <c r="U587" s="173" t="str">
        <f t="shared" ca="1" si="278"/>
        <v/>
      </c>
      <c r="V587" s="175" t="str">
        <f t="shared" ca="1" si="279"/>
        <v/>
      </c>
      <c r="W587" s="177"/>
      <c r="X587" s="191" t="str">
        <f t="shared" ca="1" si="280"/>
        <v/>
      </c>
      <c r="Y587" s="192"/>
      <c r="Z587" s="192"/>
      <c r="AA587" s="193"/>
      <c r="AB587" s="164"/>
      <c r="AC587" s="77">
        <f t="shared" si="283"/>
        <v>422</v>
      </c>
      <c r="AD587" s="77" t="str">
        <f t="shared" ca="1" si="281"/>
        <v/>
      </c>
      <c r="AE587" s="77" t="str">
        <f t="shared" ca="1" si="284"/>
        <v>Вариант №1.6</v>
      </c>
      <c r="AF587" s="77" t="str">
        <f t="shared" ca="1" si="284"/>
        <v/>
      </c>
      <c r="AG587" s="77" t="str">
        <f t="shared" ca="1" si="284"/>
        <v/>
      </c>
      <c r="AH587" s="77" t="str">
        <f t="shared" ca="1" si="284"/>
        <v/>
      </c>
      <c r="AI587" s="77" t="str">
        <f t="shared" ca="1" si="284"/>
        <v/>
      </c>
      <c r="AJ587" s="77" t="str">
        <f t="shared" ca="1" si="284"/>
        <v/>
      </c>
      <c r="AK587" s="77" t="str">
        <f t="shared" ca="1" si="284"/>
        <v/>
      </c>
      <c r="AL587" s="77" t="str">
        <f t="shared" ca="1" si="284"/>
        <v/>
      </c>
      <c r="AM587" s="77" t="str">
        <f t="shared" ca="1" si="284"/>
        <v/>
      </c>
      <c r="AN587" s="77" t="str">
        <f t="shared" ca="1" si="284"/>
        <v/>
      </c>
      <c r="AO587" s="77" t="str">
        <f t="shared" ca="1" si="284"/>
        <v/>
      </c>
      <c r="AP587" s="77" t="str">
        <f t="shared" ca="1" si="284"/>
        <v/>
      </c>
      <c r="AQ587" s="77" t="str">
        <f t="shared" ca="1" si="284"/>
        <v/>
      </c>
    </row>
    <row r="588" spans="4:43" s="77" customFormat="1" ht="5.25" customHeight="1">
      <c r="D588" s="234" t="s">
        <v>35</v>
      </c>
      <c r="E588" s="235"/>
      <c r="F588" s="181"/>
      <c r="G588" s="231"/>
      <c r="H588" s="186"/>
      <c r="I588" s="170"/>
      <c r="J588" s="293">
        <f t="shared" si="273"/>
        <v>0</v>
      </c>
      <c r="K588" s="174">
        <f t="shared" si="274"/>
        <v>0</v>
      </c>
      <c r="L588" s="178"/>
      <c r="M588" s="179"/>
      <c r="N588" s="179"/>
      <c r="O588" s="180"/>
      <c r="P588" s="178"/>
      <c r="Q588" s="179"/>
      <c r="R588" s="179"/>
      <c r="S588" s="180"/>
      <c r="T588" s="174"/>
      <c r="U588" s="174"/>
      <c r="V588" s="178"/>
      <c r="W588" s="180"/>
      <c r="X588" s="194"/>
      <c r="Y588" s="195"/>
      <c r="Z588" s="195"/>
      <c r="AA588" s="196"/>
      <c r="AB588" s="164"/>
    </row>
    <row r="589" spans="4:43" s="77" customFormat="1" ht="23.25" customHeight="1">
      <c r="D589" s="207"/>
      <c r="E589" s="208"/>
      <c r="F589" s="203"/>
      <c r="G589" s="164"/>
      <c r="H589" s="206"/>
      <c r="I589" s="3">
        <f ca="1">AD589</f>
        <v>1</v>
      </c>
      <c r="J589" s="6" t="str">
        <f t="shared" ca="1" si="273"/>
        <v xml:space="preserve"> Счетчик электрической энергии</v>
      </c>
      <c r="K589" s="81" t="str">
        <f t="shared" ca="1" si="274"/>
        <v>CE208 C4.846.2.OPR1.QYUDVFZ BPL03 SPDS</v>
      </c>
      <c r="L589" s="151" t="str">
        <f ca="1">AG589</f>
        <v/>
      </c>
      <c r="M589" s="156"/>
      <c r="N589" s="156"/>
      <c r="O589" s="152"/>
      <c r="P589" s="157" t="str">
        <f ca="1">AH589</f>
        <v/>
      </c>
      <c r="Q589" s="157"/>
      <c r="R589" s="157"/>
      <c r="S589" s="157"/>
      <c r="T589" s="80" t="str">
        <f t="shared" ref="T589:T591" ca="1" si="285">AI589</f>
        <v>шт.</v>
      </c>
      <c r="U589" s="81">
        <f t="shared" ref="U589:U591" ca="1" si="286">AJ589</f>
        <v>19</v>
      </c>
      <c r="V589" s="151" t="str">
        <f t="shared" ref="V589:V591" ca="1" si="287">AK589</f>
        <v/>
      </c>
      <c r="W589" s="152"/>
      <c r="X589" s="153" t="str">
        <f ca="1">AL589</f>
        <v>Вариант В1</v>
      </c>
      <c r="Y589" s="154"/>
      <c r="Z589" s="154"/>
      <c r="AA589" s="155"/>
      <c r="AB589" s="164"/>
      <c r="AC589" s="77">
        <f>AC587+1</f>
        <v>423</v>
      </c>
      <c r="AD589" s="77">
        <f ca="1">IF(OFFSET(INDIRECT($AD$2),AC589,0,1,1)&lt;&gt;0,OFFSET(INDIRECT($AD$2),AC589,0,1,1),"")</f>
        <v>1</v>
      </c>
      <c r="AE589" s="77" t="str">
        <f t="shared" ca="1" si="284"/>
        <v xml:space="preserve"> Счетчик электрической энергии</v>
      </c>
      <c r="AF589" s="77" t="str">
        <f t="shared" ca="1" si="284"/>
        <v>CE208 C4.846.2.OPR1.QYUDVFZ BPL03 SPDS</v>
      </c>
      <c r="AG589" s="77" t="str">
        <f t="shared" ca="1" si="284"/>
        <v/>
      </c>
      <c r="AH589" s="77" t="str">
        <f t="shared" ca="1" si="284"/>
        <v/>
      </c>
      <c r="AI589" s="77" t="str">
        <f t="shared" ca="1" si="284"/>
        <v>шт.</v>
      </c>
      <c r="AJ589" s="77">
        <f t="shared" ca="1" si="284"/>
        <v>19</v>
      </c>
      <c r="AK589" s="77" t="str">
        <f t="shared" ca="1" si="284"/>
        <v/>
      </c>
      <c r="AL589" s="77" t="str">
        <f t="shared" ca="1" si="284"/>
        <v>Вариант В1</v>
      </c>
      <c r="AM589" s="77" t="str">
        <f t="shared" ca="1" si="284"/>
        <v/>
      </c>
      <c r="AN589" s="77" t="str">
        <f t="shared" ca="1" si="284"/>
        <v/>
      </c>
      <c r="AO589" s="77" t="str">
        <f t="shared" ca="1" si="284"/>
        <v/>
      </c>
      <c r="AP589" s="77" t="str">
        <f t="shared" ca="1" si="284"/>
        <v/>
      </c>
      <c r="AQ589" s="77" t="str">
        <f t="shared" ca="1" si="284"/>
        <v/>
      </c>
    </row>
    <row r="590" spans="4:43" s="77" customFormat="1" ht="23.25" customHeight="1">
      <c r="D590" s="207"/>
      <c r="E590" s="208"/>
      <c r="F590" s="203"/>
      <c r="G590" s="164"/>
      <c r="H590" s="206"/>
      <c r="I590" s="3" t="str">
        <f ca="1">AD590</f>
        <v>1а</v>
      </c>
      <c r="J590" s="6" t="str">
        <f t="shared" ca="1" si="273"/>
        <v xml:space="preserve"> Устройство счит. счетчиков</v>
      </c>
      <c r="K590" s="81" t="str">
        <f t="shared" ca="1" si="274"/>
        <v>CE901 RUP-02</v>
      </c>
      <c r="L590" s="151" t="str">
        <f ca="1">AG590</f>
        <v/>
      </c>
      <c r="M590" s="156"/>
      <c r="N590" s="156"/>
      <c r="O590" s="152"/>
      <c r="P590" s="157" t="str">
        <f ca="1">AH590</f>
        <v/>
      </c>
      <c r="Q590" s="157"/>
      <c r="R590" s="157"/>
      <c r="S590" s="157"/>
      <c r="T590" s="80" t="str">
        <f t="shared" ca="1" si="285"/>
        <v>шт.</v>
      </c>
      <c r="U590" s="81">
        <f t="shared" ca="1" si="286"/>
        <v>19</v>
      </c>
      <c r="V590" s="151" t="str">
        <f t="shared" ca="1" si="287"/>
        <v/>
      </c>
      <c r="W590" s="152"/>
      <c r="X590" s="153" t="str">
        <f ca="1">AL590</f>
        <v>Вариант В1</v>
      </c>
      <c r="Y590" s="154"/>
      <c r="Z590" s="154"/>
      <c r="AA590" s="155"/>
      <c r="AB590" s="164"/>
      <c r="AC590" s="77">
        <f>AC589+1</f>
        <v>424</v>
      </c>
      <c r="AD590" s="77" t="str">
        <f ca="1">IF(OFFSET(INDIRECT($AD$2),AC590,0,1,1)&lt;&gt;0,OFFSET(INDIRECT($AD$2),AC590,0,1,1),"")</f>
        <v>1а</v>
      </c>
      <c r="AE590" s="77" t="str">
        <f t="shared" ca="1" si="284"/>
        <v xml:space="preserve"> Устройство счит. счетчиков</v>
      </c>
      <c r="AF590" s="77" t="str">
        <f t="shared" ca="1" si="284"/>
        <v>CE901 RUP-02</v>
      </c>
      <c r="AG590" s="77" t="str">
        <f t="shared" ca="1" si="284"/>
        <v/>
      </c>
      <c r="AH590" s="77" t="str">
        <f t="shared" ca="1" si="284"/>
        <v/>
      </c>
      <c r="AI590" s="77" t="str">
        <f t="shared" ca="1" si="284"/>
        <v>шт.</v>
      </c>
      <c r="AJ590" s="77">
        <f t="shared" ca="1" si="284"/>
        <v>19</v>
      </c>
      <c r="AK590" s="77" t="str">
        <f t="shared" ca="1" si="284"/>
        <v/>
      </c>
      <c r="AL590" s="77" t="str">
        <f t="shared" ca="1" si="284"/>
        <v>Вариант В1</v>
      </c>
      <c r="AM590" s="77" t="str">
        <f t="shared" ca="1" si="284"/>
        <v/>
      </c>
      <c r="AN590" s="77" t="str">
        <f t="shared" ca="1" si="284"/>
        <v/>
      </c>
      <c r="AO590" s="77" t="str">
        <f t="shared" ca="1" si="284"/>
        <v/>
      </c>
      <c r="AP590" s="77" t="str">
        <f t="shared" ca="1" si="284"/>
        <v/>
      </c>
      <c r="AQ590" s="77" t="str">
        <f t="shared" ca="1" si="284"/>
        <v/>
      </c>
    </row>
    <row r="591" spans="4:43" s="77" customFormat="1" ht="20.25" customHeight="1">
      <c r="D591" s="207"/>
      <c r="E591" s="208"/>
      <c r="F591" s="203"/>
      <c r="G591" s="164"/>
      <c r="H591" s="206"/>
      <c r="I591" s="169">
        <f ca="1">AD591</f>
        <v>2</v>
      </c>
      <c r="J591" s="171" t="str">
        <f t="shared" ca="1" si="273"/>
        <v>Провод</v>
      </c>
      <c r="K591" s="173" t="str">
        <f t="shared" ca="1" si="274"/>
        <v>СИП-4 2х16</v>
      </c>
      <c r="L591" s="175" t="str">
        <f ca="1">AG591</f>
        <v/>
      </c>
      <c r="M591" s="176"/>
      <c r="N591" s="176"/>
      <c r="O591" s="177"/>
      <c r="P591" s="175" t="str">
        <f ca="1">AH591</f>
        <v/>
      </c>
      <c r="Q591" s="176"/>
      <c r="R591" s="176"/>
      <c r="S591" s="177"/>
      <c r="T591" s="173" t="str">
        <f t="shared" ca="1" si="285"/>
        <v>м.</v>
      </c>
      <c r="U591" s="173">
        <f t="shared" ca="1" si="286"/>
        <v>475</v>
      </c>
      <c r="V591" s="175" t="str">
        <f t="shared" ca="1" si="287"/>
        <v/>
      </c>
      <c r="W591" s="177"/>
      <c r="X591" s="191" t="str">
        <f ca="1">AL591</f>
        <v>Вариант В1</v>
      </c>
      <c r="Y591" s="192"/>
      <c r="Z591" s="192"/>
      <c r="AA591" s="193"/>
      <c r="AB591" s="164"/>
      <c r="AC591" s="77">
        <f>AC590+1</f>
        <v>425</v>
      </c>
      <c r="AD591" s="77">
        <f ca="1">IF(OFFSET(INDIRECT($AD$2),AC591,0,1,1)&lt;&gt;0,OFFSET(INDIRECT($AD$2),AC591,0,1,1),"")</f>
        <v>2</v>
      </c>
      <c r="AE591" s="77" t="str">
        <f t="shared" ca="1" si="284"/>
        <v>Провод</v>
      </c>
      <c r="AF591" s="77" t="str">
        <f t="shared" ca="1" si="284"/>
        <v>СИП-4 2х16</v>
      </c>
      <c r="AG591" s="77" t="str">
        <f t="shared" ca="1" si="284"/>
        <v/>
      </c>
      <c r="AH591" s="77" t="str">
        <f t="shared" ca="1" si="284"/>
        <v/>
      </c>
      <c r="AI591" s="77" t="str">
        <f t="shared" ca="1" si="284"/>
        <v>м.</v>
      </c>
      <c r="AJ591" s="77">
        <f t="shared" ca="1" si="284"/>
        <v>475</v>
      </c>
      <c r="AK591" s="77" t="str">
        <f t="shared" ca="1" si="284"/>
        <v/>
      </c>
      <c r="AL591" s="77" t="str">
        <f t="shared" ca="1" si="284"/>
        <v>Вариант В1</v>
      </c>
      <c r="AM591" s="77" t="str">
        <f t="shared" ca="1" si="284"/>
        <v/>
      </c>
      <c r="AN591" s="77" t="str">
        <f t="shared" ca="1" si="284"/>
        <v/>
      </c>
      <c r="AO591" s="77" t="str">
        <f t="shared" ca="1" si="284"/>
        <v/>
      </c>
      <c r="AP591" s="77" t="str">
        <f t="shared" ca="1" si="284"/>
        <v/>
      </c>
      <c r="AQ591" s="77" t="str">
        <f t="shared" ca="1" si="284"/>
        <v/>
      </c>
    </row>
    <row r="592" spans="4:43" s="77" customFormat="1" ht="3" customHeight="1" thickBot="1">
      <c r="D592" s="209"/>
      <c r="E592" s="210"/>
      <c r="F592" s="183"/>
      <c r="G592" s="211"/>
      <c r="H592" s="188"/>
      <c r="I592" s="170"/>
      <c r="J592" s="172">
        <f t="shared" si="273"/>
        <v>0</v>
      </c>
      <c r="K592" s="174">
        <f t="shared" si="274"/>
        <v>0</v>
      </c>
      <c r="L592" s="178"/>
      <c r="M592" s="179"/>
      <c r="N592" s="179"/>
      <c r="O592" s="180"/>
      <c r="P592" s="178"/>
      <c r="Q592" s="179"/>
      <c r="R592" s="179"/>
      <c r="S592" s="180"/>
      <c r="T592" s="174"/>
      <c r="U592" s="174"/>
      <c r="V592" s="178"/>
      <c r="W592" s="180"/>
      <c r="X592" s="194"/>
      <c r="Y592" s="195"/>
      <c r="Z592" s="195"/>
      <c r="AA592" s="196"/>
      <c r="AB592" s="164"/>
      <c r="AO592" s="77" t="str">
        <f ca="1">IF(OFFSET(INDIRECT($AD$2),$AC593,AO$2,1,1)&lt;&gt;0,OFFSET(INDIRECT($AD$2),$AC593,AO$2,1,1),"")</f>
        <v/>
      </c>
      <c r="AP592" s="77" t="str">
        <f ca="1">IF(OFFSET(INDIRECT($AD$2),$AC593,AP$2,1,1)&lt;&gt;0,OFFSET(INDIRECT($AD$2),$AC593,AP$2,1,1),"")</f>
        <v/>
      </c>
      <c r="AQ592" s="77" t="str">
        <f ca="1">IF(OFFSET(INDIRECT($AD$2),$AC593,AQ$2,1,1)&lt;&gt;0,OFFSET(INDIRECT($AD$2),$AC593,AQ$2,1,1),"")</f>
        <v/>
      </c>
    </row>
    <row r="593" spans="4:43" s="77" customFormat="1" ht="23.25" customHeight="1">
      <c r="D593" s="234" t="s">
        <v>36</v>
      </c>
      <c r="E593" s="235"/>
      <c r="F593" s="181"/>
      <c r="G593" s="231"/>
      <c r="H593" s="186"/>
      <c r="I593" s="82">
        <f t="shared" ref="I593:I597" ca="1" si="288">AD593</f>
        <v>3</v>
      </c>
      <c r="J593" s="88" t="str">
        <f t="shared" ca="1" si="273"/>
        <v>Прокалывающий зажим</v>
      </c>
      <c r="K593" s="83" t="str">
        <f t="shared" ca="1" si="274"/>
        <v>OP 645М</v>
      </c>
      <c r="L593" s="151" t="str">
        <f t="shared" ref="L593:L597" ca="1" si="289">AG593</f>
        <v/>
      </c>
      <c r="M593" s="156"/>
      <c r="N593" s="156"/>
      <c r="O593" s="152"/>
      <c r="P593" s="151" t="str">
        <f ca="1">AH593</f>
        <v/>
      </c>
      <c r="Q593" s="156"/>
      <c r="R593" s="156"/>
      <c r="S593" s="152"/>
      <c r="T593" s="83" t="str">
        <f t="shared" ref="T593:T597" ca="1" si="290">AI593</f>
        <v>шт.</v>
      </c>
      <c r="U593" s="83">
        <f t="shared" ref="U593:U597" ca="1" si="291">AJ593</f>
        <v>38</v>
      </c>
      <c r="V593" s="151" t="str">
        <f t="shared" ref="V593:V597" ca="1" si="292">AK593</f>
        <v/>
      </c>
      <c r="W593" s="152"/>
      <c r="X593" s="153" t="str">
        <f ca="1">AL593</f>
        <v>Вариант В1</v>
      </c>
      <c r="Y593" s="154"/>
      <c r="Z593" s="154"/>
      <c r="AA593" s="155"/>
      <c r="AB593" s="164"/>
      <c r="AC593" s="77">
        <f>AC591+1</f>
        <v>426</v>
      </c>
      <c r="AD593" s="77">
        <f ca="1">IF(OFFSET(INDIRECT($AD$2),AC593,0,1,1)&lt;&gt;0,OFFSET(INDIRECT($AD$2),AC593,0,1,1),"")</f>
        <v>3</v>
      </c>
      <c r="AE593" s="77" t="str">
        <f t="shared" ref="AE593:AN593" ca="1" si="293">IF(OFFSET(INDIRECT($AD$2),$AC593,AE$2,1,1)&lt;&gt;0,OFFSET(INDIRECT($AD$2),$AC593,AE$2,1,1),"")</f>
        <v>Прокалывающий зажим</v>
      </c>
      <c r="AF593" s="77" t="str">
        <f t="shared" ca="1" si="293"/>
        <v>OP 645М</v>
      </c>
      <c r="AG593" s="77" t="str">
        <f t="shared" ca="1" si="293"/>
        <v/>
      </c>
      <c r="AH593" s="77" t="str">
        <f t="shared" ca="1" si="293"/>
        <v/>
      </c>
      <c r="AI593" s="77" t="str">
        <f t="shared" ca="1" si="293"/>
        <v>шт.</v>
      </c>
      <c r="AJ593" s="77">
        <f t="shared" ca="1" si="293"/>
        <v>38</v>
      </c>
      <c r="AK593" s="77" t="str">
        <f t="shared" ca="1" si="293"/>
        <v/>
      </c>
      <c r="AL593" s="77" t="str">
        <f t="shared" ca="1" si="293"/>
        <v>Вариант В1</v>
      </c>
      <c r="AM593" s="77" t="str">
        <f t="shared" ca="1" si="293"/>
        <v/>
      </c>
      <c r="AN593" s="77" t="str">
        <f t="shared" ca="1" si="293"/>
        <v/>
      </c>
    </row>
    <row r="594" spans="4:43" s="77" customFormat="1" ht="23.25" customHeight="1">
      <c r="D594" s="207"/>
      <c r="E594" s="208"/>
      <c r="F594" s="203"/>
      <c r="G594" s="164"/>
      <c r="H594" s="206"/>
      <c r="I594" s="82">
        <f t="shared" ca="1" si="288"/>
        <v>4</v>
      </c>
      <c r="J594" s="88" t="str">
        <f t="shared" ca="1" si="273"/>
        <v>Изолирующий колпачок</v>
      </c>
      <c r="K594" s="83" t="str">
        <f t="shared" ca="1" si="274"/>
        <v>CI 6-35</v>
      </c>
      <c r="L594" s="151" t="str">
        <f t="shared" ca="1" si="289"/>
        <v/>
      </c>
      <c r="M594" s="156"/>
      <c r="N594" s="156"/>
      <c r="O594" s="152"/>
      <c r="P594" s="151" t="str">
        <f ca="1">AH594</f>
        <v/>
      </c>
      <c r="Q594" s="156"/>
      <c r="R594" s="156"/>
      <c r="S594" s="152"/>
      <c r="T594" s="83" t="str">
        <f t="shared" ca="1" si="290"/>
        <v>шт.</v>
      </c>
      <c r="U594" s="83">
        <f t="shared" ca="1" si="291"/>
        <v>38</v>
      </c>
      <c r="V594" s="151" t="str">
        <f t="shared" ca="1" si="292"/>
        <v/>
      </c>
      <c r="W594" s="152"/>
      <c r="X594" s="153" t="str">
        <f ca="1">AL594</f>
        <v>Вариант В1</v>
      </c>
      <c r="Y594" s="154"/>
      <c r="Z594" s="154"/>
      <c r="AA594" s="155"/>
      <c r="AB594" s="164"/>
      <c r="AC594" s="77">
        <f>AC593+1</f>
        <v>427</v>
      </c>
      <c r="AD594" s="77">
        <f ca="1">IF(OFFSET(INDIRECT($AD$2),AC594,0,1,1)&lt;&gt;0,OFFSET(INDIRECT($AD$2),AC594,0,1,1),"")</f>
        <v>4</v>
      </c>
      <c r="AE594" s="77" t="str">
        <f t="shared" ca="1" si="284"/>
        <v>Изолирующий колпачок</v>
      </c>
      <c r="AF594" s="77" t="str">
        <f t="shared" ca="1" si="284"/>
        <v>CI 6-35</v>
      </c>
      <c r="AG594" s="77" t="str">
        <f t="shared" ca="1" si="284"/>
        <v/>
      </c>
      <c r="AH594" s="77" t="str">
        <f t="shared" ca="1" si="284"/>
        <v/>
      </c>
      <c r="AI594" s="77" t="str">
        <f t="shared" ca="1" si="284"/>
        <v>шт.</v>
      </c>
      <c r="AJ594" s="77">
        <f t="shared" ca="1" si="284"/>
        <v>38</v>
      </c>
      <c r="AK594" s="77" t="str">
        <f t="shared" ca="1" si="284"/>
        <v/>
      </c>
      <c r="AL594" s="77" t="str">
        <f t="shared" ca="1" si="284"/>
        <v>Вариант В1</v>
      </c>
      <c r="AM594" s="77" t="str">
        <f t="shared" ca="1" si="284"/>
        <v/>
      </c>
      <c r="AN594" s="77" t="str">
        <f t="shared" ca="1" si="284"/>
        <v/>
      </c>
      <c r="AO594" s="77" t="str">
        <f t="shared" ca="1" si="284"/>
        <v/>
      </c>
      <c r="AP594" s="77" t="str">
        <f t="shared" ca="1" si="284"/>
        <v/>
      </c>
      <c r="AQ594" s="77" t="str">
        <f t="shared" ca="1" si="284"/>
        <v/>
      </c>
    </row>
    <row r="595" spans="4:43" s="77" customFormat="1" ht="23.25" customHeight="1">
      <c r="D595" s="207"/>
      <c r="E595" s="208"/>
      <c r="F595" s="203"/>
      <c r="G595" s="164"/>
      <c r="H595" s="206"/>
      <c r="I595" s="3">
        <f t="shared" ca="1" si="288"/>
        <v>5</v>
      </c>
      <c r="J595" s="6" t="str">
        <f t="shared" ca="1" si="273"/>
        <v>Хомут</v>
      </c>
      <c r="K595" s="81" t="str">
        <f t="shared" ca="1" si="274"/>
        <v xml:space="preserve"> 9х1200мм нейл.  </v>
      </c>
      <c r="L595" s="151" t="str">
        <f t="shared" ca="1" si="289"/>
        <v/>
      </c>
      <c r="M595" s="156"/>
      <c r="N595" s="156"/>
      <c r="O595" s="152"/>
      <c r="P595" s="157" t="str">
        <f ca="1">AH595</f>
        <v/>
      </c>
      <c r="Q595" s="157"/>
      <c r="R595" s="157"/>
      <c r="S595" s="157"/>
      <c r="T595" s="80" t="str">
        <f t="shared" ca="1" si="290"/>
        <v>шт.</v>
      </c>
      <c r="U595" s="81">
        <f t="shared" ca="1" si="291"/>
        <v>57</v>
      </c>
      <c r="V595" s="151" t="str">
        <f t="shared" ca="1" si="292"/>
        <v/>
      </c>
      <c r="W595" s="152"/>
      <c r="X595" s="153" t="str">
        <f ca="1">AL595</f>
        <v>Вариант В1</v>
      </c>
      <c r="Y595" s="154"/>
      <c r="Z595" s="154"/>
      <c r="AA595" s="155"/>
      <c r="AB595" s="164"/>
      <c r="AC595" s="77">
        <f>AC594+1</f>
        <v>428</v>
      </c>
      <c r="AD595" s="77">
        <f ca="1">IF(OFFSET(INDIRECT($AD$2),AC595,0,1,1)&lt;&gt;0,OFFSET(INDIRECT($AD$2),AC595,0,1,1),"")</f>
        <v>5</v>
      </c>
      <c r="AE595" s="77" t="str">
        <f t="shared" ca="1" si="284"/>
        <v>Хомут</v>
      </c>
      <c r="AF595" s="77" t="str">
        <f t="shared" ca="1" si="284"/>
        <v xml:space="preserve"> 9х1200мм нейл.  </v>
      </c>
      <c r="AG595" s="77" t="str">
        <f t="shared" ca="1" si="284"/>
        <v/>
      </c>
      <c r="AH595" s="77" t="str">
        <f t="shared" ca="1" si="284"/>
        <v/>
      </c>
      <c r="AI595" s="77" t="str">
        <f t="shared" ca="1" si="284"/>
        <v>шт.</v>
      </c>
      <c r="AJ595" s="77">
        <f t="shared" ca="1" si="284"/>
        <v>57</v>
      </c>
      <c r="AK595" s="77" t="str">
        <f t="shared" ca="1" si="284"/>
        <v/>
      </c>
      <c r="AL595" s="77" t="str">
        <f t="shared" ca="1" si="284"/>
        <v>Вариант В1</v>
      </c>
      <c r="AM595" s="77" t="str">
        <f t="shared" ca="1" si="284"/>
        <v/>
      </c>
      <c r="AN595" s="77" t="str">
        <f t="shared" ca="1" si="284"/>
        <v/>
      </c>
      <c r="AO595" s="77" t="str">
        <f t="shared" ca="1" si="284"/>
        <v/>
      </c>
      <c r="AP595" s="77" t="str">
        <f t="shared" ca="1" si="284"/>
        <v/>
      </c>
      <c r="AQ595" s="77" t="str">
        <f t="shared" ca="1" si="284"/>
        <v/>
      </c>
    </row>
    <row r="596" spans="4:43" s="77" customFormat="1" ht="23.25" customHeight="1">
      <c r="D596" s="207"/>
      <c r="E596" s="208"/>
      <c r="F596" s="203"/>
      <c r="G596" s="164"/>
      <c r="H596" s="206"/>
      <c r="I596" s="3">
        <f t="shared" ca="1" si="288"/>
        <v>6</v>
      </c>
      <c r="J596" s="295" t="str">
        <f t="shared" ca="1" si="273"/>
        <v>Скрепа</v>
      </c>
      <c r="K596" s="81" t="str">
        <f t="shared" ca="1" si="274"/>
        <v>C 20</v>
      </c>
      <c r="L596" s="151" t="str">
        <f t="shared" ca="1" si="289"/>
        <v/>
      </c>
      <c r="M596" s="156"/>
      <c r="N596" s="156"/>
      <c r="O596" s="152"/>
      <c r="P596" s="157" t="str">
        <f ca="1">AH596</f>
        <v/>
      </c>
      <c r="Q596" s="157"/>
      <c r="R596" s="157"/>
      <c r="S596" s="157"/>
      <c r="T596" s="80" t="str">
        <f t="shared" ca="1" si="290"/>
        <v>шт.</v>
      </c>
      <c r="U596" s="81">
        <f t="shared" ca="1" si="291"/>
        <v>57</v>
      </c>
      <c r="V596" s="151" t="str">
        <f t="shared" ca="1" si="292"/>
        <v/>
      </c>
      <c r="W596" s="152"/>
      <c r="X596" s="153" t="str">
        <f ca="1">AL596</f>
        <v>Вариант В1</v>
      </c>
      <c r="Y596" s="154"/>
      <c r="Z596" s="154"/>
      <c r="AA596" s="155"/>
      <c r="AB596" s="164"/>
      <c r="AC596" s="77">
        <f>AC595+1</f>
        <v>429</v>
      </c>
      <c r="AD596" s="77">
        <f ca="1">IF(OFFSET(INDIRECT($AD$2),AC596,0,1,1)&lt;&gt;0,OFFSET(INDIRECT($AD$2),AC596,0,1,1),"")</f>
        <v>6</v>
      </c>
      <c r="AE596" s="77" t="str">
        <f t="shared" ca="1" si="284"/>
        <v>Скрепа</v>
      </c>
      <c r="AF596" s="77" t="str">
        <f t="shared" ca="1" si="284"/>
        <v>C 20</v>
      </c>
      <c r="AG596" s="77" t="str">
        <f t="shared" ca="1" si="284"/>
        <v/>
      </c>
      <c r="AH596" s="77" t="str">
        <f t="shared" ca="1" si="284"/>
        <v/>
      </c>
      <c r="AI596" s="77" t="str">
        <f t="shared" ca="1" si="284"/>
        <v>шт.</v>
      </c>
      <c r="AJ596" s="77">
        <f t="shared" ca="1" si="284"/>
        <v>57</v>
      </c>
      <c r="AK596" s="77" t="str">
        <f t="shared" ca="1" si="284"/>
        <v/>
      </c>
      <c r="AL596" s="77" t="str">
        <f t="shared" ca="1" si="284"/>
        <v>Вариант В1</v>
      </c>
      <c r="AM596" s="77" t="str">
        <f t="shared" ca="1" si="284"/>
        <v/>
      </c>
      <c r="AN596" s="77" t="str">
        <f t="shared" ca="1" si="284"/>
        <v/>
      </c>
      <c r="AO596" s="77" t="str">
        <f t="shared" ca="1" si="284"/>
        <v/>
      </c>
      <c r="AP596" s="77" t="str">
        <f t="shared" ca="1" si="284"/>
        <v/>
      </c>
      <c r="AQ596" s="77" t="str">
        <f t="shared" ca="1" si="284"/>
        <v/>
      </c>
    </row>
    <row r="597" spans="4:43" s="77" customFormat="1" ht="8.25" customHeight="1" thickBot="1">
      <c r="D597" s="209"/>
      <c r="E597" s="210"/>
      <c r="F597" s="183"/>
      <c r="G597" s="211"/>
      <c r="H597" s="188"/>
      <c r="I597" s="169">
        <f t="shared" ca="1" si="288"/>
        <v>7</v>
      </c>
      <c r="J597" s="171" t="str">
        <f t="shared" ca="1" si="273"/>
        <v>Зажим ответвительный</v>
      </c>
      <c r="K597" s="173" t="str">
        <f t="shared" ca="1" si="274"/>
        <v>ОН 640М</v>
      </c>
      <c r="L597" s="175" t="str">
        <f t="shared" ca="1" si="289"/>
        <v/>
      </c>
      <c r="M597" s="176"/>
      <c r="N597" s="176"/>
      <c r="O597" s="177"/>
      <c r="P597" s="175" t="str">
        <f ca="1">AH597</f>
        <v/>
      </c>
      <c r="Q597" s="176"/>
      <c r="R597" s="176"/>
      <c r="S597" s="177"/>
      <c r="T597" s="173" t="str">
        <f t="shared" ca="1" si="290"/>
        <v>шт.</v>
      </c>
      <c r="U597" s="173">
        <f t="shared" ca="1" si="291"/>
        <v>38</v>
      </c>
      <c r="V597" s="175" t="str">
        <f t="shared" ca="1" si="292"/>
        <v/>
      </c>
      <c r="W597" s="177"/>
      <c r="X597" s="191" t="str">
        <f ca="1">AL597</f>
        <v>Вариант В1</v>
      </c>
      <c r="Y597" s="192"/>
      <c r="Z597" s="192"/>
      <c r="AA597" s="193"/>
      <c r="AB597" s="164"/>
      <c r="AC597" s="77">
        <f>AC596+1</f>
        <v>430</v>
      </c>
      <c r="AD597" s="77">
        <f ca="1">IF(OFFSET(INDIRECT($AD$2),AC597,0,1,1)&lt;&gt;0,OFFSET(INDIRECT($AD$2),AC597,0,1,1),"")</f>
        <v>7</v>
      </c>
      <c r="AE597" s="77" t="str">
        <f t="shared" ca="1" si="284"/>
        <v>Зажим ответвительный</v>
      </c>
      <c r="AF597" s="77" t="str">
        <f t="shared" ca="1" si="284"/>
        <v>ОН 640М</v>
      </c>
      <c r="AG597" s="77" t="str">
        <f t="shared" ca="1" si="284"/>
        <v/>
      </c>
      <c r="AH597" s="77" t="str">
        <f t="shared" ca="1" si="284"/>
        <v/>
      </c>
      <c r="AI597" s="77" t="str">
        <f t="shared" ca="1" si="284"/>
        <v>шт.</v>
      </c>
      <c r="AJ597" s="77">
        <f t="shared" ca="1" si="284"/>
        <v>38</v>
      </c>
      <c r="AK597" s="77" t="str">
        <f t="shared" ca="1" si="284"/>
        <v/>
      </c>
      <c r="AL597" s="77" t="str">
        <f t="shared" ca="1" si="284"/>
        <v>Вариант В1</v>
      </c>
      <c r="AM597" s="77" t="str">
        <f t="shared" ca="1" si="284"/>
        <v/>
      </c>
      <c r="AN597" s="77" t="str">
        <f t="shared" ca="1" si="284"/>
        <v/>
      </c>
      <c r="AO597" s="77" t="str">
        <f t="shared" ca="1" si="284"/>
        <v/>
      </c>
      <c r="AP597" s="77" t="str">
        <f t="shared" ca="1" si="284"/>
        <v/>
      </c>
      <c r="AQ597" s="77" t="str">
        <f t="shared" ca="1" si="284"/>
        <v/>
      </c>
    </row>
    <row r="598" spans="4:43" s="77" customFormat="1" ht="15" customHeight="1">
      <c r="D598" s="234" t="s">
        <v>39</v>
      </c>
      <c r="E598" s="253"/>
      <c r="F598" s="181"/>
      <c r="G598" s="258"/>
      <c r="H598" s="253"/>
      <c r="I598" s="170"/>
      <c r="J598" s="172"/>
      <c r="K598" s="174"/>
      <c r="L598" s="178"/>
      <c r="M598" s="179"/>
      <c r="N598" s="179"/>
      <c r="O598" s="180"/>
      <c r="P598" s="178"/>
      <c r="Q598" s="179"/>
      <c r="R598" s="179"/>
      <c r="S598" s="180"/>
      <c r="T598" s="174"/>
      <c r="U598" s="174"/>
      <c r="V598" s="178"/>
      <c r="W598" s="180"/>
      <c r="X598" s="194"/>
      <c r="Y598" s="195"/>
      <c r="Z598" s="195"/>
      <c r="AA598" s="196"/>
      <c r="AB598" s="164"/>
    </row>
    <row r="599" spans="4:43" s="77" customFormat="1" ht="14.25" customHeight="1" thickBot="1">
      <c r="D599" s="254"/>
      <c r="E599" s="255"/>
      <c r="F599" s="254"/>
      <c r="G599" s="259"/>
      <c r="H599" s="255"/>
      <c r="J599" s="89"/>
      <c r="AA599" s="76"/>
      <c r="AB599" s="164"/>
    </row>
    <row r="600" spans="4:43" s="77" customFormat="1" ht="15" customHeight="1" thickBot="1">
      <c r="D600" s="254"/>
      <c r="E600" s="255"/>
      <c r="F600" s="254"/>
      <c r="G600" s="259"/>
      <c r="H600" s="255"/>
      <c r="I600" s="26"/>
      <c r="J600" s="90"/>
      <c r="K600" s="27"/>
      <c r="L600" s="44"/>
      <c r="M600" s="78"/>
      <c r="N600" s="44"/>
      <c r="O600" s="261"/>
      <c r="P600" s="262"/>
      <c r="Q600" s="44"/>
      <c r="R600" s="44"/>
      <c r="S600" s="263" t="str">
        <f>$S$33</f>
        <v>2001.РП.10Т-ТКР2.1</v>
      </c>
      <c r="T600" s="264"/>
      <c r="U600" s="264"/>
      <c r="V600" s="264"/>
      <c r="W600" s="264"/>
      <c r="X600" s="264"/>
      <c r="Y600" s="264"/>
      <c r="Z600" s="265"/>
      <c r="AA600" s="272" t="s">
        <v>16</v>
      </c>
      <c r="AB600" s="164"/>
    </row>
    <row r="601" spans="4:43" s="77" customFormat="1" ht="6" customHeight="1" thickBot="1">
      <c r="D601" s="254"/>
      <c r="E601" s="255"/>
      <c r="F601" s="254"/>
      <c r="G601" s="259"/>
      <c r="H601" s="255"/>
      <c r="I601" s="26"/>
      <c r="J601" s="90"/>
      <c r="K601" s="27"/>
      <c r="L601" s="273"/>
      <c r="M601" s="275"/>
      <c r="N601" s="273"/>
      <c r="O601" s="275"/>
      <c r="P601" s="277"/>
      <c r="Q601" s="273"/>
      <c r="R601" s="273"/>
      <c r="S601" s="266"/>
      <c r="T601" s="267"/>
      <c r="U601" s="267"/>
      <c r="V601" s="267"/>
      <c r="W601" s="267"/>
      <c r="X601" s="267"/>
      <c r="Y601" s="267"/>
      <c r="Z601" s="268"/>
      <c r="AA601" s="272"/>
      <c r="AB601" s="164"/>
    </row>
    <row r="602" spans="4:43" s="77" customFormat="1" ht="9" customHeight="1" thickBot="1">
      <c r="D602" s="254"/>
      <c r="E602" s="255"/>
      <c r="F602" s="254"/>
      <c r="G602" s="259"/>
      <c r="H602" s="255"/>
      <c r="I602" s="26"/>
      <c r="J602" s="90"/>
      <c r="K602" s="27"/>
      <c r="L602" s="274"/>
      <c r="M602" s="276"/>
      <c r="N602" s="274"/>
      <c r="O602" s="276"/>
      <c r="P602" s="278"/>
      <c r="Q602" s="274"/>
      <c r="R602" s="274"/>
      <c r="S602" s="266"/>
      <c r="T602" s="267"/>
      <c r="U602" s="267"/>
      <c r="V602" s="267"/>
      <c r="W602" s="267"/>
      <c r="X602" s="267"/>
      <c r="Y602" s="267"/>
      <c r="Z602" s="268"/>
      <c r="AA602" s="279">
        <f>AA562+1</f>
        <v>15</v>
      </c>
      <c r="AB602" s="164"/>
    </row>
    <row r="603" spans="4:43" s="77" customFormat="1" ht="15" customHeight="1" thickBot="1">
      <c r="D603" s="256"/>
      <c r="E603" s="257"/>
      <c r="F603" s="256"/>
      <c r="G603" s="260"/>
      <c r="H603" s="257"/>
      <c r="I603" s="29"/>
      <c r="J603" s="91"/>
      <c r="K603" s="30"/>
      <c r="L603" s="79" t="s">
        <v>14</v>
      </c>
      <c r="M603" s="79" t="s">
        <v>15</v>
      </c>
      <c r="N603" s="79" t="s">
        <v>16</v>
      </c>
      <c r="O603" s="272" t="s">
        <v>17</v>
      </c>
      <c r="P603" s="272"/>
      <c r="Q603" s="79" t="s">
        <v>18</v>
      </c>
      <c r="R603" s="79" t="s">
        <v>19</v>
      </c>
      <c r="S603" s="269"/>
      <c r="T603" s="270"/>
      <c r="U603" s="270"/>
      <c r="V603" s="270"/>
      <c r="W603" s="270"/>
      <c r="X603" s="270"/>
      <c r="Y603" s="270"/>
      <c r="Z603" s="271"/>
      <c r="AA603" s="279"/>
      <c r="AB603" s="164"/>
    </row>
    <row r="604" spans="4:43" s="77" customFormat="1" ht="11.25" customHeight="1" thickBot="1">
      <c r="J604" s="89"/>
      <c r="Y604" s="250" t="s">
        <v>41</v>
      </c>
      <c r="Z604" s="250"/>
      <c r="AA604" s="250"/>
      <c r="AB604" s="164"/>
    </row>
    <row r="605" spans="4:43" s="77" customFormat="1" ht="23.25" customHeight="1">
      <c r="H605" s="75"/>
      <c r="I605" s="165" t="s">
        <v>0</v>
      </c>
      <c r="J605" s="167" t="s">
        <v>1</v>
      </c>
      <c r="K605" s="158" t="s">
        <v>2</v>
      </c>
      <c r="L605" s="158" t="s">
        <v>3</v>
      </c>
      <c r="M605" s="158"/>
      <c r="N605" s="158"/>
      <c r="O605" s="158"/>
      <c r="P605" s="158" t="s">
        <v>43</v>
      </c>
      <c r="Q605" s="158"/>
      <c r="R605" s="158"/>
      <c r="S605" s="158"/>
      <c r="T605" s="158" t="s">
        <v>5</v>
      </c>
      <c r="U605" s="158" t="s">
        <v>6</v>
      </c>
      <c r="V605" s="158" t="s">
        <v>7</v>
      </c>
      <c r="W605" s="158"/>
      <c r="X605" s="160" t="s">
        <v>8</v>
      </c>
      <c r="Y605" s="160"/>
      <c r="Z605" s="160"/>
      <c r="AA605" s="161"/>
      <c r="AB605" s="164"/>
      <c r="AD605" s="77" t="s">
        <v>42</v>
      </c>
      <c r="AE605" s="77">
        <v>1</v>
      </c>
      <c r="AF605" s="77">
        <f t="shared" ref="AF605" si="294">AE605+1</f>
        <v>2</v>
      </c>
      <c r="AG605" s="77">
        <f t="shared" ref="AG605" si="295">AF605+1</f>
        <v>3</v>
      </c>
      <c r="AH605" s="77">
        <f t="shared" ref="AH605" si="296">AG605+1</f>
        <v>4</v>
      </c>
      <c r="AI605" s="77">
        <f t="shared" ref="AI605" si="297">AH605+1</f>
        <v>5</v>
      </c>
      <c r="AJ605" s="77">
        <f t="shared" ref="AJ605" si="298">AI605+1</f>
        <v>6</v>
      </c>
      <c r="AK605" s="77">
        <f t="shared" ref="AK605" si="299">AJ605+1</f>
        <v>7</v>
      </c>
      <c r="AL605" s="77">
        <f t="shared" ref="AL605" si="300">AK605+1</f>
        <v>8</v>
      </c>
      <c r="AM605" s="77">
        <f t="shared" ref="AM605" si="301">AL605+1</f>
        <v>9</v>
      </c>
      <c r="AN605" s="77">
        <f t="shared" ref="AN605" si="302">AM605+1</f>
        <v>10</v>
      </c>
      <c r="AO605" s="77">
        <f t="shared" ref="AO605" si="303">AN605+1</f>
        <v>11</v>
      </c>
      <c r="AP605" s="77">
        <f t="shared" ref="AP605" si="304">AO605+1</f>
        <v>12</v>
      </c>
      <c r="AQ605" s="77">
        <f t="shared" ref="AQ605" si="305">AP605+1</f>
        <v>13</v>
      </c>
    </row>
    <row r="606" spans="4:43" s="77" customFormat="1" ht="76.5" customHeight="1">
      <c r="H606" s="75"/>
      <c r="I606" s="166"/>
      <c r="J606" s="303"/>
      <c r="K606" s="162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62"/>
      <c r="Y606" s="162"/>
      <c r="Z606" s="162"/>
      <c r="AA606" s="163"/>
      <c r="AB606" s="164"/>
      <c r="AC606" s="77">
        <f ca="1">IF(OFFSET(AC606,40,0,1,1)&lt;&gt;0,OFFSET(AC606,40,0,1,1),AA642)</f>
        <v>25</v>
      </c>
    </row>
    <row r="607" spans="4:43" s="77" customFormat="1" ht="23.25" customHeight="1">
      <c r="H607" s="75"/>
      <c r="I607" s="3">
        <f t="shared" ref="I607:I626" ca="1" si="306">AD607</f>
        <v>8</v>
      </c>
      <c r="J607" s="6" t="str">
        <f t="shared" ref="J607:J637" ca="1" si="307">AE607</f>
        <v>Крюк-шуруп с резьбой</v>
      </c>
      <c r="K607" s="81" t="str">
        <f t="shared" ref="K607:K637" ca="1" si="308">AF607</f>
        <v>ВТ 8</v>
      </c>
      <c r="L607" s="151" t="str">
        <f t="shared" ref="L607:L627" ca="1" si="309">AG607</f>
        <v/>
      </c>
      <c r="M607" s="156"/>
      <c r="N607" s="156"/>
      <c r="O607" s="152"/>
      <c r="P607" s="157" t="str">
        <f t="shared" ref="P607:P627" ca="1" si="310">AH607</f>
        <v/>
      </c>
      <c r="Q607" s="157"/>
      <c r="R607" s="157"/>
      <c r="S607" s="157"/>
      <c r="T607" s="80" t="str">
        <f t="shared" ref="T607:T627" ca="1" si="311">AI607</f>
        <v>шт.</v>
      </c>
      <c r="U607" s="81">
        <f t="shared" ref="U607:U627" ca="1" si="312">AJ607</f>
        <v>19</v>
      </c>
      <c r="V607" s="151" t="str">
        <f t="shared" ref="V607:V627" ca="1" si="313">AK607</f>
        <v/>
      </c>
      <c r="W607" s="152"/>
      <c r="X607" s="153" t="str">
        <f t="shared" ref="X607:X627" ca="1" si="314">AL607</f>
        <v>Вариант В1</v>
      </c>
      <c r="Y607" s="154"/>
      <c r="Z607" s="154"/>
      <c r="AA607" s="155"/>
      <c r="AB607" s="164"/>
      <c r="AC607" s="77">
        <f>AC597+1</f>
        <v>431</v>
      </c>
      <c r="AD607" s="77">
        <f t="shared" ref="AD607:AD627" ca="1" si="315">IF(OFFSET(INDIRECT($AD$2),AC607,0,1,1)&lt;&gt;0,OFFSET(INDIRECT($AD$2),AC607,0,1,1),"")</f>
        <v>8</v>
      </c>
      <c r="AE607" s="77" t="str">
        <f t="shared" ref="AE607:AQ622" ca="1" si="316">IF(OFFSET(INDIRECT($AD$2),$AC607,AE$2,1,1)&lt;&gt;0,OFFSET(INDIRECT($AD$2),$AC607,AE$2,1,1),"")</f>
        <v>Крюк-шуруп с резьбой</v>
      </c>
      <c r="AF607" s="77" t="str">
        <f t="shared" ca="1" si="316"/>
        <v>ВТ 8</v>
      </c>
      <c r="AG607" s="77" t="str">
        <f t="shared" ca="1" si="316"/>
        <v/>
      </c>
      <c r="AH607" s="77" t="str">
        <f t="shared" ca="1" si="316"/>
        <v/>
      </c>
      <c r="AI607" s="77" t="str">
        <f t="shared" ca="1" si="316"/>
        <v>шт.</v>
      </c>
      <c r="AJ607" s="77">
        <f t="shared" ca="1" si="316"/>
        <v>19</v>
      </c>
      <c r="AK607" s="77" t="str">
        <f t="shared" ca="1" si="316"/>
        <v/>
      </c>
      <c r="AL607" s="77" t="str">
        <f t="shared" ca="1" si="316"/>
        <v>Вариант В1</v>
      </c>
      <c r="AM607" s="77" t="str">
        <f t="shared" ca="1" si="316"/>
        <v/>
      </c>
      <c r="AN607" s="77" t="str">
        <f t="shared" ca="1" si="316"/>
        <v/>
      </c>
      <c r="AO607" s="77" t="str">
        <f t="shared" ca="1" si="316"/>
        <v/>
      </c>
      <c r="AP607" s="77" t="str">
        <f t="shared" ca="1" si="316"/>
        <v/>
      </c>
      <c r="AQ607" s="77" t="str">
        <f t="shared" ca="1" si="316"/>
        <v/>
      </c>
    </row>
    <row r="608" spans="4:43" s="77" customFormat="1" ht="23.25" customHeight="1">
      <c r="H608" s="75"/>
      <c r="I608" s="3" t="str">
        <f t="shared" ca="1" si="306"/>
        <v/>
      </c>
      <c r="J608" s="6" t="str">
        <f t="shared" ca="1" si="307"/>
        <v>Вариант №2.1</v>
      </c>
      <c r="K608" s="81" t="str">
        <f t="shared" ca="1" si="308"/>
        <v/>
      </c>
      <c r="L608" s="151" t="str">
        <f t="shared" ca="1" si="309"/>
        <v/>
      </c>
      <c r="M608" s="156"/>
      <c r="N608" s="156"/>
      <c r="O608" s="152"/>
      <c r="P608" s="157" t="str">
        <f t="shared" ca="1" si="310"/>
        <v/>
      </c>
      <c r="Q608" s="157"/>
      <c r="R608" s="157"/>
      <c r="S608" s="157"/>
      <c r="T608" s="80" t="str">
        <f t="shared" ca="1" si="311"/>
        <v/>
      </c>
      <c r="U608" s="81" t="str">
        <f t="shared" ca="1" si="312"/>
        <v/>
      </c>
      <c r="V608" s="151" t="str">
        <f t="shared" ca="1" si="313"/>
        <v/>
      </c>
      <c r="W608" s="152"/>
      <c r="X608" s="153" t="str">
        <f t="shared" ca="1" si="314"/>
        <v/>
      </c>
      <c r="Y608" s="154"/>
      <c r="Z608" s="154"/>
      <c r="AA608" s="155"/>
      <c r="AB608" s="164"/>
      <c r="AC608" s="77">
        <f>AC607+1</f>
        <v>432</v>
      </c>
      <c r="AD608" s="77" t="str">
        <f t="shared" ca="1" si="315"/>
        <v/>
      </c>
      <c r="AE608" s="77" t="str">
        <f t="shared" ca="1" si="316"/>
        <v>Вариант №2.1</v>
      </c>
      <c r="AF608" s="77" t="str">
        <f t="shared" ca="1" si="316"/>
        <v/>
      </c>
      <c r="AG608" s="77" t="str">
        <f t="shared" ca="1" si="316"/>
        <v/>
      </c>
      <c r="AH608" s="77" t="str">
        <f t="shared" ca="1" si="316"/>
        <v/>
      </c>
      <c r="AI608" s="77" t="str">
        <f t="shared" ca="1" si="316"/>
        <v/>
      </c>
      <c r="AJ608" s="77" t="str">
        <f t="shared" ca="1" si="316"/>
        <v/>
      </c>
      <c r="AK608" s="77" t="str">
        <f t="shared" ca="1" si="316"/>
        <v/>
      </c>
      <c r="AL608" s="77" t="str">
        <f t="shared" ca="1" si="316"/>
        <v/>
      </c>
      <c r="AM608" s="77" t="str">
        <f t="shared" ca="1" si="316"/>
        <v/>
      </c>
      <c r="AN608" s="77" t="str">
        <f t="shared" ca="1" si="316"/>
        <v/>
      </c>
      <c r="AO608" s="77" t="str">
        <f t="shared" ca="1" si="316"/>
        <v/>
      </c>
      <c r="AP608" s="77" t="str">
        <f t="shared" ca="1" si="316"/>
        <v/>
      </c>
      <c r="AQ608" s="77" t="str">
        <f t="shared" ca="1" si="316"/>
        <v/>
      </c>
    </row>
    <row r="609" spans="8:43" s="77" customFormat="1" ht="23.25" customHeight="1">
      <c r="H609" s="75"/>
      <c r="I609" s="3">
        <f t="shared" ca="1" si="306"/>
        <v>1</v>
      </c>
      <c r="J609" s="6" t="str">
        <f t="shared" ca="1" si="307"/>
        <v>Счётчик электроэнергии</v>
      </c>
      <c r="K609" s="81" t="str">
        <f t="shared" ca="1" si="308"/>
        <v>CE308 C36.746.OPR1.QYDUVFZ BPL03
SPDS</v>
      </c>
      <c r="L609" s="151" t="str">
        <f t="shared" ca="1" si="309"/>
        <v/>
      </c>
      <c r="M609" s="156"/>
      <c r="N609" s="156"/>
      <c r="O609" s="152"/>
      <c r="P609" s="157" t="str">
        <f t="shared" ca="1" si="310"/>
        <v/>
      </c>
      <c r="Q609" s="157"/>
      <c r="R609" s="157"/>
      <c r="S609" s="157"/>
      <c r="T609" s="80" t="str">
        <f t="shared" ca="1" si="311"/>
        <v>шт.</v>
      </c>
      <c r="U609" s="81">
        <f t="shared" ca="1" si="312"/>
        <v>3</v>
      </c>
      <c r="V609" s="151" t="str">
        <f t="shared" ca="1" si="313"/>
        <v/>
      </c>
      <c r="W609" s="152"/>
      <c r="X609" s="153" t="str">
        <f t="shared" ca="1" si="314"/>
        <v>Вариант В1</v>
      </c>
      <c r="Y609" s="154"/>
      <c r="Z609" s="154"/>
      <c r="AA609" s="155"/>
      <c r="AB609" s="164"/>
      <c r="AC609" s="77">
        <f>AC608+1</f>
        <v>433</v>
      </c>
      <c r="AD609" s="77">
        <f t="shared" ca="1" si="315"/>
        <v>1</v>
      </c>
      <c r="AE609" s="77" t="str">
        <f t="shared" ca="1" si="316"/>
        <v>Счётчик электроэнергии</v>
      </c>
      <c r="AF609" s="77" t="str">
        <f t="shared" ca="1" si="316"/>
        <v>CE308 C36.746.OPR1.QYDUVFZ BPL03
SPDS</v>
      </c>
      <c r="AG609" s="77" t="str">
        <f t="shared" ca="1" si="316"/>
        <v/>
      </c>
      <c r="AH609" s="77" t="str">
        <f t="shared" ca="1" si="316"/>
        <v/>
      </c>
      <c r="AI609" s="77" t="str">
        <f t="shared" ca="1" si="316"/>
        <v>шт.</v>
      </c>
      <c r="AJ609" s="77">
        <f t="shared" ca="1" si="316"/>
        <v>3</v>
      </c>
      <c r="AK609" s="77" t="str">
        <f t="shared" ca="1" si="316"/>
        <v/>
      </c>
      <c r="AL609" s="77" t="str">
        <f t="shared" ca="1" si="316"/>
        <v>Вариант В1</v>
      </c>
      <c r="AM609" s="77" t="str">
        <f t="shared" ca="1" si="316"/>
        <v/>
      </c>
      <c r="AN609" s="77" t="str">
        <f t="shared" ca="1" si="316"/>
        <v/>
      </c>
      <c r="AO609" s="77" t="str">
        <f t="shared" ca="1" si="316"/>
        <v/>
      </c>
      <c r="AP609" s="77" t="str">
        <f t="shared" ca="1" si="316"/>
        <v/>
      </c>
      <c r="AQ609" s="77" t="str">
        <f t="shared" ca="1" si="316"/>
        <v/>
      </c>
    </row>
    <row r="610" spans="8:43" s="77" customFormat="1" ht="23.25" customHeight="1">
      <c r="H610" s="75"/>
      <c r="I610" s="3" t="str">
        <f t="shared" ca="1" si="306"/>
        <v>1а</v>
      </c>
      <c r="J610" s="6" t="str">
        <f t="shared" ca="1" si="307"/>
        <v>Устройство счит. счетчиков</v>
      </c>
      <c r="K610" s="81" t="str">
        <f t="shared" ca="1" si="308"/>
        <v>CE901 RUP-02</v>
      </c>
      <c r="L610" s="151" t="str">
        <f t="shared" ca="1" si="309"/>
        <v/>
      </c>
      <c r="M610" s="156"/>
      <c r="N610" s="156"/>
      <c r="O610" s="152"/>
      <c r="P610" s="157" t="str">
        <f t="shared" ca="1" si="310"/>
        <v/>
      </c>
      <c r="Q610" s="157"/>
      <c r="R610" s="157"/>
      <c r="S610" s="157"/>
      <c r="T610" s="80" t="str">
        <f t="shared" ca="1" si="311"/>
        <v>шт.</v>
      </c>
      <c r="U610" s="81">
        <f t="shared" ca="1" si="312"/>
        <v>3</v>
      </c>
      <c r="V610" s="151" t="str">
        <f t="shared" ca="1" si="313"/>
        <v/>
      </c>
      <c r="W610" s="152"/>
      <c r="X610" s="153" t="str">
        <f t="shared" ca="1" si="314"/>
        <v>Вариант В1</v>
      </c>
      <c r="Y610" s="154"/>
      <c r="Z610" s="154"/>
      <c r="AA610" s="155"/>
      <c r="AB610" s="164"/>
      <c r="AC610" s="77">
        <f t="shared" ref="AC610:AC627" si="317">AC609+1</f>
        <v>434</v>
      </c>
      <c r="AD610" s="77" t="str">
        <f t="shared" ca="1" si="315"/>
        <v>1а</v>
      </c>
      <c r="AE610" s="77" t="str">
        <f t="shared" ca="1" si="316"/>
        <v>Устройство счит. счетчиков</v>
      </c>
      <c r="AF610" s="77" t="str">
        <f t="shared" ca="1" si="316"/>
        <v>CE901 RUP-02</v>
      </c>
      <c r="AG610" s="77" t="str">
        <f t="shared" ca="1" si="316"/>
        <v/>
      </c>
      <c r="AH610" s="77" t="str">
        <f t="shared" ca="1" si="316"/>
        <v/>
      </c>
      <c r="AI610" s="77" t="str">
        <f t="shared" ca="1" si="316"/>
        <v>шт.</v>
      </c>
      <c r="AJ610" s="77">
        <f t="shared" ca="1" si="316"/>
        <v>3</v>
      </c>
      <c r="AK610" s="77" t="str">
        <f t="shared" ca="1" si="316"/>
        <v/>
      </c>
      <c r="AL610" s="77" t="str">
        <f t="shared" ca="1" si="316"/>
        <v>Вариант В1</v>
      </c>
      <c r="AM610" s="77" t="str">
        <f t="shared" ca="1" si="316"/>
        <v/>
      </c>
      <c r="AN610" s="77" t="str">
        <f t="shared" ca="1" si="316"/>
        <v/>
      </c>
      <c r="AO610" s="77" t="str">
        <f t="shared" ca="1" si="316"/>
        <v/>
      </c>
      <c r="AP610" s="77" t="str">
        <f t="shared" ca="1" si="316"/>
        <v/>
      </c>
      <c r="AQ610" s="77" t="str">
        <f t="shared" ca="1" si="316"/>
        <v/>
      </c>
    </row>
    <row r="611" spans="8:43" s="77" customFormat="1" ht="23.25" customHeight="1">
      <c r="H611" s="75"/>
      <c r="I611" s="3">
        <f t="shared" ca="1" si="306"/>
        <v>2</v>
      </c>
      <c r="J611" s="6" t="str">
        <f t="shared" ca="1" si="307"/>
        <v>Провод</v>
      </c>
      <c r="K611" s="81" t="str">
        <f t="shared" ca="1" si="308"/>
        <v>СИП-4 4х25</v>
      </c>
      <c r="L611" s="151" t="str">
        <f t="shared" ca="1" si="309"/>
        <v/>
      </c>
      <c r="M611" s="156"/>
      <c r="N611" s="156"/>
      <c r="O611" s="152"/>
      <c r="P611" s="157" t="str">
        <f t="shared" ca="1" si="310"/>
        <v/>
      </c>
      <c r="Q611" s="157"/>
      <c r="R611" s="157"/>
      <c r="S611" s="157"/>
      <c r="T611" s="80" t="str">
        <f t="shared" ca="1" si="311"/>
        <v>м.</v>
      </c>
      <c r="U611" s="81">
        <f t="shared" ca="1" si="312"/>
        <v>75</v>
      </c>
      <c r="V611" s="151" t="str">
        <f t="shared" ca="1" si="313"/>
        <v/>
      </c>
      <c r="W611" s="152"/>
      <c r="X611" s="153" t="str">
        <f t="shared" ca="1" si="314"/>
        <v>Вариант В1</v>
      </c>
      <c r="Y611" s="154"/>
      <c r="Z611" s="154"/>
      <c r="AA611" s="155"/>
      <c r="AB611" s="164"/>
      <c r="AC611" s="77">
        <f t="shared" si="317"/>
        <v>435</v>
      </c>
      <c r="AD611" s="77">
        <f t="shared" ca="1" si="315"/>
        <v>2</v>
      </c>
      <c r="AE611" s="77" t="str">
        <f t="shared" ca="1" si="316"/>
        <v>Провод</v>
      </c>
      <c r="AF611" s="77" t="str">
        <f t="shared" ca="1" si="316"/>
        <v>СИП-4 4х25</v>
      </c>
      <c r="AG611" s="77" t="str">
        <f t="shared" ca="1" si="316"/>
        <v/>
      </c>
      <c r="AH611" s="77" t="str">
        <f t="shared" ca="1" si="316"/>
        <v/>
      </c>
      <c r="AI611" s="77" t="str">
        <f t="shared" ca="1" si="316"/>
        <v>м.</v>
      </c>
      <c r="AJ611" s="77">
        <f t="shared" ca="1" si="316"/>
        <v>75</v>
      </c>
      <c r="AK611" s="77" t="str">
        <f t="shared" ca="1" si="316"/>
        <v/>
      </c>
      <c r="AL611" s="77" t="str">
        <f t="shared" ca="1" si="316"/>
        <v>Вариант В1</v>
      </c>
      <c r="AM611" s="77" t="str">
        <f t="shared" ca="1" si="316"/>
        <v/>
      </c>
      <c r="AN611" s="77" t="str">
        <f t="shared" ca="1" si="316"/>
        <v/>
      </c>
      <c r="AO611" s="77" t="str">
        <f t="shared" ca="1" si="316"/>
        <v/>
      </c>
      <c r="AP611" s="77" t="str">
        <f t="shared" ca="1" si="316"/>
        <v/>
      </c>
      <c r="AQ611" s="77" t="str">
        <f t="shared" ca="1" si="316"/>
        <v/>
      </c>
    </row>
    <row r="612" spans="8:43" s="77" customFormat="1" ht="23.25" customHeight="1">
      <c r="H612" s="75"/>
      <c r="I612" s="3">
        <f t="shared" ca="1" si="306"/>
        <v>3</v>
      </c>
      <c r="J612" s="6" t="str">
        <f t="shared" ca="1" si="307"/>
        <v xml:space="preserve">Наконечник-гильза </v>
      </c>
      <c r="K612" s="81" t="str">
        <f t="shared" ca="1" si="308"/>
        <v>НГ 16-18</v>
      </c>
      <c r="L612" s="151" t="str">
        <f t="shared" ca="1" si="309"/>
        <v/>
      </c>
      <c r="M612" s="156"/>
      <c r="N612" s="156"/>
      <c r="O612" s="152"/>
      <c r="P612" s="157" t="str">
        <f t="shared" ca="1" si="310"/>
        <v/>
      </c>
      <c r="Q612" s="157"/>
      <c r="R612" s="157"/>
      <c r="S612" s="157"/>
      <c r="T612" s="80" t="str">
        <f t="shared" ca="1" si="311"/>
        <v>шт.</v>
      </c>
      <c r="U612" s="81">
        <f t="shared" ca="1" si="312"/>
        <v>24</v>
      </c>
      <c r="V612" s="151" t="str">
        <f t="shared" ca="1" si="313"/>
        <v/>
      </c>
      <c r="W612" s="152"/>
      <c r="X612" s="153" t="str">
        <f t="shared" ca="1" si="314"/>
        <v>Вариант В1</v>
      </c>
      <c r="Y612" s="154"/>
      <c r="Z612" s="154"/>
      <c r="AA612" s="155"/>
      <c r="AB612" s="164"/>
      <c r="AC612" s="77">
        <f t="shared" si="317"/>
        <v>436</v>
      </c>
      <c r="AD612" s="77">
        <f t="shared" ca="1" si="315"/>
        <v>3</v>
      </c>
      <c r="AE612" s="77" t="str">
        <f t="shared" ca="1" si="316"/>
        <v xml:space="preserve">Наконечник-гильза </v>
      </c>
      <c r="AF612" s="77" t="str">
        <f t="shared" ca="1" si="316"/>
        <v>НГ 16-18</v>
      </c>
      <c r="AG612" s="77" t="str">
        <f t="shared" ca="1" si="316"/>
        <v/>
      </c>
      <c r="AH612" s="77" t="str">
        <f t="shared" ca="1" si="316"/>
        <v/>
      </c>
      <c r="AI612" s="77" t="str">
        <f t="shared" ca="1" si="316"/>
        <v>шт.</v>
      </c>
      <c r="AJ612" s="77">
        <f t="shared" ca="1" si="316"/>
        <v>24</v>
      </c>
      <c r="AK612" s="77" t="str">
        <f t="shared" ca="1" si="316"/>
        <v/>
      </c>
      <c r="AL612" s="77" t="str">
        <f t="shared" ca="1" si="316"/>
        <v>Вариант В1</v>
      </c>
      <c r="AM612" s="77" t="str">
        <f t="shared" ca="1" si="316"/>
        <v/>
      </c>
      <c r="AN612" s="77" t="str">
        <f t="shared" ca="1" si="316"/>
        <v/>
      </c>
      <c r="AO612" s="77" t="str">
        <f t="shared" ca="1" si="316"/>
        <v/>
      </c>
      <c r="AP612" s="77" t="str">
        <f t="shared" ca="1" si="316"/>
        <v/>
      </c>
      <c r="AQ612" s="77" t="str">
        <f t="shared" ca="1" si="316"/>
        <v/>
      </c>
    </row>
    <row r="613" spans="8:43" s="77" customFormat="1" ht="23.25" customHeight="1">
      <c r="H613" s="75"/>
      <c r="I613" s="3">
        <f t="shared" ca="1" si="306"/>
        <v>4</v>
      </c>
      <c r="J613" s="6" t="str">
        <f t="shared" ca="1" si="307"/>
        <v>Прокалывающий зажим</v>
      </c>
      <c r="K613" s="81" t="str">
        <f t="shared" ca="1" si="308"/>
        <v>OP 645М</v>
      </c>
      <c r="L613" s="151" t="str">
        <f t="shared" ca="1" si="309"/>
        <v/>
      </c>
      <c r="M613" s="156"/>
      <c r="N613" s="156"/>
      <c r="O613" s="152"/>
      <c r="P613" s="157" t="str">
        <f t="shared" ca="1" si="310"/>
        <v/>
      </c>
      <c r="Q613" s="157"/>
      <c r="R613" s="157"/>
      <c r="S613" s="157"/>
      <c r="T613" s="80" t="str">
        <f t="shared" ca="1" si="311"/>
        <v>шт.</v>
      </c>
      <c r="U613" s="81">
        <f t="shared" ca="1" si="312"/>
        <v>12</v>
      </c>
      <c r="V613" s="151" t="str">
        <f t="shared" ca="1" si="313"/>
        <v/>
      </c>
      <c r="W613" s="152"/>
      <c r="X613" s="153" t="str">
        <f t="shared" ca="1" si="314"/>
        <v>Вариант В1</v>
      </c>
      <c r="Y613" s="154"/>
      <c r="Z613" s="154"/>
      <c r="AA613" s="155"/>
      <c r="AB613" s="164"/>
      <c r="AC613" s="77">
        <f t="shared" si="317"/>
        <v>437</v>
      </c>
      <c r="AD613" s="77">
        <f t="shared" ca="1" si="315"/>
        <v>4</v>
      </c>
      <c r="AE613" s="77" t="str">
        <f t="shared" ca="1" si="316"/>
        <v>Прокалывающий зажим</v>
      </c>
      <c r="AF613" s="77" t="str">
        <f t="shared" ca="1" si="316"/>
        <v>OP 645М</v>
      </c>
      <c r="AG613" s="77" t="str">
        <f t="shared" ca="1" si="316"/>
        <v/>
      </c>
      <c r="AH613" s="77" t="str">
        <f t="shared" ca="1" si="316"/>
        <v/>
      </c>
      <c r="AI613" s="77" t="str">
        <f t="shared" ca="1" si="316"/>
        <v>шт.</v>
      </c>
      <c r="AJ613" s="77">
        <f t="shared" ca="1" si="316"/>
        <v>12</v>
      </c>
      <c r="AK613" s="77" t="str">
        <f t="shared" ca="1" si="316"/>
        <v/>
      </c>
      <c r="AL613" s="77" t="str">
        <f t="shared" ca="1" si="316"/>
        <v>Вариант В1</v>
      </c>
      <c r="AM613" s="77" t="str">
        <f t="shared" ca="1" si="316"/>
        <v/>
      </c>
      <c r="AN613" s="77" t="str">
        <f t="shared" ca="1" si="316"/>
        <v/>
      </c>
      <c r="AO613" s="77" t="str">
        <f t="shared" ca="1" si="316"/>
        <v/>
      </c>
      <c r="AP613" s="77" t="str">
        <f t="shared" ca="1" si="316"/>
        <v/>
      </c>
      <c r="AQ613" s="77" t="str">
        <f t="shared" ca="1" si="316"/>
        <v/>
      </c>
    </row>
    <row r="614" spans="8:43" s="77" customFormat="1" ht="23.25" customHeight="1">
      <c r="H614" s="75"/>
      <c r="I614" s="3">
        <f t="shared" ca="1" si="306"/>
        <v>5</v>
      </c>
      <c r="J614" s="6" t="str">
        <f t="shared" ca="1" si="307"/>
        <v>Изолирующий колпачок</v>
      </c>
      <c r="K614" s="81" t="str">
        <f t="shared" ca="1" si="308"/>
        <v>CI 6-35</v>
      </c>
      <c r="L614" s="151" t="str">
        <f t="shared" ca="1" si="309"/>
        <v/>
      </c>
      <c r="M614" s="156"/>
      <c r="N614" s="156"/>
      <c r="O614" s="152"/>
      <c r="P614" s="157" t="str">
        <f t="shared" ca="1" si="310"/>
        <v/>
      </c>
      <c r="Q614" s="157"/>
      <c r="R614" s="157"/>
      <c r="S614" s="157"/>
      <c r="T614" s="80" t="str">
        <f t="shared" ca="1" si="311"/>
        <v>шт.</v>
      </c>
      <c r="U614" s="81">
        <f t="shared" ca="1" si="312"/>
        <v>12</v>
      </c>
      <c r="V614" s="151" t="str">
        <f t="shared" ca="1" si="313"/>
        <v/>
      </c>
      <c r="W614" s="152"/>
      <c r="X614" s="153" t="str">
        <f t="shared" ca="1" si="314"/>
        <v>Вариант В1</v>
      </c>
      <c r="Y614" s="154"/>
      <c r="Z614" s="154"/>
      <c r="AA614" s="155"/>
      <c r="AB614" s="164"/>
      <c r="AC614" s="77">
        <f t="shared" si="317"/>
        <v>438</v>
      </c>
      <c r="AD614" s="77">
        <f t="shared" ca="1" si="315"/>
        <v>5</v>
      </c>
      <c r="AE614" s="77" t="str">
        <f t="shared" ca="1" si="316"/>
        <v>Изолирующий колпачок</v>
      </c>
      <c r="AF614" s="77" t="str">
        <f t="shared" ca="1" si="316"/>
        <v>CI 6-35</v>
      </c>
      <c r="AG614" s="77" t="str">
        <f t="shared" ca="1" si="316"/>
        <v/>
      </c>
      <c r="AH614" s="77" t="str">
        <f t="shared" ca="1" si="316"/>
        <v/>
      </c>
      <c r="AI614" s="77" t="str">
        <f t="shared" ca="1" si="316"/>
        <v>шт.</v>
      </c>
      <c r="AJ614" s="77">
        <f t="shared" ca="1" si="316"/>
        <v>12</v>
      </c>
      <c r="AK614" s="77" t="str">
        <f t="shared" ca="1" si="316"/>
        <v/>
      </c>
      <c r="AL614" s="77" t="str">
        <f t="shared" ca="1" si="316"/>
        <v>Вариант В1</v>
      </c>
      <c r="AM614" s="77" t="str">
        <f t="shared" ca="1" si="316"/>
        <v/>
      </c>
      <c r="AN614" s="77" t="str">
        <f t="shared" ca="1" si="316"/>
        <v/>
      </c>
      <c r="AO614" s="77" t="str">
        <f t="shared" ca="1" si="316"/>
        <v/>
      </c>
      <c r="AP614" s="77" t="str">
        <f t="shared" ca="1" si="316"/>
        <v/>
      </c>
      <c r="AQ614" s="77" t="str">
        <f t="shared" ca="1" si="316"/>
        <v/>
      </c>
    </row>
    <row r="615" spans="8:43" s="77" customFormat="1" ht="23.25" customHeight="1">
      <c r="H615" s="75"/>
      <c r="I615" s="3">
        <f t="shared" ca="1" si="306"/>
        <v>6</v>
      </c>
      <c r="J615" s="86" t="str">
        <f t="shared" ca="1" si="307"/>
        <v>Хомут</v>
      </c>
      <c r="K615" s="81" t="str">
        <f t="shared" ca="1" si="308"/>
        <v xml:space="preserve"> 9х1200мм нейл.  </v>
      </c>
      <c r="L615" s="151" t="str">
        <f t="shared" ca="1" si="309"/>
        <v/>
      </c>
      <c r="M615" s="156"/>
      <c r="N615" s="156"/>
      <c r="O615" s="152"/>
      <c r="P615" s="157" t="str">
        <f t="shared" ca="1" si="310"/>
        <v/>
      </c>
      <c r="Q615" s="157"/>
      <c r="R615" s="157"/>
      <c r="S615" s="157"/>
      <c r="T615" s="80" t="str">
        <f t="shared" ca="1" si="311"/>
        <v>шт.</v>
      </c>
      <c r="U615" s="81">
        <f t="shared" ca="1" si="312"/>
        <v>9</v>
      </c>
      <c r="V615" s="151" t="str">
        <f t="shared" ca="1" si="313"/>
        <v/>
      </c>
      <c r="W615" s="152"/>
      <c r="X615" s="153" t="str">
        <f t="shared" ca="1" si="314"/>
        <v/>
      </c>
      <c r="Y615" s="154"/>
      <c r="Z615" s="154"/>
      <c r="AA615" s="155"/>
      <c r="AB615" s="164"/>
      <c r="AC615" s="77">
        <f t="shared" si="317"/>
        <v>439</v>
      </c>
      <c r="AD615" s="77">
        <f t="shared" ca="1" si="315"/>
        <v>6</v>
      </c>
      <c r="AE615" s="77" t="str">
        <f t="shared" ca="1" si="316"/>
        <v>Хомут</v>
      </c>
      <c r="AF615" s="77" t="str">
        <f t="shared" ca="1" si="316"/>
        <v xml:space="preserve"> 9х1200мм нейл.  </v>
      </c>
      <c r="AG615" s="77" t="str">
        <f t="shared" ca="1" si="316"/>
        <v/>
      </c>
      <c r="AH615" s="77" t="str">
        <f t="shared" ca="1" si="316"/>
        <v/>
      </c>
      <c r="AI615" s="77" t="str">
        <f t="shared" ca="1" si="316"/>
        <v>шт.</v>
      </c>
      <c r="AJ615" s="77">
        <f t="shared" ca="1" si="316"/>
        <v>9</v>
      </c>
      <c r="AK615" s="77" t="str">
        <f t="shared" ca="1" si="316"/>
        <v/>
      </c>
      <c r="AL615" s="77" t="str">
        <f t="shared" ca="1" si="316"/>
        <v/>
      </c>
      <c r="AM615" s="77" t="str">
        <f t="shared" ca="1" si="316"/>
        <v/>
      </c>
      <c r="AN615" s="77" t="str">
        <f t="shared" ca="1" si="316"/>
        <v/>
      </c>
      <c r="AO615" s="77" t="str">
        <f t="shared" ca="1" si="316"/>
        <v/>
      </c>
      <c r="AP615" s="77" t="str">
        <f t="shared" ca="1" si="316"/>
        <v/>
      </c>
      <c r="AQ615" s="77" t="str">
        <f t="shared" ca="1" si="316"/>
        <v/>
      </c>
    </row>
    <row r="616" spans="8:43" s="77" customFormat="1" ht="23.25" customHeight="1">
      <c r="H616" s="75"/>
      <c r="I616" s="3">
        <f t="shared" ca="1" si="306"/>
        <v>7</v>
      </c>
      <c r="J616" s="6" t="str">
        <f t="shared" ca="1" si="307"/>
        <v>Монтажная лента</v>
      </c>
      <c r="K616" s="81" t="str">
        <f t="shared" ca="1" si="308"/>
        <v>F 20</v>
      </c>
      <c r="L616" s="151" t="str">
        <f t="shared" ca="1" si="309"/>
        <v/>
      </c>
      <c r="M616" s="156"/>
      <c r="N616" s="156"/>
      <c r="O616" s="152"/>
      <c r="P616" s="157" t="str">
        <f t="shared" ca="1" si="310"/>
        <v/>
      </c>
      <c r="Q616" s="157"/>
      <c r="R616" s="157"/>
      <c r="S616" s="157"/>
      <c r="T616" s="80" t="str">
        <f t="shared" ca="1" si="311"/>
        <v>м.</v>
      </c>
      <c r="U616" s="81">
        <f t="shared" ca="1" si="312"/>
        <v>12</v>
      </c>
      <c r="V616" s="151" t="str">
        <f t="shared" ca="1" si="313"/>
        <v/>
      </c>
      <c r="W616" s="152"/>
      <c r="X616" s="153" t="str">
        <f t="shared" ca="1" si="314"/>
        <v>Вариант Г1</v>
      </c>
      <c r="Y616" s="154"/>
      <c r="Z616" s="154"/>
      <c r="AA616" s="155"/>
      <c r="AB616" s="164"/>
      <c r="AC616" s="77">
        <f t="shared" si="317"/>
        <v>440</v>
      </c>
      <c r="AD616" s="77">
        <f t="shared" ca="1" si="315"/>
        <v>7</v>
      </c>
      <c r="AE616" s="77" t="str">
        <f t="shared" ca="1" si="316"/>
        <v>Монтажная лента</v>
      </c>
      <c r="AF616" s="77" t="str">
        <f t="shared" ca="1" si="316"/>
        <v>F 20</v>
      </c>
      <c r="AG616" s="77" t="str">
        <f t="shared" ca="1" si="316"/>
        <v/>
      </c>
      <c r="AH616" s="77" t="str">
        <f t="shared" ca="1" si="316"/>
        <v/>
      </c>
      <c r="AI616" s="77" t="str">
        <f t="shared" ca="1" si="316"/>
        <v>м.</v>
      </c>
      <c r="AJ616" s="77">
        <f t="shared" ca="1" si="316"/>
        <v>12</v>
      </c>
      <c r="AK616" s="77" t="str">
        <f t="shared" ca="1" si="316"/>
        <v/>
      </c>
      <c r="AL616" s="77" t="str">
        <f t="shared" ca="1" si="316"/>
        <v>Вариант Г1</v>
      </c>
      <c r="AM616" s="77" t="str">
        <f t="shared" ca="1" si="316"/>
        <v/>
      </c>
      <c r="AN616" s="77" t="str">
        <f t="shared" ca="1" si="316"/>
        <v/>
      </c>
      <c r="AO616" s="77" t="str">
        <f t="shared" ca="1" si="316"/>
        <v/>
      </c>
      <c r="AP616" s="77" t="str">
        <f t="shared" ca="1" si="316"/>
        <v/>
      </c>
      <c r="AQ616" s="77" t="str">
        <f t="shared" ca="1" si="316"/>
        <v/>
      </c>
    </row>
    <row r="617" spans="8:43" s="77" customFormat="1" ht="23.25" customHeight="1">
      <c r="H617" s="75"/>
      <c r="I617" s="3">
        <f t="shared" ca="1" si="306"/>
        <v>8</v>
      </c>
      <c r="J617" s="6" t="str">
        <f t="shared" ca="1" si="307"/>
        <v>Скрепа</v>
      </c>
      <c r="K617" s="81" t="str">
        <f t="shared" ca="1" si="308"/>
        <v>С 20</v>
      </c>
      <c r="L617" s="151" t="str">
        <f t="shared" ca="1" si="309"/>
        <v/>
      </c>
      <c r="M617" s="156"/>
      <c r="N617" s="156"/>
      <c r="O617" s="152"/>
      <c r="P617" s="157" t="str">
        <f t="shared" ca="1" si="310"/>
        <v/>
      </c>
      <c r="Q617" s="157"/>
      <c r="R617" s="157"/>
      <c r="S617" s="157"/>
      <c r="T617" s="80" t="str">
        <f t="shared" ca="1" si="311"/>
        <v>шт.</v>
      </c>
      <c r="U617" s="81">
        <f t="shared" ca="1" si="312"/>
        <v>12</v>
      </c>
      <c r="V617" s="151" t="str">
        <f t="shared" ca="1" si="313"/>
        <v/>
      </c>
      <c r="W617" s="152"/>
      <c r="X617" s="153" t="str">
        <f t="shared" ca="1" si="314"/>
        <v>Вариант Г1</v>
      </c>
      <c r="Y617" s="154"/>
      <c r="Z617" s="154"/>
      <c r="AA617" s="155"/>
      <c r="AB617" s="164"/>
      <c r="AC617" s="77">
        <f t="shared" si="317"/>
        <v>441</v>
      </c>
      <c r="AD617" s="77">
        <f t="shared" ca="1" si="315"/>
        <v>8</v>
      </c>
      <c r="AE617" s="77" t="str">
        <f t="shared" ca="1" si="316"/>
        <v>Скрепа</v>
      </c>
      <c r="AF617" s="77" t="str">
        <f t="shared" ca="1" si="316"/>
        <v>С 20</v>
      </c>
      <c r="AG617" s="77" t="str">
        <f t="shared" ca="1" si="316"/>
        <v/>
      </c>
      <c r="AH617" s="77" t="str">
        <f t="shared" ca="1" si="316"/>
        <v/>
      </c>
      <c r="AI617" s="77" t="str">
        <f t="shared" ca="1" si="316"/>
        <v>шт.</v>
      </c>
      <c r="AJ617" s="77">
        <f t="shared" ca="1" si="316"/>
        <v>12</v>
      </c>
      <c r="AK617" s="77" t="str">
        <f t="shared" ca="1" si="316"/>
        <v/>
      </c>
      <c r="AL617" s="77" t="str">
        <f t="shared" ca="1" si="316"/>
        <v>Вариант Г1</v>
      </c>
      <c r="AM617" s="77" t="str">
        <f t="shared" ca="1" si="316"/>
        <v/>
      </c>
      <c r="AN617" s="77" t="str">
        <f t="shared" ca="1" si="316"/>
        <v/>
      </c>
      <c r="AO617" s="77" t="str">
        <f t="shared" ca="1" si="316"/>
        <v/>
      </c>
      <c r="AP617" s="77" t="str">
        <f t="shared" ca="1" si="316"/>
        <v/>
      </c>
      <c r="AQ617" s="77" t="str">
        <f t="shared" ca="1" si="316"/>
        <v/>
      </c>
    </row>
    <row r="618" spans="8:43" s="77" customFormat="1" ht="23.25" customHeight="1">
      <c r="H618" s="75"/>
      <c r="I618" s="3">
        <f t="shared" ca="1" si="306"/>
        <v>9</v>
      </c>
      <c r="J618" s="6" t="str">
        <f t="shared" ca="1" si="307"/>
        <v>Анкерный кронштейн</v>
      </c>
      <c r="K618" s="81" t="str">
        <f t="shared" ca="1" si="308"/>
        <v>СА 25М1</v>
      </c>
      <c r="L618" s="151" t="str">
        <f t="shared" ca="1" si="309"/>
        <v/>
      </c>
      <c r="M618" s="156"/>
      <c r="N618" s="156"/>
      <c r="O618" s="152"/>
      <c r="P618" s="157" t="str">
        <f t="shared" ca="1" si="310"/>
        <v/>
      </c>
      <c r="Q618" s="157"/>
      <c r="R618" s="157"/>
      <c r="S618" s="157"/>
      <c r="T618" s="80" t="str">
        <f t="shared" ca="1" si="311"/>
        <v>шт.</v>
      </c>
      <c r="U618" s="81">
        <f t="shared" ca="1" si="312"/>
        <v>3</v>
      </c>
      <c r="V618" s="151" t="str">
        <f t="shared" ca="1" si="313"/>
        <v/>
      </c>
      <c r="W618" s="152"/>
      <c r="X618" s="153" t="str">
        <f t="shared" ca="1" si="314"/>
        <v>Вариант Г1</v>
      </c>
      <c r="Y618" s="154"/>
      <c r="Z618" s="154"/>
      <c r="AA618" s="155"/>
      <c r="AB618" s="164"/>
      <c r="AC618" s="77">
        <f t="shared" si="317"/>
        <v>442</v>
      </c>
      <c r="AD618" s="77">
        <f t="shared" ca="1" si="315"/>
        <v>9</v>
      </c>
      <c r="AE618" s="77" t="str">
        <f t="shared" ca="1" si="316"/>
        <v>Анкерный кронштейн</v>
      </c>
      <c r="AF618" s="77" t="str">
        <f t="shared" ca="1" si="316"/>
        <v>СА 25М1</v>
      </c>
      <c r="AG618" s="77" t="str">
        <f t="shared" ca="1" si="316"/>
        <v/>
      </c>
      <c r="AH618" s="77" t="str">
        <f t="shared" ca="1" si="316"/>
        <v/>
      </c>
      <c r="AI618" s="77" t="str">
        <f t="shared" ca="1" si="316"/>
        <v>шт.</v>
      </c>
      <c r="AJ618" s="77">
        <f t="shared" ca="1" si="316"/>
        <v>3</v>
      </c>
      <c r="AK618" s="77" t="str">
        <f t="shared" ca="1" si="316"/>
        <v/>
      </c>
      <c r="AL618" s="77" t="str">
        <f t="shared" ca="1" si="316"/>
        <v>Вариант Г1</v>
      </c>
      <c r="AM618" s="77" t="str">
        <f t="shared" ca="1" si="316"/>
        <v/>
      </c>
      <c r="AN618" s="77" t="str">
        <f t="shared" ca="1" si="316"/>
        <v/>
      </c>
      <c r="AO618" s="77" t="str">
        <f t="shared" ca="1" si="316"/>
        <v/>
      </c>
      <c r="AP618" s="77" t="str">
        <f t="shared" ca="1" si="316"/>
        <v/>
      </c>
      <c r="AQ618" s="77" t="str">
        <f t="shared" ca="1" si="316"/>
        <v/>
      </c>
    </row>
    <row r="619" spans="8:43" s="77" customFormat="1" ht="23.25" customHeight="1">
      <c r="H619" s="75"/>
      <c r="I619" s="3">
        <f t="shared" ca="1" si="306"/>
        <v>10</v>
      </c>
      <c r="J619" s="6" t="str">
        <f t="shared" ca="1" si="307"/>
        <v>Анкерный зажим</v>
      </c>
      <c r="K619" s="81" t="str">
        <f t="shared" ca="1" si="308"/>
        <v xml:space="preserve"> РА 25х100М</v>
      </c>
      <c r="L619" s="151" t="str">
        <f t="shared" ca="1" si="309"/>
        <v/>
      </c>
      <c r="M619" s="156"/>
      <c r="N619" s="156"/>
      <c r="O619" s="152"/>
      <c r="P619" s="157" t="str">
        <f t="shared" ca="1" si="310"/>
        <v/>
      </c>
      <c r="Q619" s="157"/>
      <c r="R619" s="157"/>
      <c r="S619" s="157"/>
      <c r="T619" s="80" t="str">
        <f t="shared" ca="1" si="311"/>
        <v>шт.</v>
      </c>
      <c r="U619" s="81">
        <f t="shared" ca="1" si="312"/>
        <v>6</v>
      </c>
      <c r="V619" s="151" t="str">
        <f t="shared" ca="1" si="313"/>
        <v/>
      </c>
      <c r="W619" s="152"/>
      <c r="X619" s="153" t="str">
        <f t="shared" ca="1" si="314"/>
        <v>Вариант Г1</v>
      </c>
      <c r="Y619" s="154"/>
      <c r="Z619" s="154"/>
      <c r="AA619" s="155"/>
      <c r="AB619" s="164"/>
      <c r="AC619" s="77">
        <f t="shared" si="317"/>
        <v>443</v>
      </c>
      <c r="AD619" s="77">
        <f t="shared" ca="1" si="315"/>
        <v>10</v>
      </c>
      <c r="AE619" s="77" t="str">
        <f t="shared" ca="1" si="316"/>
        <v>Анкерный зажим</v>
      </c>
      <c r="AF619" s="77" t="str">
        <f t="shared" ca="1" si="316"/>
        <v xml:space="preserve"> РА 25х100М</v>
      </c>
      <c r="AG619" s="77" t="str">
        <f t="shared" ca="1" si="316"/>
        <v/>
      </c>
      <c r="AH619" s="77" t="str">
        <f t="shared" ca="1" si="316"/>
        <v/>
      </c>
      <c r="AI619" s="77" t="str">
        <f t="shared" ca="1" si="316"/>
        <v>шт.</v>
      </c>
      <c r="AJ619" s="77">
        <f t="shared" ca="1" si="316"/>
        <v>6</v>
      </c>
      <c r="AK619" s="77" t="str">
        <f t="shared" ca="1" si="316"/>
        <v/>
      </c>
      <c r="AL619" s="77" t="str">
        <f t="shared" ca="1" si="316"/>
        <v>Вариант Г1</v>
      </c>
      <c r="AM619" s="77" t="str">
        <f t="shared" ca="1" si="316"/>
        <v/>
      </c>
      <c r="AN619" s="77" t="str">
        <f t="shared" ca="1" si="316"/>
        <v/>
      </c>
      <c r="AO619" s="77" t="str">
        <f t="shared" ca="1" si="316"/>
        <v/>
      </c>
      <c r="AP619" s="77" t="str">
        <f t="shared" ca="1" si="316"/>
        <v/>
      </c>
      <c r="AQ619" s="77" t="str">
        <f t="shared" ca="1" si="316"/>
        <v/>
      </c>
    </row>
    <row r="620" spans="8:43" s="77" customFormat="1" ht="23.25" customHeight="1">
      <c r="H620" s="75"/>
      <c r="I620" s="3">
        <f t="shared" ca="1" si="306"/>
        <v>11</v>
      </c>
      <c r="J620" s="295" t="str">
        <f t="shared" ca="1" si="307"/>
        <v>Зажим ответвительный</v>
      </c>
      <c r="K620" s="81" t="str">
        <f t="shared" ca="1" si="308"/>
        <v xml:space="preserve"> Р 619</v>
      </c>
      <c r="L620" s="151" t="str">
        <f t="shared" ca="1" si="309"/>
        <v/>
      </c>
      <c r="M620" s="156"/>
      <c r="N620" s="156"/>
      <c r="O620" s="152"/>
      <c r="P620" s="157" t="str">
        <f t="shared" ca="1" si="310"/>
        <v/>
      </c>
      <c r="Q620" s="157"/>
      <c r="R620" s="157"/>
      <c r="S620" s="157"/>
      <c r="T620" s="80" t="str">
        <f t="shared" ca="1" si="311"/>
        <v>шт.</v>
      </c>
      <c r="U620" s="81">
        <f t="shared" ca="1" si="312"/>
        <v>12</v>
      </c>
      <c r="V620" s="151" t="str">
        <f t="shared" ca="1" si="313"/>
        <v/>
      </c>
      <c r="W620" s="152"/>
      <c r="X620" s="153" t="str">
        <f t="shared" ca="1" si="314"/>
        <v>Вариант Г1</v>
      </c>
      <c r="Y620" s="154"/>
      <c r="Z620" s="154"/>
      <c r="AA620" s="155"/>
      <c r="AB620" s="164"/>
      <c r="AC620" s="77">
        <f t="shared" si="317"/>
        <v>444</v>
      </c>
      <c r="AD620" s="77">
        <f t="shared" ca="1" si="315"/>
        <v>11</v>
      </c>
      <c r="AE620" s="77" t="str">
        <f t="shared" ca="1" si="316"/>
        <v>Зажим ответвительный</v>
      </c>
      <c r="AF620" s="77" t="str">
        <f t="shared" ca="1" si="316"/>
        <v xml:space="preserve"> Р 619</v>
      </c>
      <c r="AG620" s="77" t="str">
        <f t="shared" ca="1" si="316"/>
        <v/>
      </c>
      <c r="AH620" s="77" t="str">
        <f t="shared" ca="1" si="316"/>
        <v/>
      </c>
      <c r="AI620" s="77" t="str">
        <f t="shared" ca="1" si="316"/>
        <v>шт.</v>
      </c>
      <c r="AJ620" s="77">
        <f t="shared" ca="1" si="316"/>
        <v>12</v>
      </c>
      <c r="AK620" s="77" t="str">
        <f t="shared" ca="1" si="316"/>
        <v/>
      </c>
      <c r="AL620" s="77" t="str">
        <f t="shared" ca="1" si="316"/>
        <v>Вариант Г1</v>
      </c>
      <c r="AM620" s="77" t="str">
        <f t="shared" ca="1" si="316"/>
        <v/>
      </c>
      <c r="AN620" s="77" t="str">
        <f t="shared" ca="1" si="316"/>
        <v/>
      </c>
      <c r="AO620" s="77" t="str">
        <f t="shared" ca="1" si="316"/>
        <v/>
      </c>
      <c r="AP620" s="77" t="str">
        <f t="shared" ca="1" si="316"/>
        <v/>
      </c>
      <c r="AQ620" s="77" t="str">
        <f t="shared" ca="1" si="316"/>
        <v/>
      </c>
    </row>
    <row r="621" spans="8:43" s="77" customFormat="1" ht="23.25" customHeight="1">
      <c r="H621" s="75"/>
      <c r="I621" s="3">
        <f t="shared" ca="1" si="306"/>
        <v>12</v>
      </c>
      <c r="J621" s="6" t="str">
        <f t="shared" ca="1" si="307"/>
        <v>Анкерный болт с колц.</v>
      </c>
      <c r="K621" s="81" t="str">
        <f t="shared" ca="1" si="308"/>
        <v xml:space="preserve"> 12(10)х100(120)</v>
      </c>
      <c r="L621" s="151" t="str">
        <f t="shared" ca="1" si="309"/>
        <v/>
      </c>
      <c r="M621" s="156"/>
      <c r="N621" s="156"/>
      <c r="O621" s="152"/>
      <c r="P621" s="157" t="str">
        <f t="shared" ca="1" si="310"/>
        <v/>
      </c>
      <c r="Q621" s="157"/>
      <c r="R621" s="157"/>
      <c r="S621" s="157"/>
      <c r="T621" s="80" t="str">
        <f t="shared" ca="1" si="311"/>
        <v>шт.</v>
      </c>
      <c r="U621" s="81">
        <f t="shared" ca="1" si="312"/>
        <v>3</v>
      </c>
      <c r="V621" s="151" t="str">
        <f t="shared" ca="1" si="313"/>
        <v/>
      </c>
      <c r="W621" s="152"/>
      <c r="X621" s="153" t="str">
        <f t="shared" ca="1" si="314"/>
        <v>Вариант Г1</v>
      </c>
      <c r="Y621" s="154"/>
      <c r="Z621" s="154"/>
      <c r="AA621" s="155"/>
      <c r="AB621" s="164"/>
      <c r="AC621" s="77">
        <f t="shared" si="317"/>
        <v>445</v>
      </c>
      <c r="AD621" s="77">
        <f t="shared" ca="1" si="315"/>
        <v>12</v>
      </c>
      <c r="AE621" s="77" t="str">
        <f t="shared" ca="1" si="316"/>
        <v>Анкерный болт с колц.</v>
      </c>
      <c r="AF621" s="77" t="str">
        <f t="shared" ca="1" si="316"/>
        <v xml:space="preserve"> 12(10)х100(120)</v>
      </c>
      <c r="AG621" s="77" t="str">
        <f t="shared" ca="1" si="316"/>
        <v/>
      </c>
      <c r="AH621" s="77" t="str">
        <f t="shared" ca="1" si="316"/>
        <v/>
      </c>
      <c r="AI621" s="77" t="str">
        <f t="shared" ca="1" si="316"/>
        <v>шт.</v>
      </c>
      <c r="AJ621" s="77">
        <f t="shared" ca="1" si="316"/>
        <v>3</v>
      </c>
      <c r="AK621" s="77" t="str">
        <f t="shared" ca="1" si="316"/>
        <v/>
      </c>
      <c r="AL621" s="77" t="str">
        <f t="shared" ca="1" si="316"/>
        <v>Вариант Г1</v>
      </c>
      <c r="AM621" s="77" t="str">
        <f t="shared" ca="1" si="316"/>
        <v/>
      </c>
      <c r="AN621" s="77" t="str">
        <f t="shared" ca="1" si="316"/>
        <v/>
      </c>
      <c r="AO621" s="77" t="str">
        <f t="shared" ca="1" si="316"/>
        <v/>
      </c>
      <c r="AP621" s="77" t="str">
        <f t="shared" ca="1" si="316"/>
        <v/>
      </c>
      <c r="AQ621" s="77" t="str">
        <f t="shared" ca="1" si="316"/>
        <v/>
      </c>
    </row>
    <row r="622" spans="8:43" s="77" customFormat="1" ht="23.25" customHeight="1">
      <c r="H622" s="75"/>
      <c r="I622" s="3" t="str">
        <f t="shared" ca="1" si="306"/>
        <v/>
      </c>
      <c r="J622" s="6" t="str">
        <f t="shared" ca="1" si="307"/>
        <v>Вариант №2.5</v>
      </c>
      <c r="K622" s="81" t="str">
        <f t="shared" ca="1" si="308"/>
        <v/>
      </c>
      <c r="L622" s="151" t="str">
        <f t="shared" ca="1" si="309"/>
        <v/>
      </c>
      <c r="M622" s="156"/>
      <c r="N622" s="156"/>
      <c r="O622" s="152"/>
      <c r="P622" s="157" t="str">
        <f t="shared" ca="1" si="310"/>
        <v/>
      </c>
      <c r="Q622" s="157"/>
      <c r="R622" s="157"/>
      <c r="S622" s="157"/>
      <c r="T622" s="80" t="str">
        <f t="shared" ca="1" si="311"/>
        <v/>
      </c>
      <c r="U622" s="81" t="str">
        <f t="shared" ca="1" si="312"/>
        <v/>
      </c>
      <c r="V622" s="151" t="str">
        <f t="shared" ca="1" si="313"/>
        <v/>
      </c>
      <c r="W622" s="152"/>
      <c r="X622" s="153" t="str">
        <f t="shared" ca="1" si="314"/>
        <v/>
      </c>
      <c r="Y622" s="154"/>
      <c r="Z622" s="154"/>
      <c r="AA622" s="155"/>
      <c r="AB622" s="164"/>
      <c r="AC622" s="77">
        <f t="shared" si="317"/>
        <v>446</v>
      </c>
      <c r="AD622" s="77" t="str">
        <f t="shared" ca="1" si="315"/>
        <v/>
      </c>
      <c r="AE622" s="77" t="str">
        <f t="shared" ca="1" si="316"/>
        <v>Вариант №2.5</v>
      </c>
      <c r="AF622" s="77" t="str">
        <f t="shared" ca="1" si="316"/>
        <v/>
      </c>
      <c r="AG622" s="77" t="str">
        <f t="shared" ca="1" si="316"/>
        <v/>
      </c>
      <c r="AH622" s="77" t="str">
        <f t="shared" ca="1" si="316"/>
        <v/>
      </c>
      <c r="AI622" s="77" t="str">
        <f t="shared" ca="1" si="316"/>
        <v/>
      </c>
      <c r="AJ622" s="77" t="str">
        <f t="shared" ca="1" si="316"/>
        <v/>
      </c>
      <c r="AK622" s="77" t="str">
        <f t="shared" ca="1" si="316"/>
        <v/>
      </c>
      <c r="AL622" s="77" t="str">
        <f t="shared" ca="1" si="316"/>
        <v/>
      </c>
      <c r="AM622" s="77" t="str">
        <f t="shared" ca="1" si="316"/>
        <v/>
      </c>
      <c r="AN622" s="77" t="str">
        <f t="shared" ca="1" si="316"/>
        <v/>
      </c>
      <c r="AO622" s="77" t="str">
        <f t="shared" ca="1" si="316"/>
        <v/>
      </c>
      <c r="AP622" s="77" t="str">
        <f t="shared" ca="1" si="316"/>
        <v/>
      </c>
      <c r="AQ622" s="77" t="str">
        <f t="shared" ca="1" si="316"/>
        <v/>
      </c>
    </row>
    <row r="623" spans="8:43" s="77" customFormat="1" ht="23.25" customHeight="1">
      <c r="H623" s="75"/>
      <c r="I623" s="3">
        <f t="shared" ca="1" si="306"/>
        <v>1</v>
      </c>
      <c r="J623" s="6" t="str">
        <f t="shared" ca="1" si="307"/>
        <v>Счётчик электроэнергии</v>
      </c>
      <c r="K623" s="81" t="str">
        <f t="shared" ca="1" si="308"/>
        <v>CE308 C36.746.OPR1.QYDUVFZ BPL03
SPDS</v>
      </c>
      <c r="L623" s="151" t="str">
        <f t="shared" ca="1" si="309"/>
        <v/>
      </c>
      <c r="M623" s="156"/>
      <c r="N623" s="156"/>
      <c r="O623" s="152"/>
      <c r="P623" s="157" t="str">
        <f t="shared" ca="1" si="310"/>
        <v/>
      </c>
      <c r="Q623" s="157"/>
      <c r="R623" s="157"/>
      <c r="S623" s="157"/>
      <c r="T623" s="80" t="str">
        <f t="shared" ca="1" si="311"/>
        <v>шт.</v>
      </c>
      <c r="U623" s="81">
        <f t="shared" ca="1" si="312"/>
        <v>9</v>
      </c>
      <c r="V623" s="151" t="str">
        <f t="shared" ca="1" si="313"/>
        <v/>
      </c>
      <c r="W623" s="152"/>
      <c r="X623" s="153" t="str">
        <f t="shared" ca="1" si="314"/>
        <v>Вариант А2</v>
      </c>
      <c r="Y623" s="154"/>
      <c r="Z623" s="154"/>
      <c r="AA623" s="155"/>
      <c r="AB623" s="164"/>
      <c r="AC623" s="77">
        <f t="shared" si="317"/>
        <v>447</v>
      </c>
      <c r="AD623" s="77">
        <f t="shared" ca="1" si="315"/>
        <v>1</v>
      </c>
      <c r="AE623" s="77" t="str">
        <f t="shared" ref="AE623:AQ637" ca="1" si="318">IF(OFFSET(INDIRECT($AD$2),$AC623,AE$2,1,1)&lt;&gt;0,OFFSET(INDIRECT($AD$2),$AC623,AE$2,1,1),"")</f>
        <v>Счётчик электроэнергии</v>
      </c>
      <c r="AF623" s="77" t="str">
        <f t="shared" ca="1" si="318"/>
        <v>CE308 C36.746.OPR1.QYDUVFZ BPL03
SPDS</v>
      </c>
      <c r="AG623" s="77" t="str">
        <f t="shared" ca="1" si="318"/>
        <v/>
      </c>
      <c r="AH623" s="77" t="str">
        <f t="shared" ca="1" si="318"/>
        <v/>
      </c>
      <c r="AI623" s="77" t="str">
        <f t="shared" ca="1" si="318"/>
        <v>шт.</v>
      </c>
      <c r="AJ623" s="77">
        <f t="shared" ca="1" si="318"/>
        <v>9</v>
      </c>
      <c r="AK623" s="77" t="str">
        <f t="shared" ca="1" si="318"/>
        <v/>
      </c>
      <c r="AL623" s="77" t="str">
        <f t="shared" ca="1" si="318"/>
        <v>Вариант А2</v>
      </c>
      <c r="AM623" s="77" t="str">
        <f t="shared" ca="1" si="318"/>
        <v/>
      </c>
      <c r="AN623" s="77" t="str">
        <f t="shared" ca="1" si="318"/>
        <v/>
      </c>
      <c r="AO623" s="77" t="str">
        <f t="shared" ca="1" si="318"/>
        <v/>
      </c>
      <c r="AP623" s="77" t="str">
        <f t="shared" ca="1" si="318"/>
        <v/>
      </c>
      <c r="AQ623" s="77" t="str">
        <f t="shared" ca="1" si="318"/>
        <v/>
      </c>
    </row>
    <row r="624" spans="8:43" s="77" customFormat="1" ht="23.25" customHeight="1">
      <c r="H624" s="75"/>
      <c r="I624" s="3" t="str">
        <f t="shared" ca="1" si="306"/>
        <v>1а</v>
      </c>
      <c r="J624" s="6" t="str">
        <f t="shared" ca="1" si="307"/>
        <v>Устройство счит. счетчиков</v>
      </c>
      <c r="K624" s="81" t="str">
        <f t="shared" ca="1" si="308"/>
        <v>CE901 RUP-02</v>
      </c>
      <c r="L624" s="151" t="str">
        <f t="shared" ca="1" si="309"/>
        <v/>
      </c>
      <c r="M624" s="156"/>
      <c r="N624" s="156"/>
      <c r="O624" s="152"/>
      <c r="P624" s="157" t="str">
        <f t="shared" ca="1" si="310"/>
        <v/>
      </c>
      <c r="Q624" s="157"/>
      <c r="R624" s="157"/>
      <c r="S624" s="157"/>
      <c r="T624" s="80" t="str">
        <f t="shared" ca="1" si="311"/>
        <v>шт.</v>
      </c>
      <c r="U624" s="81">
        <f t="shared" ca="1" si="312"/>
        <v>9</v>
      </c>
      <c r="V624" s="151" t="str">
        <f t="shared" ca="1" si="313"/>
        <v/>
      </c>
      <c r="W624" s="152"/>
      <c r="X624" s="153" t="str">
        <f t="shared" ca="1" si="314"/>
        <v>Вариант А2</v>
      </c>
      <c r="Y624" s="154"/>
      <c r="Z624" s="154"/>
      <c r="AA624" s="155"/>
      <c r="AB624" s="164"/>
      <c r="AC624" s="77">
        <f t="shared" si="317"/>
        <v>448</v>
      </c>
      <c r="AD624" s="77" t="str">
        <f t="shared" ca="1" si="315"/>
        <v>1а</v>
      </c>
      <c r="AE624" s="77" t="str">
        <f t="shared" ca="1" si="318"/>
        <v>Устройство счит. счетчиков</v>
      </c>
      <c r="AF624" s="77" t="str">
        <f t="shared" ca="1" si="318"/>
        <v>CE901 RUP-02</v>
      </c>
      <c r="AG624" s="77" t="str">
        <f t="shared" ca="1" si="318"/>
        <v/>
      </c>
      <c r="AH624" s="77" t="str">
        <f t="shared" ca="1" si="318"/>
        <v/>
      </c>
      <c r="AI624" s="77" t="str">
        <f t="shared" ca="1" si="318"/>
        <v>шт.</v>
      </c>
      <c r="AJ624" s="77">
        <f t="shared" ca="1" si="318"/>
        <v>9</v>
      </c>
      <c r="AK624" s="77" t="str">
        <f t="shared" ca="1" si="318"/>
        <v/>
      </c>
      <c r="AL624" s="77" t="str">
        <f t="shared" ca="1" si="318"/>
        <v>Вариант А2</v>
      </c>
      <c r="AM624" s="77" t="str">
        <f t="shared" ca="1" si="318"/>
        <v/>
      </c>
      <c r="AN624" s="77" t="str">
        <f t="shared" ca="1" si="318"/>
        <v/>
      </c>
      <c r="AO624" s="77" t="str">
        <f t="shared" ca="1" si="318"/>
        <v/>
      </c>
      <c r="AP624" s="77" t="str">
        <f t="shared" ca="1" si="318"/>
        <v/>
      </c>
      <c r="AQ624" s="77" t="str">
        <f t="shared" ca="1" si="318"/>
        <v/>
      </c>
    </row>
    <row r="625" spans="4:43" s="77" customFormat="1" ht="23.25" customHeight="1">
      <c r="H625" s="75"/>
      <c r="I625" s="3">
        <f t="shared" ca="1" si="306"/>
        <v>2</v>
      </c>
      <c r="J625" s="6" t="str">
        <f t="shared" ca="1" si="307"/>
        <v>Провод</v>
      </c>
      <c r="K625" s="81" t="str">
        <f t="shared" ca="1" si="308"/>
        <v>СИП-4 4х25</v>
      </c>
      <c r="L625" s="151" t="str">
        <f t="shared" ca="1" si="309"/>
        <v/>
      </c>
      <c r="M625" s="156"/>
      <c r="N625" s="156"/>
      <c r="O625" s="152"/>
      <c r="P625" s="157" t="str">
        <f t="shared" ca="1" si="310"/>
        <v/>
      </c>
      <c r="Q625" s="157"/>
      <c r="R625" s="157"/>
      <c r="S625" s="157"/>
      <c r="T625" s="80" t="str">
        <f t="shared" ca="1" si="311"/>
        <v>м.</v>
      </c>
      <c r="U625" s="81">
        <f t="shared" ca="1" si="312"/>
        <v>225</v>
      </c>
      <c r="V625" s="151" t="str">
        <f t="shared" ca="1" si="313"/>
        <v/>
      </c>
      <c r="W625" s="152"/>
      <c r="X625" s="153" t="str">
        <f t="shared" ca="1" si="314"/>
        <v>Вариант А2</v>
      </c>
      <c r="Y625" s="154"/>
      <c r="Z625" s="154"/>
      <c r="AA625" s="155"/>
      <c r="AB625" s="164"/>
      <c r="AC625" s="77">
        <f t="shared" si="317"/>
        <v>449</v>
      </c>
      <c r="AD625" s="77">
        <f t="shared" ca="1" si="315"/>
        <v>2</v>
      </c>
      <c r="AE625" s="77" t="str">
        <f t="shared" ca="1" si="318"/>
        <v>Провод</v>
      </c>
      <c r="AF625" s="77" t="str">
        <f t="shared" ca="1" si="318"/>
        <v>СИП-4 4х25</v>
      </c>
      <c r="AG625" s="77" t="str">
        <f t="shared" ca="1" si="318"/>
        <v/>
      </c>
      <c r="AH625" s="77" t="str">
        <f t="shared" ca="1" si="318"/>
        <v/>
      </c>
      <c r="AI625" s="77" t="str">
        <f t="shared" ca="1" si="318"/>
        <v>м.</v>
      </c>
      <c r="AJ625" s="77">
        <f t="shared" ca="1" si="318"/>
        <v>225</v>
      </c>
      <c r="AK625" s="77" t="str">
        <f t="shared" ca="1" si="318"/>
        <v/>
      </c>
      <c r="AL625" s="77" t="str">
        <f t="shared" ca="1" si="318"/>
        <v>Вариант А2</v>
      </c>
      <c r="AM625" s="77" t="str">
        <f t="shared" ca="1" si="318"/>
        <v/>
      </c>
      <c r="AN625" s="77" t="str">
        <f t="shared" ca="1" si="318"/>
        <v/>
      </c>
      <c r="AO625" s="77" t="str">
        <f t="shared" ca="1" si="318"/>
        <v/>
      </c>
      <c r="AP625" s="77" t="str">
        <f t="shared" ca="1" si="318"/>
        <v/>
      </c>
      <c r="AQ625" s="77" t="str">
        <f t="shared" ca="1" si="318"/>
        <v/>
      </c>
    </row>
    <row r="626" spans="4:43" s="77" customFormat="1" ht="23.25" customHeight="1">
      <c r="H626" s="75"/>
      <c r="I626" s="3">
        <f t="shared" ca="1" si="306"/>
        <v>3</v>
      </c>
      <c r="J626" s="6" t="str">
        <f t="shared" ca="1" si="307"/>
        <v>Прокалывающий зажим</v>
      </c>
      <c r="K626" s="81" t="str">
        <f t="shared" ca="1" si="308"/>
        <v>OP 645М</v>
      </c>
      <c r="L626" s="151" t="str">
        <f t="shared" ca="1" si="309"/>
        <v/>
      </c>
      <c r="M626" s="156"/>
      <c r="N626" s="156"/>
      <c r="O626" s="152"/>
      <c r="P626" s="157" t="str">
        <f t="shared" ca="1" si="310"/>
        <v/>
      </c>
      <c r="Q626" s="157"/>
      <c r="R626" s="157"/>
      <c r="S626" s="157"/>
      <c r="T626" s="80" t="str">
        <f t="shared" ca="1" si="311"/>
        <v>шт.</v>
      </c>
      <c r="U626" s="81">
        <f t="shared" ca="1" si="312"/>
        <v>36</v>
      </c>
      <c r="V626" s="151" t="str">
        <f t="shared" ca="1" si="313"/>
        <v/>
      </c>
      <c r="W626" s="152"/>
      <c r="X626" s="153" t="str">
        <f t="shared" ca="1" si="314"/>
        <v>Вариант А2</v>
      </c>
      <c r="Y626" s="154"/>
      <c r="Z626" s="154"/>
      <c r="AA626" s="155"/>
      <c r="AB626" s="164"/>
      <c r="AC626" s="77">
        <f t="shared" si="317"/>
        <v>450</v>
      </c>
      <c r="AD626" s="77">
        <f t="shared" ca="1" si="315"/>
        <v>3</v>
      </c>
      <c r="AE626" s="77" t="str">
        <f t="shared" ca="1" si="318"/>
        <v>Прокалывающий зажим</v>
      </c>
      <c r="AF626" s="77" t="str">
        <f t="shared" ca="1" si="318"/>
        <v>OP 645М</v>
      </c>
      <c r="AG626" s="77" t="str">
        <f t="shared" ca="1" si="318"/>
        <v/>
      </c>
      <c r="AH626" s="77" t="str">
        <f t="shared" ca="1" si="318"/>
        <v/>
      </c>
      <c r="AI626" s="77" t="str">
        <f t="shared" ca="1" si="318"/>
        <v>шт.</v>
      </c>
      <c r="AJ626" s="77">
        <f t="shared" ca="1" si="318"/>
        <v>36</v>
      </c>
      <c r="AK626" s="77" t="str">
        <f t="shared" ca="1" si="318"/>
        <v/>
      </c>
      <c r="AL626" s="77" t="str">
        <f t="shared" ca="1" si="318"/>
        <v>Вариант А2</v>
      </c>
      <c r="AM626" s="77" t="str">
        <f t="shared" ca="1" si="318"/>
        <v/>
      </c>
      <c r="AN626" s="77" t="str">
        <f t="shared" ca="1" si="318"/>
        <v/>
      </c>
      <c r="AO626" s="77" t="str">
        <f t="shared" ca="1" si="318"/>
        <v/>
      </c>
      <c r="AP626" s="77" t="str">
        <f t="shared" ca="1" si="318"/>
        <v/>
      </c>
      <c r="AQ626" s="77" t="str">
        <f t="shared" ca="1" si="318"/>
        <v/>
      </c>
    </row>
    <row r="627" spans="4:43" s="77" customFormat="1" ht="18" customHeight="1" thickBot="1">
      <c r="H627" s="75"/>
      <c r="I627" s="169">
        <f ca="1">AD627</f>
        <v>4</v>
      </c>
      <c r="J627" s="171" t="str">
        <f t="shared" ca="1" si="307"/>
        <v>Изолирующий колпачок</v>
      </c>
      <c r="K627" s="173" t="str">
        <f t="shared" ca="1" si="308"/>
        <v>CI 6-35</v>
      </c>
      <c r="L627" s="175" t="str">
        <f t="shared" ca="1" si="309"/>
        <v/>
      </c>
      <c r="M627" s="176"/>
      <c r="N627" s="176"/>
      <c r="O627" s="177"/>
      <c r="P627" s="175" t="str">
        <f t="shared" ca="1" si="310"/>
        <v/>
      </c>
      <c r="Q627" s="176"/>
      <c r="R627" s="176"/>
      <c r="S627" s="177"/>
      <c r="T627" s="173" t="str">
        <f t="shared" ca="1" si="311"/>
        <v>шт.</v>
      </c>
      <c r="U627" s="173">
        <f t="shared" ca="1" si="312"/>
        <v>36</v>
      </c>
      <c r="V627" s="175" t="str">
        <f t="shared" ca="1" si="313"/>
        <v/>
      </c>
      <c r="W627" s="177"/>
      <c r="X627" s="191" t="str">
        <f t="shared" ca="1" si="314"/>
        <v>Вариант А2</v>
      </c>
      <c r="Y627" s="192"/>
      <c r="Z627" s="192"/>
      <c r="AA627" s="193"/>
      <c r="AB627" s="164"/>
      <c r="AC627" s="77">
        <f t="shared" si="317"/>
        <v>451</v>
      </c>
      <c r="AD627" s="77">
        <f t="shared" ca="1" si="315"/>
        <v>4</v>
      </c>
      <c r="AE627" s="77" t="str">
        <f t="shared" ca="1" si="318"/>
        <v>Изолирующий колпачок</v>
      </c>
      <c r="AF627" s="77" t="str">
        <f t="shared" ca="1" si="318"/>
        <v>CI 6-35</v>
      </c>
      <c r="AG627" s="77" t="str">
        <f t="shared" ca="1" si="318"/>
        <v/>
      </c>
      <c r="AH627" s="77" t="str">
        <f t="shared" ca="1" si="318"/>
        <v/>
      </c>
      <c r="AI627" s="77" t="str">
        <f t="shared" ca="1" si="318"/>
        <v>шт.</v>
      </c>
      <c r="AJ627" s="77">
        <f t="shared" ca="1" si="318"/>
        <v>36</v>
      </c>
      <c r="AK627" s="77" t="str">
        <f t="shared" ca="1" si="318"/>
        <v/>
      </c>
      <c r="AL627" s="77" t="str">
        <f t="shared" ca="1" si="318"/>
        <v>Вариант А2</v>
      </c>
      <c r="AM627" s="77" t="str">
        <f t="shared" ca="1" si="318"/>
        <v/>
      </c>
      <c r="AN627" s="77" t="str">
        <f t="shared" ca="1" si="318"/>
        <v/>
      </c>
      <c r="AO627" s="77" t="str">
        <f t="shared" ca="1" si="318"/>
        <v/>
      </c>
      <c r="AP627" s="77" t="str">
        <f t="shared" ca="1" si="318"/>
        <v/>
      </c>
      <c r="AQ627" s="77" t="str">
        <f t="shared" ca="1" si="318"/>
        <v/>
      </c>
    </row>
    <row r="628" spans="4:43" s="77" customFormat="1" ht="5.25" customHeight="1">
      <c r="D628" s="234" t="s">
        <v>35</v>
      </c>
      <c r="E628" s="235"/>
      <c r="F628" s="181"/>
      <c r="G628" s="231"/>
      <c r="H628" s="186"/>
      <c r="I628" s="170"/>
      <c r="J628" s="172">
        <f t="shared" si="307"/>
        <v>0</v>
      </c>
      <c r="K628" s="174">
        <f t="shared" si="308"/>
        <v>0</v>
      </c>
      <c r="L628" s="178"/>
      <c r="M628" s="179"/>
      <c r="N628" s="179"/>
      <c r="O628" s="180"/>
      <c r="P628" s="178"/>
      <c r="Q628" s="179"/>
      <c r="R628" s="179"/>
      <c r="S628" s="180"/>
      <c r="T628" s="174"/>
      <c r="U628" s="174"/>
      <c r="V628" s="178"/>
      <c r="W628" s="180"/>
      <c r="X628" s="194"/>
      <c r="Y628" s="195"/>
      <c r="Z628" s="195"/>
      <c r="AA628" s="196"/>
      <c r="AB628" s="164"/>
    </row>
    <row r="629" spans="4:43" s="77" customFormat="1" ht="23.25" customHeight="1">
      <c r="D629" s="207"/>
      <c r="E629" s="208"/>
      <c r="F629" s="203"/>
      <c r="G629" s="164"/>
      <c r="H629" s="206"/>
      <c r="I629" s="3">
        <f ca="1">AD629</f>
        <v>5</v>
      </c>
      <c r="J629" s="295" t="str">
        <f t="shared" ca="1" si="307"/>
        <v>Хомут</v>
      </c>
      <c r="K629" s="81" t="str">
        <f t="shared" ca="1" si="308"/>
        <v xml:space="preserve"> 9х1200мм нейл.  </v>
      </c>
      <c r="L629" s="151" t="str">
        <f ca="1">AG629</f>
        <v/>
      </c>
      <c r="M629" s="156"/>
      <c r="N629" s="156"/>
      <c r="O629" s="152"/>
      <c r="P629" s="157" t="str">
        <f ca="1">AH629</f>
        <v/>
      </c>
      <c r="Q629" s="157"/>
      <c r="R629" s="157"/>
      <c r="S629" s="157"/>
      <c r="T629" s="80" t="str">
        <f t="shared" ref="T629:T631" ca="1" si="319">AI629</f>
        <v>шт.</v>
      </c>
      <c r="U629" s="81">
        <f t="shared" ref="U629:U631" ca="1" si="320">AJ629</f>
        <v>27</v>
      </c>
      <c r="V629" s="151" t="str">
        <f t="shared" ref="V629:V631" ca="1" si="321">AK629</f>
        <v/>
      </c>
      <c r="W629" s="152"/>
      <c r="X629" s="153" t="str">
        <f ca="1">AL629</f>
        <v>Вариант А2</v>
      </c>
      <c r="Y629" s="154"/>
      <c r="Z629" s="154"/>
      <c r="AA629" s="155"/>
      <c r="AB629" s="164"/>
      <c r="AC629" s="77">
        <f>AC627+1</f>
        <v>452</v>
      </c>
      <c r="AD629" s="77">
        <f ca="1">IF(OFFSET(INDIRECT($AD$2),AC629,0,1,1)&lt;&gt;0,OFFSET(INDIRECT($AD$2),AC629,0,1,1),"")</f>
        <v>5</v>
      </c>
      <c r="AE629" s="77" t="str">
        <f t="shared" ca="1" si="318"/>
        <v>Хомут</v>
      </c>
      <c r="AF629" s="77" t="str">
        <f t="shared" ca="1" si="318"/>
        <v xml:space="preserve"> 9х1200мм нейл.  </v>
      </c>
      <c r="AG629" s="77" t="str">
        <f t="shared" ca="1" si="318"/>
        <v/>
      </c>
      <c r="AH629" s="77" t="str">
        <f t="shared" ca="1" si="318"/>
        <v/>
      </c>
      <c r="AI629" s="77" t="str">
        <f t="shared" ca="1" si="318"/>
        <v>шт.</v>
      </c>
      <c r="AJ629" s="77">
        <f t="shared" ca="1" si="318"/>
        <v>27</v>
      </c>
      <c r="AK629" s="77" t="str">
        <f t="shared" ca="1" si="318"/>
        <v/>
      </c>
      <c r="AL629" s="77" t="str">
        <f t="shared" ca="1" si="318"/>
        <v>Вариант А2</v>
      </c>
      <c r="AM629" s="77" t="str">
        <f t="shared" ca="1" si="318"/>
        <v/>
      </c>
      <c r="AN629" s="77" t="str">
        <f t="shared" ca="1" si="318"/>
        <v/>
      </c>
      <c r="AO629" s="77" t="str">
        <f t="shared" ca="1" si="318"/>
        <v/>
      </c>
      <c r="AP629" s="77" t="str">
        <f t="shared" ca="1" si="318"/>
        <v/>
      </c>
      <c r="AQ629" s="77" t="str">
        <f t="shared" ca="1" si="318"/>
        <v/>
      </c>
    </row>
    <row r="630" spans="4:43" s="77" customFormat="1" ht="23.25" customHeight="1">
      <c r="D630" s="207"/>
      <c r="E630" s="208"/>
      <c r="F630" s="203"/>
      <c r="G630" s="164"/>
      <c r="H630" s="206"/>
      <c r="I630" s="3">
        <f ca="1">AD630</f>
        <v>6</v>
      </c>
      <c r="J630" s="86" t="str">
        <f t="shared" ca="1" si="307"/>
        <v>Зажим ответвительный</v>
      </c>
      <c r="K630" s="81" t="str">
        <f t="shared" ca="1" si="308"/>
        <v>Р 619</v>
      </c>
      <c r="L630" s="151" t="str">
        <f ca="1">AG630</f>
        <v/>
      </c>
      <c r="M630" s="156"/>
      <c r="N630" s="156"/>
      <c r="O630" s="152"/>
      <c r="P630" s="157" t="str">
        <f ca="1">AH630</f>
        <v/>
      </c>
      <c r="Q630" s="157"/>
      <c r="R630" s="157"/>
      <c r="S630" s="157"/>
      <c r="T630" s="80" t="str">
        <f t="shared" ca="1" si="319"/>
        <v>шт.</v>
      </c>
      <c r="U630" s="81">
        <f t="shared" ca="1" si="320"/>
        <v>36</v>
      </c>
      <c r="V630" s="151" t="str">
        <f t="shared" ca="1" si="321"/>
        <v/>
      </c>
      <c r="W630" s="152"/>
      <c r="X630" s="153" t="str">
        <f ca="1">AL630</f>
        <v/>
      </c>
      <c r="Y630" s="154"/>
      <c r="Z630" s="154"/>
      <c r="AA630" s="155"/>
      <c r="AB630" s="164"/>
      <c r="AC630" s="77">
        <f>AC629+1</f>
        <v>453</v>
      </c>
      <c r="AD630" s="77">
        <f ca="1">IF(OFFSET(INDIRECT($AD$2),AC630,0,1,1)&lt;&gt;0,OFFSET(INDIRECT($AD$2),AC630,0,1,1),"")</f>
        <v>6</v>
      </c>
      <c r="AE630" s="77" t="str">
        <f t="shared" ca="1" si="318"/>
        <v>Зажим ответвительный</v>
      </c>
      <c r="AF630" s="77" t="str">
        <f t="shared" ca="1" si="318"/>
        <v>Р 619</v>
      </c>
      <c r="AG630" s="77" t="str">
        <f t="shared" ca="1" si="318"/>
        <v/>
      </c>
      <c r="AH630" s="77" t="str">
        <f t="shared" ca="1" si="318"/>
        <v/>
      </c>
      <c r="AI630" s="77" t="str">
        <f t="shared" ca="1" si="318"/>
        <v>шт.</v>
      </c>
      <c r="AJ630" s="77">
        <f t="shared" ca="1" si="318"/>
        <v>36</v>
      </c>
      <c r="AK630" s="77" t="str">
        <f t="shared" ca="1" si="318"/>
        <v/>
      </c>
      <c r="AL630" s="77" t="str">
        <f t="shared" ca="1" si="318"/>
        <v/>
      </c>
      <c r="AM630" s="77" t="str">
        <f t="shared" ca="1" si="318"/>
        <v/>
      </c>
      <c r="AN630" s="77" t="str">
        <f t="shared" ca="1" si="318"/>
        <v/>
      </c>
      <c r="AO630" s="77" t="str">
        <f t="shared" ca="1" si="318"/>
        <v/>
      </c>
      <c r="AP630" s="77" t="str">
        <f t="shared" ca="1" si="318"/>
        <v/>
      </c>
      <c r="AQ630" s="77" t="str">
        <f t="shared" ca="1" si="318"/>
        <v/>
      </c>
    </row>
    <row r="631" spans="4:43" s="77" customFormat="1" ht="20.25" customHeight="1">
      <c r="D631" s="207"/>
      <c r="E631" s="208"/>
      <c r="F631" s="203"/>
      <c r="G631" s="164"/>
      <c r="H631" s="206"/>
      <c r="I631" s="169">
        <f ca="1">AD631</f>
        <v>7</v>
      </c>
      <c r="J631" s="171" t="str">
        <f t="shared" ca="1" si="307"/>
        <v>Анкерный болт с колц.</v>
      </c>
      <c r="K631" s="173" t="str">
        <f t="shared" ca="1" si="308"/>
        <v>12(10)х100(120)</v>
      </c>
      <c r="L631" s="175" t="str">
        <f ca="1">AG631</f>
        <v/>
      </c>
      <c r="M631" s="176"/>
      <c r="N631" s="176"/>
      <c r="O631" s="177"/>
      <c r="P631" s="175" t="str">
        <f ca="1">AH631</f>
        <v/>
      </c>
      <c r="Q631" s="176"/>
      <c r="R631" s="176"/>
      <c r="S631" s="177"/>
      <c r="T631" s="173" t="str">
        <f t="shared" ca="1" si="319"/>
        <v>шт.</v>
      </c>
      <c r="U631" s="173">
        <f t="shared" ca="1" si="320"/>
        <v>9</v>
      </c>
      <c r="V631" s="175" t="str">
        <f t="shared" ca="1" si="321"/>
        <v/>
      </c>
      <c r="W631" s="177"/>
      <c r="X631" s="191" t="str">
        <f ca="1">AL631</f>
        <v>Вариант Б2</v>
      </c>
      <c r="Y631" s="192"/>
      <c r="Z631" s="192"/>
      <c r="AA631" s="193"/>
      <c r="AB631" s="164"/>
      <c r="AC631" s="77">
        <f>AC630+1</f>
        <v>454</v>
      </c>
      <c r="AD631" s="77">
        <f ca="1">IF(OFFSET(INDIRECT($AD$2),AC631,0,1,1)&lt;&gt;0,OFFSET(INDIRECT($AD$2),AC631,0,1,1),"")</f>
        <v>7</v>
      </c>
      <c r="AE631" s="77" t="str">
        <f t="shared" ca="1" si="318"/>
        <v>Анкерный болт с колц.</v>
      </c>
      <c r="AF631" s="77" t="str">
        <f t="shared" ca="1" si="318"/>
        <v>12(10)х100(120)</v>
      </c>
      <c r="AG631" s="77" t="str">
        <f t="shared" ca="1" si="318"/>
        <v/>
      </c>
      <c r="AH631" s="77" t="str">
        <f t="shared" ca="1" si="318"/>
        <v/>
      </c>
      <c r="AI631" s="77" t="str">
        <f t="shared" ca="1" si="318"/>
        <v>шт.</v>
      </c>
      <c r="AJ631" s="77">
        <f t="shared" ca="1" si="318"/>
        <v>9</v>
      </c>
      <c r="AK631" s="77" t="str">
        <f t="shared" ca="1" si="318"/>
        <v/>
      </c>
      <c r="AL631" s="77" t="str">
        <f t="shared" ca="1" si="318"/>
        <v>Вариант Б2</v>
      </c>
      <c r="AM631" s="77" t="str">
        <f t="shared" ca="1" si="318"/>
        <v/>
      </c>
      <c r="AN631" s="77" t="str">
        <f t="shared" ca="1" si="318"/>
        <v/>
      </c>
      <c r="AO631" s="77" t="str">
        <f t="shared" ca="1" si="318"/>
        <v/>
      </c>
      <c r="AP631" s="77" t="str">
        <f t="shared" ca="1" si="318"/>
        <v/>
      </c>
      <c r="AQ631" s="77" t="str">
        <f t="shared" ca="1" si="318"/>
        <v/>
      </c>
    </row>
    <row r="632" spans="4:43" s="77" customFormat="1" ht="3" customHeight="1" thickBot="1">
      <c r="D632" s="209"/>
      <c r="E632" s="210"/>
      <c r="F632" s="183"/>
      <c r="G632" s="211"/>
      <c r="H632" s="188"/>
      <c r="I632" s="170"/>
      <c r="J632" s="172">
        <f t="shared" si="307"/>
        <v>0</v>
      </c>
      <c r="K632" s="174">
        <f t="shared" si="308"/>
        <v>0</v>
      </c>
      <c r="L632" s="178"/>
      <c r="M632" s="179"/>
      <c r="N632" s="179"/>
      <c r="O632" s="180"/>
      <c r="P632" s="178"/>
      <c r="Q632" s="179"/>
      <c r="R632" s="179"/>
      <c r="S632" s="180"/>
      <c r="T632" s="174"/>
      <c r="U632" s="174"/>
      <c r="V632" s="178"/>
      <c r="W632" s="180"/>
      <c r="X632" s="194"/>
      <c r="Y632" s="195"/>
      <c r="Z632" s="195"/>
      <c r="AA632" s="196"/>
      <c r="AB632" s="164"/>
      <c r="AO632" s="77" t="str">
        <f ca="1">IF(OFFSET(INDIRECT($AD$2),$AC633,AO$2,1,1)&lt;&gt;0,OFFSET(INDIRECT($AD$2),$AC633,AO$2,1,1),"")</f>
        <v/>
      </c>
      <c r="AP632" s="77" t="str">
        <f ca="1">IF(OFFSET(INDIRECT($AD$2),$AC633,AP$2,1,1)&lt;&gt;0,OFFSET(INDIRECT($AD$2),$AC633,AP$2,1,1),"")</f>
        <v/>
      </c>
      <c r="AQ632" s="77" t="str">
        <f ca="1">IF(OFFSET(INDIRECT($AD$2),$AC633,AQ$2,1,1)&lt;&gt;0,OFFSET(INDIRECT($AD$2),$AC633,AQ$2,1,1),"")</f>
        <v/>
      </c>
    </row>
    <row r="633" spans="4:43" s="77" customFormat="1" ht="23.25" customHeight="1">
      <c r="D633" s="234" t="s">
        <v>36</v>
      </c>
      <c r="E633" s="235"/>
      <c r="F633" s="181"/>
      <c r="G633" s="231"/>
      <c r="H633" s="186"/>
      <c r="I633" s="82" t="str">
        <f t="shared" ref="I633:I637" ca="1" si="322">AD633</f>
        <v/>
      </c>
      <c r="J633" s="88" t="str">
        <f t="shared" ca="1" si="307"/>
        <v>Вариант А1</v>
      </c>
      <c r="K633" s="83" t="str">
        <f t="shared" ca="1" si="308"/>
        <v/>
      </c>
      <c r="L633" s="151" t="str">
        <f t="shared" ref="L633:L637" ca="1" si="323">AG633</f>
        <v/>
      </c>
      <c r="M633" s="156"/>
      <c r="N633" s="156"/>
      <c r="O633" s="152"/>
      <c r="P633" s="151" t="str">
        <f ca="1">AH633</f>
        <v/>
      </c>
      <c r="Q633" s="156"/>
      <c r="R633" s="156"/>
      <c r="S633" s="152"/>
      <c r="T633" s="83" t="str">
        <f t="shared" ref="T633:T637" ca="1" si="324">AI633</f>
        <v/>
      </c>
      <c r="U633" s="83" t="str">
        <f t="shared" ref="U633:U637" ca="1" si="325">AJ633</f>
        <v/>
      </c>
      <c r="V633" s="151" t="str">
        <f t="shared" ref="V633:V637" ca="1" si="326">AK633</f>
        <v/>
      </c>
      <c r="W633" s="152"/>
      <c r="X633" s="153" t="str">
        <f ca="1">AL633</f>
        <v/>
      </c>
      <c r="Y633" s="154"/>
      <c r="Z633" s="154"/>
      <c r="AA633" s="155"/>
      <c r="AB633" s="164"/>
      <c r="AC633" s="77">
        <f>AC631+1</f>
        <v>455</v>
      </c>
      <c r="AD633" s="77" t="str">
        <f ca="1">IF(OFFSET(INDIRECT($AD$2),AC633,0,1,1)&lt;&gt;0,OFFSET(INDIRECT($AD$2),AC633,0,1,1),"")</f>
        <v/>
      </c>
      <c r="AE633" s="77" t="str">
        <f t="shared" ref="AE633:AN633" ca="1" si="327">IF(OFFSET(INDIRECT($AD$2),$AC633,AE$2,1,1)&lt;&gt;0,OFFSET(INDIRECT($AD$2),$AC633,AE$2,1,1),"")</f>
        <v>Вариант А1</v>
      </c>
      <c r="AF633" s="77" t="str">
        <f t="shared" ca="1" si="327"/>
        <v/>
      </c>
      <c r="AG633" s="77" t="str">
        <f t="shared" ca="1" si="327"/>
        <v/>
      </c>
      <c r="AH633" s="77" t="str">
        <f t="shared" ca="1" si="327"/>
        <v/>
      </c>
      <c r="AI633" s="77" t="str">
        <f t="shared" ca="1" si="327"/>
        <v/>
      </c>
      <c r="AJ633" s="77" t="str">
        <f t="shared" ca="1" si="327"/>
        <v/>
      </c>
      <c r="AK633" s="77" t="str">
        <f t="shared" ca="1" si="327"/>
        <v/>
      </c>
      <c r="AL633" s="77" t="str">
        <f t="shared" ca="1" si="327"/>
        <v/>
      </c>
      <c r="AM633" s="77" t="str">
        <f t="shared" ca="1" si="327"/>
        <v/>
      </c>
      <c r="AN633" s="77" t="str">
        <f t="shared" ca="1" si="327"/>
        <v/>
      </c>
    </row>
    <row r="634" spans="4:43" s="77" customFormat="1" ht="23.25" customHeight="1">
      <c r="D634" s="207"/>
      <c r="E634" s="208"/>
      <c r="F634" s="203"/>
      <c r="G634" s="164"/>
      <c r="H634" s="206"/>
      <c r="I634" s="82">
        <f t="shared" ca="1" si="322"/>
        <v>1</v>
      </c>
      <c r="J634" s="88" t="str">
        <f t="shared" ca="1" si="307"/>
        <v>ШУЭ (АСКУЭ) PL03 Корп.552 SPDS</v>
      </c>
      <c r="K634" s="83" t="str">
        <f t="shared" ca="1" si="308"/>
        <v>Шкаф в сборе</v>
      </c>
      <c r="L634" s="151" t="str">
        <f t="shared" ca="1" si="323"/>
        <v/>
      </c>
      <c r="M634" s="156"/>
      <c r="N634" s="156"/>
      <c r="O634" s="152"/>
      <c r="P634" s="151" t="str">
        <f ca="1">AH634</f>
        <v/>
      </c>
      <c r="Q634" s="156"/>
      <c r="R634" s="156"/>
      <c r="S634" s="152"/>
      <c r="T634" s="83" t="str">
        <f t="shared" ca="1" si="324"/>
        <v>шт.</v>
      </c>
      <c r="U634" s="83">
        <f t="shared" ca="1" si="325"/>
        <v>1</v>
      </c>
      <c r="V634" s="151" t="str">
        <f t="shared" ca="1" si="326"/>
        <v/>
      </c>
      <c r="W634" s="152"/>
      <c r="X634" s="153" t="str">
        <f ca="1">AL634</f>
        <v>Вариант А1</v>
      </c>
      <c r="Y634" s="154"/>
      <c r="Z634" s="154"/>
      <c r="AA634" s="155"/>
      <c r="AB634" s="164"/>
      <c r="AC634" s="77">
        <f>AC633+1</f>
        <v>456</v>
      </c>
      <c r="AD634" s="77">
        <f ca="1">IF(OFFSET(INDIRECT($AD$2),AC634,0,1,1)&lt;&gt;0,OFFSET(INDIRECT($AD$2),AC634,0,1,1),"")</f>
        <v>1</v>
      </c>
      <c r="AE634" s="77" t="str">
        <f t="shared" ca="1" si="318"/>
        <v>ШУЭ (АСКУЭ) PL03 Корп.552 SPDS</v>
      </c>
      <c r="AF634" s="77" t="str">
        <f t="shared" ca="1" si="318"/>
        <v>Шкаф в сборе</v>
      </c>
      <c r="AG634" s="77" t="str">
        <f t="shared" ca="1" si="318"/>
        <v/>
      </c>
      <c r="AH634" s="77" t="str">
        <f t="shared" ca="1" si="318"/>
        <v/>
      </c>
      <c r="AI634" s="77" t="str">
        <f t="shared" ca="1" si="318"/>
        <v>шт.</v>
      </c>
      <c r="AJ634" s="77">
        <f t="shared" ca="1" si="318"/>
        <v>1</v>
      </c>
      <c r="AK634" s="77" t="str">
        <f t="shared" ca="1" si="318"/>
        <v/>
      </c>
      <c r="AL634" s="77" t="str">
        <f t="shared" ca="1" si="318"/>
        <v>Вариант А1</v>
      </c>
      <c r="AM634" s="77" t="str">
        <f t="shared" ca="1" si="318"/>
        <v/>
      </c>
      <c r="AN634" s="77" t="str">
        <f t="shared" ca="1" si="318"/>
        <v/>
      </c>
      <c r="AO634" s="77" t="str">
        <f t="shared" ca="1" si="318"/>
        <v/>
      </c>
      <c r="AP634" s="77" t="str">
        <f t="shared" ca="1" si="318"/>
        <v/>
      </c>
      <c r="AQ634" s="77" t="str">
        <f t="shared" ca="1" si="318"/>
        <v/>
      </c>
    </row>
    <row r="635" spans="4:43" s="77" customFormat="1" ht="23.25" customHeight="1">
      <c r="D635" s="207"/>
      <c r="E635" s="208"/>
      <c r="F635" s="203"/>
      <c r="G635" s="164"/>
      <c r="H635" s="206"/>
      <c r="I635" s="3">
        <f t="shared" ca="1" si="322"/>
        <v>2</v>
      </c>
      <c r="J635" s="6" t="str">
        <f t="shared" ca="1" si="307"/>
        <v>Бирка Треугольник</v>
      </c>
      <c r="K635" s="81" t="str">
        <f t="shared" ca="1" si="308"/>
        <v>У-136</v>
      </c>
      <c r="L635" s="151" t="str">
        <f t="shared" ca="1" si="323"/>
        <v/>
      </c>
      <c r="M635" s="156"/>
      <c r="N635" s="156"/>
      <c r="O635" s="152"/>
      <c r="P635" s="157" t="str">
        <f ca="1">AH635</f>
        <v/>
      </c>
      <c r="Q635" s="157"/>
      <c r="R635" s="157"/>
      <c r="S635" s="157"/>
      <c r="T635" s="80" t="str">
        <f t="shared" ca="1" si="324"/>
        <v>шт.</v>
      </c>
      <c r="U635" s="81">
        <f t="shared" ca="1" si="325"/>
        <v>4</v>
      </c>
      <c r="V635" s="151" t="str">
        <f t="shared" ca="1" si="326"/>
        <v/>
      </c>
      <c r="W635" s="152"/>
      <c r="X635" s="153" t="str">
        <f ca="1">AL635</f>
        <v>Вариант А1</v>
      </c>
      <c r="Y635" s="154"/>
      <c r="Z635" s="154"/>
      <c r="AA635" s="155"/>
      <c r="AB635" s="164"/>
      <c r="AC635" s="77">
        <f>AC634+1</f>
        <v>457</v>
      </c>
      <c r="AD635" s="77">
        <f ca="1">IF(OFFSET(INDIRECT($AD$2),AC635,0,1,1)&lt;&gt;0,OFFSET(INDIRECT($AD$2),AC635,0,1,1),"")</f>
        <v>2</v>
      </c>
      <c r="AE635" s="77" t="str">
        <f t="shared" ca="1" si="318"/>
        <v>Бирка Треугольник</v>
      </c>
      <c r="AF635" s="77" t="str">
        <f t="shared" ca="1" si="318"/>
        <v>У-136</v>
      </c>
      <c r="AG635" s="77" t="str">
        <f t="shared" ca="1" si="318"/>
        <v/>
      </c>
      <c r="AH635" s="77" t="str">
        <f t="shared" ca="1" si="318"/>
        <v/>
      </c>
      <c r="AI635" s="77" t="str">
        <f t="shared" ca="1" si="318"/>
        <v>шт.</v>
      </c>
      <c r="AJ635" s="77">
        <f t="shared" ca="1" si="318"/>
        <v>4</v>
      </c>
      <c r="AK635" s="77" t="str">
        <f t="shared" ca="1" si="318"/>
        <v/>
      </c>
      <c r="AL635" s="77" t="str">
        <f t="shared" ca="1" si="318"/>
        <v>Вариант А1</v>
      </c>
      <c r="AM635" s="77" t="str">
        <f t="shared" ca="1" si="318"/>
        <v/>
      </c>
      <c r="AN635" s="77" t="str">
        <f t="shared" ca="1" si="318"/>
        <v/>
      </c>
      <c r="AO635" s="77" t="str">
        <f t="shared" ca="1" si="318"/>
        <v/>
      </c>
      <c r="AP635" s="77" t="str">
        <f t="shared" ca="1" si="318"/>
        <v/>
      </c>
      <c r="AQ635" s="77" t="str">
        <f t="shared" ca="1" si="318"/>
        <v/>
      </c>
    </row>
    <row r="636" spans="4:43" s="77" customFormat="1" ht="23.25" customHeight="1">
      <c r="D636" s="207"/>
      <c r="E636" s="208"/>
      <c r="F636" s="203"/>
      <c r="G636" s="164"/>
      <c r="H636" s="206"/>
      <c r="I636" s="3">
        <f t="shared" ca="1" si="322"/>
        <v>3</v>
      </c>
      <c r="J636" s="6" t="str">
        <f t="shared" ca="1" si="307"/>
        <v>Хомут нейлон, белый</v>
      </c>
      <c r="K636" s="81" t="str">
        <f t="shared" ca="1" si="308"/>
        <v>2,5х100</v>
      </c>
      <c r="L636" s="151" t="str">
        <f t="shared" ca="1" si="323"/>
        <v/>
      </c>
      <c r="M636" s="156"/>
      <c r="N636" s="156"/>
      <c r="O636" s="152"/>
      <c r="P636" s="157" t="str">
        <f ca="1">AH636</f>
        <v/>
      </c>
      <c r="Q636" s="157"/>
      <c r="R636" s="157"/>
      <c r="S636" s="157"/>
      <c r="T636" s="80" t="str">
        <f t="shared" ca="1" si="324"/>
        <v>шт.</v>
      </c>
      <c r="U636" s="81">
        <f t="shared" ca="1" si="325"/>
        <v>4</v>
      </c>
      <c r="V636" s="151" t="str">
        <f t="shared" ca="1" si="326"/>
        <v/>
      </c>
      <c r="W636" s="152"/>
      <c r="X636" s="153" t="str">
        <f ca="1">AL636</f>
        <v>Вариант А1</v>
      </c>
      <c r="Y636" s="154"/>
      <c r="Z636" s="154"/>
      <c r="AA636" s="155"/>
      <c r="AB636" s="164"/>
      <c r="AC636" s="77">
        <f>AC635+1</f>
        <v>458</v>
      </c>
      <c r="AD636" s="77">
        <f ca="1">IF(OFFSET(INDIRECT($AD$2),AC636,0,1,1)&lt;&gt;0,OFFSET(INDIRECT($AD$2),AC636,0,1,1),"")</f>
        <v>3</v>
      </c>
      <c r="AE636" s="77" t="str">
        <f t="shared" ca="1" si="318"/>
        <v>Хомут нейлон, белый</v>
      </c>
      <c r="AF636" s="77" t="str">
        <f t="shared" ca="1" si="318"/>
        <v>2,5х100</v>
      </c>
      <c r="AG636" s="77" t="str">
        <f t="shared" ca="1" si="318"/>
        <v/>
      </c>
      <c r="AH636" s="77" t="str">
        <f t="shared" ca="1" si="318"/>
        <v/>
      </c>
      <c r="AI636" s="77" t="str">
        <f t="shared" ca="1" si="318"/>
        <v>шт.</v>
      </c>
      <c r="AJ636" s="77">
        <f t="shared" ca="1" si="318"/>
        <v>4</v>
      </c>
      <c r="AK636" s="77" t="str">
        <f t="shared" ca="1" si="318"/>
        <v/>
      </c>
      <c r="AL636" s="77" t="str">
        <f t="shared" ca="1" si="318"/>
        <v>Вариант А1</v>
      </c>
      <c r="AM636" s="77" t="str">
        <f t="shared" ca="1" si="318"/>
        <v/>
      </c>
      <c r="AN636" s="77" t="str">
        <f t="shared" ca="1" si="318"/>
        <v/>
      </c>
      <c r="AO636" s="77" t="str">
        <f t="shared" ca="1" si="318"/>
        <v/>
      </c>
      <c r="AP636" s="77" t="str">
        <f t="shared" ca="1" si="318"/>
        <v/>
      </c>
      <c r="AQ636" s="77" t="str">
        <f t="shared" ca="1" si="318"/>
        <v/>
      </c>
    </row>
    <row r="637" spans="4:43" s="77" customFormat="1" ht="8.25" customHeight="1" thickBot="1">
      <c r="D637" s="209"/>
      <c r="E637" s="210"/>
      <c r="F637" s="183"/>
      <c r="G637" s="211"/>
      <c r="H637" s="188"/>
      <c r="I637" s="169">
        <f t="shared" ca="1" si="322"/>
        <v>4</v>
      </c>
      <c r="J637" s="171" t="str">
        <f t="shared" ca="1" si="307"/>
        <v xml:space="preserve">Болт </v>
      </c>
      <c r="K637" s="173" t="str">
        <f t="shared" ca="1" si="308"/>
        <v>М6х30</v>
      </c>
      <c r="L637" s="175" t="str">
        <f t="shared" ca="1" si="323"/>
        <v/>
      </c>
      <c r="M637" s="176"/>
      <c r="N637" s="176"/>
      <c r="O637" s="177"/>
      <c r="P637" s="175" t="str">
        <f ca="1">AH637</f>
        <v/>
      </c>
      <c r="Q637" s="176"/>
      <c r="R637" s="176"/>
      <c r="S637" s="177"/>
      <c r="T637" s="173" t="str">
        <f t="shared" ca="1" si="324"/>
        <v>шт.</v>
      </c>
      <c r="U637" s="173">
        <f t="shared" ca="1" si="325"/>
        <v>7</v>
      </c>
      <c r="V637" s="175" t="str">
        <f t="shared" ca="1" si="326"/>
        <v/>
      </c>
      <c r="W637" s="177"/>
      <c r="X637" s="191" t="str">
        <f ca="1">AL637</f>
        <v>Вариант А1</v>
      </c>
      <c r="Y637" s="192"/>
      <c r="Z637" s="192"/>
      <c r="AA637" s="193"/>
      <c r="AB637" s="164"/>
      <c r="AC637" s="77">
        <f>AC636+1</f>
        <v>459</v>
      </c>
      <c r="AD637" s="77">
        <f ca="1">IF(OFFSET(INDIRECT($AD$2),AC637,0,1,1)&lt;&gt;0,OFFSET(INDIRECT($AD$2),AC637,0,1,1),"")</f>
        <v>4</v>
      </c>
      <c r="AE637" s="77" t="str">
        <f t="shared" ca="1" si="318"/>
        <v xml:space="preserve">Болт </v>
      </c>
      <c r="AF637" s="77" t="str">
        <f t="shared" ca="1" si="318"/>
        <v>М6х30</v>
      </c>
      <c r="AG637" s="77" t="str">
        <f t="shared" ca="1" si="318"/>
        <v/>
      </c>
      <c r="AH637" s="77" t="str">
        <f t="shared" ca="1" si="318"/>
        <v/>
      </c>
      <c r="AI637" s="77" t="str">
        <f t="shared" ca="1" si="318"/>
        <v>шт.</v>
      </c>
      <c r="AJ637" s="77">
        <f t="shared" ca="1" si="318"/>
        <v>7</v>
      </c>
      <c r="AK637" s="77" t="str">
        <f t="shared" ca="1" si="318"/>
        <v/>
      </c>
      <c r="AL637" s="77" t="str">
        <f t="shared" ca="1" si="318"/>
        <v>Вариант А1</v>
      </c>
      <c r="AM637" s="77" t="str">
        <f t="shared" ca="1" si="318"/>
        <v/>
      </c>
      <c r="AN637" s="77" t="str">
        <f t="shared" ca="1" si="318"/>
        <v/>
      </c>
      <c r="AO637" s="77" t="str">
        <f t="shared" ca="1" si="318"/>
        <v/>
      </c>
      <c r="AP637" s="77" t="str">
        <f t="shared" ca="1" si="318"/>
        <v/>
      </c>
      <c r="AQ637" s="77" t="str">
        <f t="shared" ca="1" si="318"/>
        <v/>
      </c>
    </row>
    <row r="638" spans="4:43" s="77" customFormat="1" ht="15" customHeight="1">
      <c r="D638" s="234" t="s">
        <v>39</v>
      </c>
      <c r="E638" s="253"/>
      <c r="F638" s="181"/>
      <c r="G638" s="258"/>
      <c r="H638" s="253"/>
      <c r="I638" s="170"/>
      <c r="J638" s="172"/>
      <c r="K638" s="174"/>
      <c r="L638" s="178"/>
      <c r="M638" s="179"/>
      <c r="N638" s="179"/>
      <c r="O638" s="180"/>
      <c r="P638" s="178"/>
      <c r="Q638" s="179"/>
      <c r="R638" s="179"/>
      <c r="S638" s="180"/>
      <c r="T638" s="174"/>
      <c r="U638" s="174"/>
      <c r="V638" s="178"/>
      <c r="W638" s="180"/>
      <c r="X638" s="194"/>
      <c r="Y638" s="195"/>
      <c r="Z638" s="195"/>
      <c r="AA638" s="196"/>
      <c r="AB638" s="164"/>
    </row>
    <row r="639" spans="4:43" s="77" customFormat="1" ht="14.25" customHeight="1" thickBot="1">
      <c r="D639" s="254"/>
      <c r="E639" s="255"/>
      <c r="F639" s="254"/>
      <c r="G639" s="259"/>
      <c r="H639" s="255"/>
      <c r="J639" s="89"/>
      <c r="AA639" s="76"/>
      <c r="AB639" s="164"/>
    </row>
    <row r="640" spans="4:43" s="77" customFormat="1" ht="15" customHeight="1" thickBot="1">
      <c r="D640" s="254"/>
      <c r="E640" s="255"/>
      <c r="F640" s="254"/>
      <c r="G640" s="259"/>
      <c r="H640" s="255"/>
      <c r="I640" s="26"/>
      <c r="J640" s="90"/>
      <c r="K640" s="27"/>
      <c r="L640" s="44"/>
      <c r="M640" s="78"/>
      <c r="N640" s="44"/>
      <c r="O640" s="261"/>
      <c r="P640" s="262"/>
      <c r="Q640" s="44"/>
      <c r="R640" s="44"/>
      <c r="S640" s="263" t="str">
        <f>$S$33</f>
        <v>2001.РП.10Т-ТКР2.1</v>
      </c>
      <c r="T640" s="264"/>
      <c r="U640" s="264"/>
      <c r="V640" s="264"/>
      <c r="W640" s="264"/>
      <c r="X640" s="264"/>
      <c r="Y640" s="264"/>
      <c r="Z640" s="265"/>
      <c r="AA640" s="272" t="s">
        <v>16</v>
      </c>
      <c r="AB640" s="164"/>
    </row>
    <row r="641" spans="4:43" s="77" customFormat="1" ht="6" customHeight="1" thickBot="1">
      <c r="D641" s="254"/>
      <c r="E641" s="255"/>
      <c r="F641" s="254"/>
      <c r="G641" s="259"/>
      <c r="H641" s="255"/>
      <c r="I641" s="26"/>
      <c r="J641" s="90"/>
      <c r="K641" s="27"/>
      <c r="L641" s="273"/>
      <c r="M641" s="275"/>
      <c r="N641" s="273"/>
      <c r="O641" s="275"/>
      <c r="P641" s="277"/>
      <c r="Q641" s="273"/>
      <c r="R641" s="273"/>
      <c r="S641" s="266"/>
      <c r="T641" s="267"/>
      <c r="U641" s="267"/>
      <c r="V641" s="267"/>
      <c r="W641" s="267"/>
      <c r="X641" s="267"/>
      <c r="Y641" s="267"/>
      <c r="Z641" s="268"/>
      <c r="AA641" s="272"/>
      <c r="AB641" s="164"/>
    </row>
    <row r="642" spans="4:43" s="77" customFormat="1" ht="9" customHeight="1" thickBot="1">
      <c r="D642" s="254"/>
      <c r="E642" s="255"/>
      <c r="F642" s="254"/>
      <c r="G642" s="259"/>
      <c r="H642" s="255"/>
      <c r="I642" s="26"/>
      <c r="J642" s="90"/>
      <c r="K642" s="27"/>
      <c r="L642" s="274"/>
      <c r="M642" s="276"/>
      <c r="N642" s="274"/>
      <c r="O642" s="276"/>
      <c r="P642" s="278"/>
      <c r="Q642" s="274"/>
      <c r="R642" s="274"/>
      <c r="S642" s="266"/>
      <c r="T642" s="267"/>
      <c r="U642" s="267"/>
      <c r="V642" s="267"/>
      <c r="W642" s="267"/>
      <c r="X642" s="267"/>
      <c r="Y642" s="267"/>
      <c r="Z642" s="268"/>
      <c r="AA642" s="279">
        <f>AA602+1</f>
        <v>16</v>
      </c>
      <c r="AB642" s="164"/>
    </row>
    <row r="643" spans="4:43" s="77" customFormat="1" ht="15" customHeight="1" thickBot="1">
      <c r="D643" s="256"/>
      <c r="E643" s="257"/>
      <c r="F643" s="256"/>
      <c r="G643" s="260"/>
      <c r="H643" s="257"/>
      <c r="I643" s="29"/>
      <c r="J643" s="91"/>
      <c r="K643" s="30"/>
      <c r="L643" s="79" t="s">
        <v>14</v>
      </c>
      <c r="M643" s="79" t="s">
        <v>15</v>
      </c>
      <c r="N643" s="79" t="s">
        <v>16</v>
      </c>
      <c r="O643" s="272" t="s">
        <v>17</v>
      </c>
      <c r="P643" s="272"/>
      <c r="Q643" s="79" t="s">
        <v>18</v>
      </c>
      <c r="R643" s="79" t="s">
        <v>19</v>
      </c>
      <c r="S643" s="269"/>
      <c r="T643" s="270"/>
      <c r="U643" s="270"/>
      <c r="V643" s="270"/>
      <c r="W643" s="270"/>
      <c r="X643" s="270"/>
      <c r="Y643" s="270"/>
      <c r="Z643" s="271"/>
      <c r="AA643" s="279"/>
      <c r="AB643" s="164"/>
    </row>
    <row r="644" spans="4:43" s="77" customFormat="1" ht="11.25" customHeight="1" thickBot="1">
      <c r="J644" s="89"/>
      <c r="Y644" s="250" t="s">
        <v>41</v>
      </c>
      <c r="Z644" s="250"/>
      <c r="AA644" s="250"/>
      <c r="AB644" s="164"/>
    </row>
    <row r="645" spans="4:43" s="77" customFormat="1" ht="23.25" customHeight="1">
      <c r="H645" s="75"/>
      <c r="I645" s="165" t="s">
        <v>0</v>
      </c>
      <c r="J645" s="167" t="s">
        <v>1</v>
      </c>
      <c r="K645" s="158" t="s">
        <v>2</v>
      </c>
      <c r="L645" s="158" t="s">
        <v>3</v>
      </c>
      <c r="M645" s="158"/>
      <c r="N645" s="158"/>
      <c r="O645" s="158"/>
      <c r="P645" s="158" t="s">
        <v>43</v>
      </c>
      <c r="Q645" s="158"/>
      <c r="R645" s="158"/>
      <c r="S645" s="158"/>
      <c r="T645" s="158" t="s">
        <v>5</v>
      </c>
      <c r="U645" s="158" t="s">
        <v>6</v>
      </c>
      <c r="V645" s="158" t="s">
        <v>7</v>
      </c>
      <c r="W645" s="158"/>
      <c r="X645" s="160" t="s">
        <v>8</v>
      </c>
      <c r="Y645" s="160"/>
      <c r="Z645" s="160"/>
      <c r="AA645" s="161"/>
      <c r="AB645" s="164"/>
      <c r="AD645" s="77" t="s">
        <v>42</v>
      </c>
      <c r="AE645" s="77">
        <v>1</v>
      </c>
      <c r="AF645" s="77">
        <f t="shared" ref="AF645" si="328">AE645+1</f>
        <v>2</v>
      </c>
      <c r="AG645" s="77">
        <f t="shared" ref="AG645" si="329">AF645+1</f>
        <v>3</v>
      </c>
      <c r="AH645" s="77">
        <f t="shared" ref="AH645" si="330">AG645+1</f>
        <v>4</v>
      </c>
      <c r="AI645" s="77">
        <f t="shared" ref="AI645" si="331">AH645+1</f>
        <v>5</v>
      </c>
      <c r="AJ645" s="77">
        <f t="shared" ref="AJ645" si="332">AI645+1</f>
        <v>6</v>
      </c>
      <c r="AK645" s="77">
        <f t="shared" ref="AK645" si="333">AJ645+1</f>
        <v>7</v>
      </c>
      <c r="AL645" s="77">
        <f t="shared" ref="AL645" si="334">AK645+1</f>
        <v>8</v>
      </c>
      <c r="AM645" s="77">
        <f t="shared" ref="AM645" si="335">AL645+1</f>
        <v>9</v>
      </c>
      <c r="AN645" s="77">
        <f t="shared" ref="AN645" si="336">AM645+1</f>
        <v>10</v>
      </c>
      <c r="AO645" s="77">
        <f t="shared" ref="AO645" si="337">AN645+1</f>
        <v>11</v>
      </c>
      <c r="AP645" s="77">
        <f t="shared" ref="AP645" si="338">AO645+1</f>
        <v>12</v>
      </c>
      <c r="AQ645" s="77">
        <f t="shared" ref="AQ645" si="339">AP645+1</f>
        <v>13</v>
      </c>
    </row>
    <row r="646" spans="4:43" s="77" customFormat="1" ht="76.5" customHeight="1">
      <c r="H646" s="75"/>
      <c r="I646" s="166"/>
      <c r="J646" s="168"/>
      <c r="K646" s="162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62"/>
      <c r="Y646" s="162"/>
      <c r="Z646" s="162"/>
      <c r="AA646" s="163"/>
      <c r="AB646" s="164"/>
      <c r="AC646" s="77">
        <f ca="1">IF(OFFSET(AC646,40,0,1,1)&lt;&gt;0,OFFSET(AC646,40,0,1,1),AA682)</f>
        <v>25</v>
      </c>
    </row>
    <row r="647" spans="4:43" s="77" customFormat="1" ht="23.25" customHeight="1">
      <c r="H647" s="75"/>
      <c r="I647" s="3">
        <f t="shared" ref="I647:I666" ca="1" si="340">AD647</f>
        <v>5</v>
      </c>
      <c r="J647" s="6" t="str">
        <f t="shared" ref="J647:J677" ca="1" si="341">AE647</f>
        <v xml:space="preserve">Гайка </v>
      </c>
      <c r="K647" s="81" t="str">
        <f t="shared" ref="K647:K677" ca="1" si="342">AF647</f>
        <v>М6</v>
      </c>
      <c r="L647" s="151" t="str">
        <f t="shared" ref="L647:L667" ca="1" si="343">AG647</f>
        <v/>
      </c>
      <c r="M647" s="156"/>
      <c r="N647" s="156"/>
      <c r="O647" s="152"/>
      <c r="P647" s="157" t="str">
        <f t="shared" ref="P647:P667" ca="1" si="344">AH647</f>
        <v/>
      </c>
      <c r="Q647" s="157"/>
      <c r="R647" s="157"/>
      <c r="S647" s="157"/>
      <c r="T647" s="80" t="str">
        <f t="shared" ref="T647:T667" ca="1" si="345">AI647</f>
        <v>шт.</v>
      </c>
      <c r="U647" s="81">
        <f t="shared" ref="U647:U667" ca="1" si="346">AJ647</f>
        <v>7</v>
      </c>
      <c r="V647" s="151" t="str">
        <f t="shared" ref="V647:V667" ca="1" si="347">AK647</f>
        <v/>
      </c>
      <c r="W647" s="152"/>
      <c r="X647" s="153" t="str">
        <f t="shared" ref="X647:X667" ca="1" si="348">AL647</f>
        <v>Вариант А1</v>
      </c>
      <c r="Y647" s="154"/>
      <c r="Z647" s="154"/>
      <c r="AA647" s="155"/>
      <c r="AB647" s="164"/>
      <c r="AC647" s="77">
        <f>AC637+1</f>
        <v>460</v>
      </c>
      <c r="AD647" s="77">
        <f t="shared" ref="AD647:AD667" ca="1" si="349">IF(OFFSET(INDIRECT($AD$2),AC647,0,1,1)&lt;&gt;0,OFFSET(INDIRECT($AD$2),AC647,0,1,1),"")</f>
        <v>5</v>
      </c>
      <c r="AE647" s="77" t="str">
        <f t="shared" ref="AE647:AQ662" ca="1" si="350">IF(OFFSET(INDIRECT($AD$2),$AC647,AE$2,1,1)&lt;&gt;0,OFFSET(INDIRECT($AD$2),$AC647,AE$2,1,1),"")</f>
        <v xml:space="preserve">Гайка </v>
      </c>
      <c r="AF647" s="77" t="str">
        <f t="shared" ca="1" si="350"/>
        <v>М6</v>
      </c>
      <c r="AG647" s="77" t="str">
        <f t="shared" ca="1" si="350"/>
        <v/>
      </c>
      <c r="AH647" s="77" t="str">
        <f t="shared" ca="1" si="350"/>
        <v/>
      </c>
      <c r="AI647" s="77" t="str">
        <f t="shared" ca="1" si="350"/>
        <v>шт.</v>
      </c>
      <c r="AJ647" s="77">
        <f t="shared" ca="1" si="350"/>
        <v>7</v>
      </c>
      <c r="AK647" s="77" t="str">
        <f t="shared" ca="1" si="350"/>
        <v/>
      </c>
      <c r="AL647" s="77" t="str">
        <f t="shared" ca="1" si="350"/>
        <v>Вариант А1</v>
      </c>
      <c r="AM647" s="77" t="str">
        <f t="shared" ca="1" si="350"/>
        <v/>
      </c>
      <c r="AN647" s="77" t="str">
        <f t="shared" ca="1" si="350"/>
        <v/>
      </c>
      <c r="AO647" s="77" t="str">
        <f t="shared" ca="1" si="350"/>
        <v/>
      </c>
      <c r="AP647" s="77" t="str">
        <f t="shared" ca="1" si="350"/>
        <v/>
      </c>
      <c r="AQ647" s="77" t="str">
        <f t="shared" ca="1" si="350"/>
        <v/>
      </c>
    </row>
    <row r="648" spans="4:43" s="77" customFormat="1" ht="23.25" customHeight="1">
      <c r="H648" s="75"/>
      <c r="I648" s="3">
        <f t="shared" ca="1" si="340"/>
        <v>6</v>
      </c>
      <c r="J648" s="6" t="str">
        <f t="shared" ca="1" si="341"/>
        <v xml:space="preserve">Шайба плоск. усил. ГОСТ 6958 </v>
      </c>
      <c r="K648" s="81" t="str">
        <f t="shared" ca="1" si="342"/>
        <v>М6</v>
      </c>
      <c r="L648" s="151" t="str">
        <f t="shared" ca="1" si="343"/>
        <v/>
      </c>
      <c r="M648" s="156"/>
      <c r="N648" s="156"/>
      <c r="O648" s="152"/>
      <c r="P648" s="157" t="str">
        <f t="shared" ca="1" si="344"/>
        <v/>
      </c>
      <c r="Q648" s="157"/>
      <c r="R648" s="157"/>
      <c r="S648" s="157"/>
      <c r="T648" s="80" t="str">
        <f t="shared" ca="1" si="345"/>
        <v>шт.</v>
      </c>
      <c r="U648" s="81">
        <f t="shared" ca="1" si="346"/>
        <v>14</v>
      </c>
      <c r="V648" s="151" t="str">
        <f t="shared" ca="1" si="347"/>
        <v/>
      </c>
      <c r="W648" s="152"/>
      <c r="X648" s="153" t="str">
        <f t="shared" ca="1" si="348"/>
        <v>Вариант А1</v>
      </c>
      <c r="Y648" s="154"/>
      <c r="Z648" s="154"/>
      <c r="AA648" s="155"/>
      <c r="AB648" s="164"/>
      <c r="AC648" s="77">
        <f>AC647+1</f>
        <v>461</v>
      </c>
      <c r="AD648" s="77">
        <f t="shared" ca="1" si="349"/>
        <v>6</v>
      </c>
      <c r="AE648" s="77" t="str">
        <f t="shared" ca="1" si="350"/>
        <v xml:space="preserve">Шайба плоск. усил. ГОСТ 6958 </v>
      </c>
      <c r="AF648" s="77" t="str">
        <f t="shared" ca="1" si="350"/>
        <v>М6</v>
      </c>
      <c r="AG648" s="77" t="str">
        <f t="shared" ca="1" si="350"/>
        <v/>
      </c>
      <c r="AH648" s="77" t="str">
        <f t="shared" ca="1" si="350"/>
        <v/>
      </c>
      <c r="AI648" s="77" t="str">
        <f t="shared" ca="1" si="350"/>
        <v>шт.</v>
      </c>
      <c r="AJ648" s="77">
        <f t="shared" ca="1" si="350"/>
        <v>14</v>
      </c>
      <c r="AK648" s="77" t="str">
        <f t="shared" ca="1" si="350"/>
        <v/>
      </c>
      <c r="AL648" s="77" t="str">
        <f t="shared" ca="1" si="350"/>
        <v>Вариант А1</v>
      </c>
      <c r="AM648" s="77" t="str">
        <f t="shared" ca="1" si="350"/>
        <v/>
      </c>
      <c r="AN648" s="77" t="str">
        <f t="shared" ca="1" si="350"/>
        <v/>
      </c>
      <c r="AO648" s="77" t="str">
        <f t="shared" ca="1" si="350"/>
        <v/>
      </c>
      <c r="AP648" s="77" t="str">
        <f t="shared" ca="1" si="350"/>
        <v/>
      </c>
      <c r="AQ648" s="77" t="str">
        <f t="shared" ca="1" si="350"/>
        <v/>
      </c>
    </row>
    <row r="649" spans="4:43" s="77" customFormat="1" ht="23.25" customHeight="1">
      <c r="H649" s="75"/>
      <c r="I649" s="3">
        <f t="shared" ca="1" si="340"/>
        <v>7</v>
      </c>
      <c r="J649" s="6" t="str">
        <f t="shared" ca="1" si="341"/>
        <v xml:space="preserve">Шайба пружинная гроверная </v>
      </c>
      <c r="K649" s="81" t="str">
        <f t="shared" ca="1" si="342"/>
        <v>М6</v>
      </c>
      <c r="L649" s="151" t="str">
        <f t="shared" ca="1" si="343"/>
        <v/>
      </c>
      <c r="M649" s="156"/>
      <c r="N649" s="156"/>
      <c r="O649" s="152"/>
      <c r="P649" s="157" t="str">
        <f t="shared" ca="1" si="344"/>
        <v/>
      </c>
      <c r="Q649" s="157"/>
      <c r="R649" s="157"/>
      <c r="S649" s="157"/>
      <c r="T649" s="80" t="str">
        <f t="shared" ca="1" si="345"/>
        <v>шт.</v>
      </c>
      <c r="U649" s="81">
        <f t="shared" ca="1" si="346"/>
        <v>7</v>
      </c>
      <c r="V649" s="151" t="str">
        <f t="shared" ca="1" si="347"/>
        <v/>
      </c>
      <c r="W649" s="152"/>
      <c r="X649" s="153" t="str">
        <f t="shared" ca="1" si="348"/>
        <v>Вариант А1</v>
      </c>
      <c r="Y649" s="154"/>
      <c r="Z649" s="154"/>
      <c r="AA649" s="155"/>
      <c r="AB649" s="164"/>
      <c r="AC649" s="77">
        <f>AC648+1</f>
        <v>462</v>
      </c>
      <c r="AD649" s="77">
        <f t="shared" ca="1" si="349"/>
        <v>7</v>
      </c>
      <c r="AE649" s="77" t="str">
        <f t="shared" ca="1" si="350"/>
        <v xml:space="preserve">Шайба пружинная гроверная </v>
      </c>
      <c r="AF649" s="77" t="str">
        <f t="shared" ca="1" si="350"/>
        <v>М6</v>
      </c>
      <c r="AG649" s="77" t="str">
        <f t="shared" ca="1" si="350"/>
        <v/>
      </c>
      <c r="AH649" s="77" t="str">
        <f t="shared" ca="1" si="350"/>
        <v/>
      </c>
      <c r="AI649" s="77" t="str">
        <f t="shared" ca="1" si="350"/>
        <v>шт.</v>
      </c>
      <c r="AJ649" s="77">
        <f t="shared" ca="1" si="350"/>
        <v>7</v>
      </c>
      <c r="AK649" s="77" t="str">
        <f t="shared" ca="1" si="350"/>
        <v/>
      </c>
      <c r="AL649" s="77" t="str">
        <f t="shared" ca="1" si="350"/>
        <v>Вариант А1</v>
      </c>
      <c r="AM649" s="77" t="str">
        <f t="shared" ca="1" si="350"/>
        <v/>
      </c>
      <c r="AN649" s="77" t="str">
        <f t="shared" ca="1" si="350"/>
        <v/>
      </c>
      <c r="AO649" s="77" t="str">
        <f t="shared" ca="1" si="350"/>
        <v/>
      </c>
      <c r="AP649" s="77" t="str">
        <f t="shared" ca="1" si="350"/>
        <v/>
      </c>
      <c r="AQ649" s="77" t="str">
        <f t="shared" ca="1" si="350"/>
        <v/>
      </c>
    </row>
    <row r="650" spans="4:43" s="77" customFormat="1" ht="23.25" customHeight="1">
      <c r="H650" s="75"/>
      <c r="I650" s="3">
        <f t="shared" ca="1" si="340"/>
        <v>8</v>
      </c>
      <c r="J650" s="6" t="str">
        <f t="shared" ca="1" si="341"/>
        <v>Болт ГОСТ 7798-70</v>
      </c>
      <c r="K650" s="81" t="str">
        <f t="shared" ca="1" si="342"/>
        <v>М8х30</v>
      </c>
      <c r="L650" s="151" t="str">
        <f t="shared" ca="1" si="343"/>
        <v/>
      </c>
      <c r="M650" s="156"/>
      <c r="N650" s="156"/>
      <c r="O650" s="152"/>
      <c r="P650" s="157" t="str">
        <f t="shared" ca="1" si="344"/>
        <v/>
      </c>
      <c r="Q650" s="157"/>
      <c r="R650" s="157"/>
      <c r="S650" s="157"/>
      <c r="T650" s="80" t="str">
        <f t="shared" ca="1" si="345"/>
        <v>шт.</v>
      </c>
      <c r="U650" s="81">
        <f t="shared" ca="1" si="346"/>
        <v>6</v>
      </c>
      <c r="V650" s="151" t="str">
        <f t="shared" ca="1" si="347"/>
        <v/>
      </c>
      <c r="W650" s="152"/>
      <c r="X650" s="153" t="str">
        <f t="shared" ca="1" si="348"/>
        <v>Вариант А1</v>
      </c>
      <c r="Y650" s="154"/>
      <c r="Z650" s="154"/>
      <c r="AA650" s="155"/>
      <c r="AB650" s="164"/>
      <c r="AC650" s="77">
        <f t="shared" ref="AC650:AC667" si="351">AC649+1</f>
        <v>463</v>
      </c>
      <c r="AD650" s="77">
        <f t="shared" ca="1" si="349"/>
        <v>8</v>
      </c>
      <c r="AE650" s="77" t="str">
        <f t="shared" ca="1" si="350"/>
        <v>Болт ГОСТ 7798-70</v>
      </c>
      <c r="AF650" s="77" t="str">
        <f t="shared" ca="1" si="350"/>
        <v>М8х30</v>
      </c>
      <c r="AG650" s="77" t="str">
        <f t="shared" ca="1" si="350"/>
        <v/>
      </c>
      <c r="AH650" s="77" t="str">
        <f t="shared" ca="1" si="350"/>
        <v/>
      </c>
      <c r="AI650" s="77" t="str">
        <f t="shared" ca="1" si="350"/>
        <v>шт.</v>
      </c>
      <c r="AJ650" s="77">
        <f t="shared" ca="1" si="350"/>
        <v>6</v>
      </c>
      <c r="AK650" s="77" t="str">
        <f t="shared" ca="1" si="350"/>
        <v/>
      </c>
      <c r="AL650" s="77" t="str">
        <f t="shared" ca="1" si="350"/>
        <v>Вариант А1</v>
      </c>
      <c r="AM650" s="77" t="str">
        <f t="shared" ca="1" si="350"/>
        <v/>
      </c>
      <c r="AN650" s="77" t="str">
        <f t="shared" ca="1" si="350"/>
        <v/>
      </c>
      <c r="AO650" s="77" t="str">
        <f t="shared" ca="1" si="350"/>
        <v/>
      </c>
      <c r="AP650" s="77" t="str">
        <f t="shared" ca="1" si="350"/>
        <v/>
      </c>
      <c r="AQ650" s="77" t="str">
        <f t="shared" ca="1" si="350"/>
        <v/>
      </c>
    </row>
    <row r="651" spans="4:43" s="77" customFormat="1" ht="23.25" customHeight="1">
      <c r="H651" s="75"/>
      <c r="I651" s="3">
        <f t="shared" ca="1" si="340"/>
        <v>9</v>
      </c>
      <c r="J651" s="6" t="str">
        <f t="shared" ca="1" si="341"/>
        <v>Гайка ГОСТ 5915-70</v>
      </c>
      <c r="K651" s="81" t="str">
        <f t="shared" ca="1" si="342"/>
        <v>М8</v>
      </c>
      <c r="L651" s="151" t="str">
        <f t="shared" ca="1" si="343"/>
        <v/>
      </c>
      <c r="M651" s="156"/>
      <c r="N651" s="156"/>
      <c r="O651" s="152"/>
      <c r="P651" s="157" t="str">
        <f t="shared" ca="1" si="344"/>
        <v/>
      </c>
      <c r="Q651" s="157"/>
      <c r="R651" s="157"/>
      <c r="S651" s="157"/>
      <c r="T651" s="80" t="str">
        <f t="shared" ca="1" si="345"/>
        <v>шт.</v>
      </c>
      <c r="U651" s="81">
        <f t="shared" ca="1" si="346"/>
        <v>6</v>
      </c>
      <c r="V651" s="151" t="str">
        <f t="shared" ca="1" si="347"/>
        <v/>
      </c>
      <c r="W651" s="152"/>
      <c r="X651" s="153" t="str">
        <f t="shared" ca="1" si="348"/>
        <v>Вариант А1</v>
      </c>
      <c r="Y651" s="154"/>
      <c r="Z651" s="154"/>
      <c r="AA651" s="155"/>
      <c r="AB651" s="164"/>
      <c r="AC651" s="77">
        <f t="shared" si="351"/>
        <v>464</v>
      </c>
      <c r="AD651" s="77">
        <f t="shared" ca="1" si="349"/>
        <v>9</v>
      </c>
      <c r="AE651" s="77" t="str">
        <f t="shared" ca="1" si="350"/>
        <v>Гайка ГОСТ 5915-70</v>
      </c>
      <c r="AF651" s="77" t="str">
        <f t="shared" ca="1" si="350"/>
        <v>М8</v>
      </c>
      <c r="AG651" s="77" t="str">
        <f t="shared" ca="1" si="350"/>
        <v/>
      </c>
      <c r="AH651" s="77" t="str">
        <f t="shared" ca="1" si="350"/>
        <v/>
      </c>
      <c r="AI651" s="77" t="str">
        <f t="shared" ca="1" si="350"/>
        <v>шт.</v>
      </c>
      <c r="AJ651" s="77">
        <f t="shared" ca="1" si="350"/>
        <v>6</v>
      </c>
      <c r="AK651" s="77" t="str">
        <f t="shared" ca="1" si="350"/>
        <v/>
      </c>
      <c r="AL651" s="77" t="str">
        <f t="shared" ca="1" si="350"/>
        <v>Вариант А1</v>
      </c>
      <c r="AM651" s="77" t="str">
        <f t="shared" ca="1" si="350"/>
        <v/>
      </c>
      <c r="AN651" s="77" t="str">
        <f t="shared" ca="1" si="350"/>
        <v/>
      </c>
      <c r="AO651" s="77" t="str">
        <f t="shared" ca="1" si="350"/>
        <v/>
      </c>
      <c r="AP651" s="77" t="str">
        <f t="shared" ca="1" si="350"/>
        <v/>
      </c>
      <c r="AQ651" s="77" t="str">
        <f t="shared" ca="1" si="350"/>
        <v/>
      </c>
    </row>
    <row r="652" spans="4:43" s="77" customFormat="1" ht="23.25" customHeight="1">
      <c r="H652" s="75"/>
      <c r="I652" s="3">
        <f t="shared" ca="1" si="340"/>
        <v>10</v>
      </c>
      <c r="J652" s="6" t="str">
        <f t="shared" ca="1" si="341"/>
        <v xml:space="preserve">Шайба плоск. усил. ГОСТ 6958 </v>
      </c>
      <c r="K652" s="81" t="str">
        <f t="shared" ca="1" si="342"/>
        <v>М8</v>
      </c>
      <c r="L652" s="151" t="str">
        <f t="shared" ca="1" si="343"/>
        <v/>
      </c>
      <c r="M652" s="156"/>
      <c r="N652" s="156"/>
      <c r="O652" s="152"/>
      <c r="P652" s="157" t="str">
        <f t="shared" ca="1" si="344"/>
        <v/>
      </c>
      <c r="Q652" s="157"/>
      <c r="R652" s="157"/>
      <c r="S652" s="157"/>
      <c r="T652" s="80" t="str">
        <f t="shared" ca="1" si="345"/>
        <v>шт.</v>
      </c>
      <c r="U652" s="81">
        <f t="shared" ca="1" si="346"/>
        <v>12</v>
      </c>
      <c r="V652" s="151" t="str">
        <f t="shared" ca="1" si="347"/>
        <v/>
      </c>
      <c r="W652" s="152"/>
      <c r="X652" s="153" t="str">
        <f t="shared" ca="1" si="348"/>
        <v>Вариант А1</v>
      </c>
      <c r="Y652" s="154"/>
      <c r="Z652" s="154"/>
      <c r="AA652" s="155"/>
      <c r="AB652" s="164"/>
      <c r="AC652" s="77">
        <f t="shared" si="351"/>
        <v>465</v>
      </c>
      <c r="AD652" s="77">
        <f t="shared" ca="1" si="349"/>
        <v>10</v>
      </c>
      <c r="AE652" s="77" t="str">
        <f t="shared" ca="1" si="350"/>
        <v xml:space="preserve">Шайба плоск. усил. ГОСТ 6958 </v>
      </c>
      <c r="AF652" s="77" t="str">
        <f t="shared" ca="1" si="350"/>
        <v>М8</v>
      </c>
      <c r="AG652" s="77" t="str">
        <f t="shared" ca="1" si="350"/>
        <v/>
      </c>
      <c r="AH652" s="77" t="str">
        <f t="shared" ca="1" si="350"/>
        <v/>
      </c>
      <c r="AI652" s="77" t="str">
        <f t="shared" ca="1" si="350"/>
        <v>шт.</v>
      </c>
      <c r="AJ652" s="77">
        <f t="shared" ca="1" si="350"/>
        <v>12</v>
      </c>
      <c r="AK652" s="77" t="str">
        <f t="shared" ca="1" si="350"/>
        <v/>
      </c>
      <c r="AL652" s="77" t="str">
        <f t="shared" ca="1" si="350"/>
        <v>Вариант А1</v>
      </c>
      <c r="AM652" s="77" t="str">
        <f t="shared" ca="1" si="350"/>
        <v/>
      </c>
      <c r="AN652" s="77" t="str">
        <f t="shared" ca="1" si="350"/>
        <v/>
      </c>
      <c r="AO652" s="77" t="str">
        <f t="shared" ca="1" si="350"/>
        <v/>
      </c>
      <c r="AP652" s="77" t="str">
        <f t="shared" ca="1" si="350"/>
        <v/>
      </c>
      <c r="AQ652" s="77" t="str">
        <f t="shared" ca="1" si="350"/>
        <v/>
      </c>
    </row>
    <row r="653" spans="4:43" s="77" customFormat="1" ht="23.25" customHeight="1">
      <c r="H653" s="75"/>
      <c r="I653" s="3">
        <f t="shared" ca="1" si="340"/>
        <v>11</v>
      </c>
      <c r="J653" s="6" t="str">
        <f t="shared" ca="1" si="341"/>
        <v>Шайба пружинн. гровер ГОСТ 6402-70</v>
      </c>
      <c r="K653" s="81" t="str">
        <f t="shared" ca="1" si="342"/>
        <v>М8</v>
      </c>
      <c r="L653" s="151" t="str">
        <f t="shared" ca="1" si="343"/>
        <v/>
      </c>
      <c r="M653" s="156"/>
      <c r="N653" s="156"/>
      <c r="O653" s="152"/>
      <c r="P653" s="157" t="str">
        <f t="shared" ca="1" si="344"/>
        <v/>
      </c>
      <c r="Q653" s="157"/>
      <c r="R653" s="157"/>
      <c r="S653" s="157"/>
      <c r="T653" s="80" t="str">
        <f t="shared" ca="1" si="345"/>
        <v>шт.</v>
      </c>
      <c r="U653" s="81">
        <f t="shared" ca="1" si="346"/>
        <v>6</v>
      </c>
      <c r="V653" s="151" t="str">
        <f t="shared" ca="1" si="347"/>
        <v/>
      </c>
      <c r="W653" s="152"/>
      <c r="X653" s="153" t="str">
        <f t="shared" ca="1" si="348"/>
        <v>Вариант А1</v>
      </c>
      <c r="Y653" s="154"/>
      <c r="Z653" s="154"/>
      <c r="AA653" s="155"/>
      <c r="AB653" s="164"/>
      <c r="AC653" s="77">
        <f t="shared" si="351"/>
        <v>466</v>
      </c>
      <c r="AD653" s="77">
        <f t="shared" ca="1" si="349"/>
        <v>11</v>
      </c>
      <c r="AE653" s="77" t="str">
        <f t="shared" ca="1" si="350"/>
        <v>Шайба пружинн. гровер ГОСТ 6402-70</v>
      </c>
      <c r="AF653" s="77" t="str">
        <f t="shared" ca="1" si="350"/>
        <v>М8</v>
      </c>
      <c r="AG653" s="77" t="str">
        <f t="shared" ca="1" si="350"/>
        <v/>
      </c>
      <c r="AH653" s="77" t="str">
        <f t="shared" ca="1" si="350"/>
        <v/>
      </c>
      <c r="AI653" s="77" t="str">
        <f t="shared" ca="1" si="350"/>
        <v>шт.</v>
      </c>
      <c r="AJ653" s="77">
        <f t="shared" ca="1" si="350"/>
        <v>6</v>
      </c>
      <c r="AK653" s="77" t="str">
        <f t="shared" ca="1" si="350"/>
        <v/>
      </c>
      <c r="AL653" s="77" t="str">
        <f t="shared" ca="1" si="350"/>
        <v>Вариант А1</v>
      </c>
      <c r="AM653" s="77" t="str">
        <f t="shared" ca="1" si="350"/>
        <v/>
      </c>
      <c r="AN653" s="77" t="str">
        <f t="shared" ca="1" si="350"/>
        <v/>
      </c>
      <c r="AO653" s="77" t="str">
        <f t="shared" ca="1" si="350"/>
        <v/>
      </c>
      <c r="AP653" s="77" t="str">
        <f t="shared" ca="1" si="350"/>
        <v/>
      </c>
      <c r="AQ653" s="77" t="str">
        <f t="shared" ca="1" si="350"/>
        <v/>
      </c>
    </row>
    <row r="654" spans="4:43" s="77" customFormat="1" ht="23.25" customHeight="1">
      <c r="H654" s="75"/>
      <c r="I654" s="3">
        <f t="shared" ca="1" si="340"/>
        <v>12</v>
      </c>
      <c r="J654" s="86" t="str">
        <f t="shared" ca="1" si="341"/>
        <v>Провод желт.-зел.ТУ 3550</v>
      </c>
      <c r="K654" s="81" t="str">
        <f t="shared" ca="1" si="342"/>
        <v>ПВ1 1х6</v>
      </c>
      <c r="L654" s="151" t="str">
        <f t="shared" ca="1" si="343"/>
        <v/>
      </c>
      <c r="M654" s="156"/>
      <c r="N654" s="156"/>
      <c r="O654" s="152"/>
      <c r="P654" s="157" t="str">
        <f t="shared" ca="1" si="344"/>
        <v/>
      </c>
      <c r="Q654" s="157"/>
      <c r="R654" s="157"/>
      <c r="S654" s="157"/>
      <c r="T654" s="80" t="str">
        <f t="shared" ca="1" si="345"/>
        <v>м.</v>
      </c>
      <c r="U654" s="81">
        <f t="shared" ca="1" si="346"/>
        <v>5</v>
      </c>
      <c r="V654" s="151" t="str">
        <f t="shared" ca="1" si="347"/>
        <v/>
      </c>
      <c r="W654" s="152"/>
      <c r="X654" s="153" t="str">
        <f t="shared" ca="1" si="348"/>
        <v>Вариант А1</v>
      </c>
      <c r="Y654" s="154"/>
      <c r="Z654" s="154"/>
      <c r="AA654" s="155"/>
      <c r="AB654" s="164"/>
      <c r="AC654" s="77">
        <f t="shared" si="351"/>
        <v>467</v>
      </c>
      <c r="AD654" s="77">
        <f t="shared" ca="1" si="349"/>
        <v>12</v>
      </c>
      <c r="AE654" s="77" t="str">
        <f t="shared" ca="1" si="350"/>
        <v>Провод желт.-зел.ТУ 3550</v>
      </c>
      <c r="AF654" s="77" t="str">
        <f t="shared" ca="1" si="350"/>
        <v>ПВ1 1х6</v>
      </c>
      <c r="AG654" s="77" t="str">
        <f t="shared" ca="1" si="350"/>
        <v/>
      </c>
      <c r="AH654" s="77" t="str">
        <f t="shared" ca="1" si="350"/>
        <v/>
      </c>
      <c r="AI654" s="77" t="str">
        <f t="shared" ca="1" si="350"/>
        <v>м.</v>
      </c>
      <c r="AJ654" s="77">
        <f t="shared" ca="1" si="350"/>
        <v>5</v>
      </c>
      <c r="AK654" s="77" t="str">
        <f t="shared" ca="1" si="350"/>
        <v/>
      </c>
      <c r="AL654" s="77" t="str">
        <f t="shared" ca="1" si="350"/>
        <v>Вариант А1</v>
      </c>
      <c r="AM654" s="77" t="str">
        <f t="shared" ca="1" si="350"/>
        <v/>
      </c>
      <c r="AN654" s="77" t="str">
        <f t="shared" ca="1" si="350"/>
        <v/>
      </c>
      <c r="AO654" s="77" t="str">
        <f t="shared" ca="1" si="350"/>
        <v/>
      </c>
      <c r="AP654" s="77" t="str">
        <f t="shared" ca="1" si="350"/>
        <v/>
      </c>
      <c r="AQ654" s="77" t="str">
        <f t="shared" ca="1" si="350"/>
        <v/>
      </c>
    </row>
    <row r="655" spans="4:43" s="77" customFormat="1" ht="23.25" customHeight="1">
      <c r="H655" s="75"/>
      <c r="I655" s="3">
        <f t="shared" ca="1" si="340"/>
        <v>13</v>
      </c>
      <c r="J655" s="6" t="str">
        <f t="shared" ca="1" si="341"/>
        <v xml:space="preserve">Провод </v>
      </c>
      <c r="K655" s="81" t="str">
        <f t="shared" ca="1" si="342"/>
        <v>ПВ-1 1х2,5</v>
      </c>
      <c r="L655" s="151" t="str">
        <f t="shared" ca="1" si="343"/>
        <v/>
      </c>
      <c r="M655" s="156"/>
      <c r="N655" s="156"/>
      <c r="O655" s="152"/>
      <c r="P655" s="157" t="str">
        <f t="shared" ca="1" si="344"/>
        <v/>
      </c>
      <c r="Q655" s="157"/>
      <c r="R655" s="157"/>
      <c r="S655" s="157"/>
      <c r="T655" s="80" t="str">
        <f t="shared" ca="1" si="345"/>
        <v>м.</v>
      </c>
      <c r="U655" s="81">
        <f t="shared" ca="1" si="346"/>
        <v>3</v>
      </c>
      <c r="V655" s="151" t="str">
        <f t="shared" ca="1" si="347"/>
        <v/>
      </c>
      <c r="W655" s="152"/>
      <c r="X655" s="153" t="str">
        <f t="shared" ca="1" si="348"/>
        <v>Вариант А1</v>
      </c>
      <c r="Y655" s="154"/>
      <c r="Z655" s="154"/>
      <c r="AA655" s="155"/>
      <c r="AB655" s="164"/>
      <c r="AC655" s="77">
        <f t="shared" si="351"/>
        <v>468</v>
      </c>
      <c r="AD655" s="77">
        <f t="shared" ca="1" si="349"/>
        <v>13</v>
      </c>
      <c r="AE655" s="77" t="str">
        <f t="shared" ca="1" si="350"/>
        <v xml:space="preserve">Провод </v>
      </c>
      <c r="AF655" s="77" t="str">
        <f t="shared" ca="1" si="350"/>
        <v>ПВ-1 1х2,5</v>
      </c>
      <c r="AG655" s="77" t="str">
        <f t="shared" ca="1" si="350"/>
        <v/>
      </c>
      <c r="AH655" s="77" t="str">
        <f t="shared" ca="1" si="350"/>
        <v/>
      </c>
      <c r="AI655" s="77" t="str">
        <f t="shared" ca="1" si="350"/>
        <v>м.</v>
      </c>
      <c r="AJ655" s="77">
        <f t="shared" ca="1" si="350"/>
        <v>3</v>
      </c>
      <c r="AK655" s="77" t="str">
        <f t="shared" ca="1" si="350"/>
        <v/>
      </c>
      <c r="AL655" s="77" t="str">
        <f t="shared" ca="1" si="350"/>
        <v>Вариант А1</v>
      </c>
      <c r="AM655" s="77" t="str">
        <f t="shared" ca="1" si="350"/>
        <v/>
      </c>
      <c r="AN655" s="77" t="str">
        <f t="shared" ca="1" si="350"/>
        <v/>
      </c>
      <c r="AO655" s="77" t="str">
        <f t="shared" ca="1" si="350"/>
        <v/>
      </c>
      <c r="AP655" s="77" t="str">
        <f t="shared" ca="1" si="350"/>
        <v/>
      </c>
      <c r="AQ655" s="77" t="str">
        <f t="shared" ca="1" si="350"/>
        <v/>
      </c>
    </row>
    <row r="656" spans="4:43" s="77" customFormat="1" ht="23.25" customHeight="1">
      <c r="H656" s="75"/>
      <c r="I656" s="3">
        <f t="shared" ca="1" si="340"/>
        <v>14</v>
      </c>
      <c r="J656" s="295" t="str">
        <f t="shared" ca="1" si="341"/>
        <v xml:space="preserve">Провод </v>
      </c>
      <c r="K656" s="81" t="str">
        <f t="shared" ca="1" si="342"/>
        <v>ВВГнг 2х2,5</v>
      </c>
      <c r="L656" s="151" t="str">
        <f t="shared" ca="1" si="343"/>
        <v/>
      </c>
      <c r="M656" s="156"/>
      <c r="N656" s="156"/>
      <c r="O656" s="152"/>
      <c r="P656" s="157" t="str">
        <f t="shared" ca="1" si="344"/>
        <v/>
      </c>
      <c r="Q656" s="157"/>
      <c r="R656" s="157"/>
      <c r="S656" s="157"/>
      <c r="T656" s="80" t="str">
        <f t="shared" ca="1" si="345"/>
        <v>м.</v>
      </c>
      <c r="U656" s="81">
        <f t="shared" ca="1" si="346"/>
        <v>6</v>
      </c>
      <c r="V656" s="151" t="str">
        <f t="shared" ca="1" si="347"/>
        <v/>
      </c>
      <c r="W656" s="152"/>
      <c r="X656" s="153" t="str">
        <f t="shared" ca="1" si="348"/>
        <v>Вариант А1</v>
      </c>
      <c r="Y656" s="154"/>
      <c r="Z656" s="154"/>
      <c r="AA656" s="155"/>
      <c r="AB656" s="164"/>
      <c r="AC656" s="77">
        <f t="shared" si="351"/>
        <v>469</v>
      </c>
      <c r="AD656" s="77">
        <f t="shared" ca="1" si="349"/>
        <v>14</v>
      </c>
      <c r="AE656" s="77" t="str">
        <f t="shared" ca="1" si="350"/>
        <v xml:space="preserve">Провод </v>
      </c>
      <c r="AF656" s="77" t="str">
        <f t="shared" ca="1" si="350"/>
        <v>ВВГнг 2х2,5</v>
      </c>
      <c r="AG656" s="77" t="str">
        <f t="shared" ca="1" si="350"/>
        <v/>
      </c>
      <c r="AH656" s="77" t="str">
        <f t="shared" ca="1" si="350"/>
        <v/>
      </c>
      <c r="AI656" s="77" t="str">
        <f t="shared" ca="1" si="350"/>
        <v>м.</v>
      </c>
      <c r="AJ656" s="77">
        <f t="shared" ca="1" si="350"/>
        <v>6</v>
      </c>
      <c r="AK656" s="77" t="str">
        <f t="shared" ca="1" si="350"/>
        <v/>
      </c>
      <c r="AL656" s="77" t="str">
        <f t="shared" ca="1" si="350"/>
        <v>Вариант А1</v>
      </c>
      <c r="AM656" s="77" t="str">
        <f t="shared" ca="1" si="350"/>
        <v/>
      </c>
      <c r="AN656" s="77" t="str">
        <f t="shared" ca="1" si="350"/>
        <v/>
      </c>
      <c r="AO656" s="77" t="str">
        <f t="shared" ca="1" si="350"/>
        <v/>
      </c>
      <c r="AP656" s="77" t="str">
        <f t="shared" ca="1" si="350"/>
        <v/>
      </c>
      <c r="AQ656" s="77" t="str">
        <f t="shared" ca="1" si="350"/>
        <v/>
      </c>
    </row>
    <row r="657" spans="4:43" s="77" customFormat="1" ht="23.25" customHeight="1">
      <c r="H657" s="75"/>
      <c r="I657" s="3">
        <f t="shared" ca="1" si="340"/>
        <v>15</v>
      </c>
      <c r="J657" s="6" t="str">
        <f t="shared" ca="1" si="341"/>
        <v xml:space="preserve">Кабель </v>
      </c>
      <c r="K657" s="81" t="str">
        <f t="shared" ca="1" si="342"/>
        <v>КВВГнг 10х2,5</v>
      </c>
      <c r="L657" s="151" t="str">
        <f t="shared" ca="1" si="343"/>
        <v/>
      </c>
      <c r="M657" s="156"/>
      <c r="N657" s="156"/>
      <c r="O657" s="152"/>
      <c r="P657" s="157" t="str">
        <f t="shared" ca="1" si="344"/>
        <v/>
      </c>
      <c r="Q657" s="157"/>
      <c r="R657" s="157"/>
      <c r="S657" s="157"/>
      <c r="T657" s="80" t="str">
        <f t="shared" ca="1" si="345"/>
        <v>м.</v>
      </c>
      <c r="U657" s="81">
        <f t="shared" ca="1" si="346"/>
        <v>6</v>
      </c>
      <c r="V657" s="151" t="str">
        <f t="shared" ca="1" si="347"/>
        <v/>
      </c>
      <c r="W657" s="152"/>
      <c r="X657" s="153" t="str">
        <f t="shared" ca="1" si="348"/>
        <v>Вариант А1</v>
      </c>
      <c r="Y657" s="154"/>
      <c r="Z657" s="154"/>
      <c r="AA657" s="155"/>
      <c r="AB657" s="164"/>
      <c r="AC657" s="77">
        <f t="shared" si="351"/>
        <v>470</v>
      </c>
      <c r="AD657" s="77">
        <f t="shared" ca="1" si="349"/>
        <v>15</v>
      </c>
      <c r="AE657" s="77" t="str">
        <f t="shared" ca="1" si="350"/>
        <v xml:space="preserve">Кабель </v>
      </c>
      <c r="AF657" s="77" t="str">
        <f t="shared" ca="1" si="350"/>
        <v>КВВГнг 10х2,5</v>
      </c>
      <c r="AG657" s="77" t="str">
        <f t="shared" ca="1" si="350"/>
        <v/>
      </c>
      <c r="AH657" s="77" t="str">
        <f t="shared" ca="1" si="350"/>
        <v/>
      </c>
      <c r="AI657" s="77" t="str">
        <f t="shared" ca="1" si="350"/>
        <v>м.</v>
      </c>
      <c r="AJ657" s="77">
        <f t="shared" ca="1" si="350"/>
        <v>6</v>
      </c>
      <c r="AK657" s="77" t="str">
        <f t="shared" ca="1" si="350"/>
        <v/>
      </c>
      <c r="AL657" s="77" t="str">
        <f t="shared" ca="1" si="350"/>
        <v>Вариант А1</v>
      </c>
      <c r="AM657" s="77" t="str">
        <f t="shared" ca="1" si="350"/>
        <v/>
      </c>
      <c r="AN657" s="77" t="str">
        <f t="shared" ca="1" si="350"/>
        <v/>
      </c>
      <c r="AO657" s="77" t="str">
        <f t="shared" ca="1" si="350"/>
        <v/>
      </c>
      <c r="AP657" s="77" t="str">
        <f t="shared" ca="1" si="350"/>
        <v/>
      </c>
      <c r="AQ657" s="77" t="str">
        <f t="shared" ca="1" si="350"/>
        <v/>
      </c>
    </row>
    <row r="658" spans="4:43" s="77" customFormat="1" ht="23.25" customHeight="1">
      <c r="H658" s="75"/>
      <c r="I658" s="3">
        <f t="shared" ca="1" si="340"/>
        <v>16</v>
      </c>
      <c r="J658" s="6" t="str">
        <f t="shared" ca="1" si="341"/>
        <v xml:space="preserve">Наконечник </v>
      </c>
      <c r="K658" s="81" t="str">
        <f t="shared" ca="1" si="342"/>
        <v>НКИ 2.5-6</v>
      </c>
      <c r="L658" s="151" t="str">
        <f t="shared" ca="1" si="343"/>
        <v/>
      </c>
      <c r="M658" s="156"/>
      <c r="N658" s="156"/>
      <c r="O658" s="152"/>
      <c r="P658" s="157" t="str">
        <f t="shared" ca="1" si="344"/>
        <v/>
      </c>
      <c r="Q658" s="157"/>
      <c r="R658" s="157"/>
      <c r="S658" s="157"/>
      <c r="T658" s="80" t="str">
        <f t="shared" ca="1" si="345"/>
        <v>шт.</v>
      </c>
      <c r="U658" s="81">
        <f t="shared" ca="1" si="346"/>
        <v>6</v>
      </c>
      <c r="V658" s="151" t="str">
        <f t="shared" ca="1" si="347"/>
        <v/>
      </c>
      <c r="W658" s="152"/>
      <c r="X658" s="153" t="str">
        <f t="shared" ca="1" si="348"/>
        <v>Вариант А1</v>
      </c>
      <c r="Y658" s="154"/>
      <c r="Z658" s="154"/>
      <c r="AA658" s="155"/>
      <c r="AB658" s="164"/>
      <c r="AC658" s="77">
        <f t="shared" si="351"/>
        <v>471</v>
      </c>
      <c r="AD658" s="77">
        <f t="shared" ca="1" si="349"/>
        <v>16</v>
      </c>
      <c r="AE658" s="77" t="str">
        <f t="shared" ca="1" si="350"/>
        <v xml:space="preserve">Наконечник </v>
      </c>
      <c r="AF658" s="77" t="str">
        <f t="shared" ca="1" si="350"/>
        <v>НКИ 2.5-6</v>
      </c>
      <c r="AG658" s="77" t="str">
        <f t="shared" ca="1" si="350"/>
        <v/>
      </c>
      <c r="AH658" s="77" t="str">
        <f t="shared" ca="1" si="350"/>
        <v/>
      </c>
      <c r="AI658" s="77" t="str">
        <f t="shared" ca="1" si="350"/>
        <v>шт.</v>
      </c>
      <c r="AJ658" s="77">
        <f t="shared" ca="1" si="350"/>
        <v>6</v>
      </c>
      <c r="AK658" s="77" t="str">
        <f t="shared" ca="1" si="350"/>
        <v/>
      </c>
      <c r="AL658" s="77" t="str">
        <f t="shared" ca="1" si="350"/>
        <v>Вариант А1</v>
      </c>
      <c r="AM658" s="77" t="str">
        <f t="shared" ca="1" si="350"/>
        <v/>
      </c>
      <c r="AN658" s="77" t="str">
        <f t="shared" ca="1" si="350"/>
        <v/>
      </c>
      <c r="AO658" s="77" t="str">
        <f t="shared" ca="1" si="350"/>
        <v/>
      </c>
      <c r="AP658" s="77" t="str">
        <f t="shared" ca="1" si="350"/>
        <v/>
      </c>
      <c r="AQ658" s="77" t="str">
        <f t="shared" ca="1" si="350"/>
        <v/>
      </c>
    </row>
    <row r="659" spans="4:43" s="77" customFormat="1" ht="23.25" customHeight="1">
      <c r="H659" s="75"/>
      <c r="I659" s="3">
        <f t="shared" ca="1" si="340"/>
        <v>17</v>
      </c>
      <c r="J659" s="6" t="str">
        <f t="shared" ca="1" si="341"/>
        <v xml:space="preserve">Наконечник </v>
      </c>
      <c r="K659" s="81" t="str">
        <f t="shared" ca="1" si="342"/>
        <v>НКИ 5,5-6</v>
      </c>
      <c r="L659" s="151" t="str">
        <f t="shared" ca="1" si="343"/>
        <v/>
      </c>
      <c r="M659" s="156"/>
      <c r="N659" s="156"/>
      <c r="O659" s="152"/>
      <c r="P659" s="157" t="str">
        <f t="shared" ca="1" si="344"/>
        <v/>
      </c>
      <c r="Q659" s="157"/>
      <c r="R659" s="157"/>
      <c r="S659" s="157"/>
      <c r="T659" s="80" t="str">
        <f t="shared" ca="1" si="345"/>
        <v>шт.</v>
      </c>
      <c r="U659" s="81">
        <f t="shared" ca="1" si="346"/>
        <v>2</v>
      </c>
      <c r="V659" s="151" t="str">
        <f t="shared" ca="1" si="347"/>
        <v/>
      </c>
      <c r="W659" s="152"/>
      <c r="X659" s="153" t="str">
        <f t="shared" ca="1" si="348"/>
        <v>Вариант А1</v>
      </c>
      <c r="Y659" s="154"/>
      <c r="Z659" s="154"/>
      <c r="AA659" s="155"/>
      <c r="AB659" s="164"/>
      <c r="AC659" s="77">
        <f t="shared" si="351"/>
        <v>472</v>
      </c>
      <c r="AD659" s="77">
        <f t="shared" ca="1" si="349"/>
        <v>17</v>
      </c>
      <c r="AE659" s="77" t="str">
        <f t="shared" ca="1" si="350"/>
        <v xml:space="preserve">Наконечник </v>
      </c>
      <c r="AF659" s="77" t="str">
        <f t="shared" ca="1" si="350"/>
        <v>НКИ 5,5-6</v>
      </c>
      <c r="AG659" s="77" t="str">
        <f t="shared" ca="1" si="350"/>
        <v/>
      </c>
      <c r="AH659" s="77" t="str">
        <f t="shared" ca="1" si="350"/>
        <v/>
      </c>
      <c r="AI659" s="77" t="str">
        <f t="shared" ca="1" si="350"/>
        <v>шт.</v>
      </c>
      <c r="AJ659" s="77">
        <f t="shared" ca="1" si="350"/>
        <v>2</v>
      </c>
      <c r="AK659" s="77" t="str">
        <f t="shared" ca="1" si="350"/>
        <v/>
      </c>
      <c r="AL659" s="77" t="str">
        <f t="shared" ca="1" si="350"/>
        <v>Вариант А1</v>
      </c>
      <c r="AM659" s="77" t="str">
        <f t="shared" ca="1" si="350"/>
        <v/>
      </c>
      <c r="AN659" s="77" t="str">
        <f t="shared" ca="1" si="350"/>
        <v/>
      </c>
      <c r="AO659" s="77" t="str">
        <f t="shared" ca="1" si="350"/>
        <v/>
      </c>
      <c r="AP659" s="77" t="str">
        <f t="shared" ca="1" si="350"/>
        <v/>
      </c>
      <c r="AQ659" s="77" t="str">
        <f t="shared" ca="1" si="350"/>
        <v/>
      </c>
    </row>
    <row r="660" spans="4:43" s="77" customFormat="1" ht="23.25" customHeight="1">
      <c r="H660" s="75"/>
      <c r="I660" s="3">
        <f t="shared" ca="1" si="340"/>
        <v>18</v>
      </c>
      <c r="J660" s="6" t="str">
        <f t="shared" ca="1" si="341"/>
        <v>Болт ГОСТ 7798-70</v>
      </c>
      <c r="K660" s="81" t="str">
        <f t="shared" ca="1" si="342"/>
        <v>М4х25</v>
      </c>
      <c r="L660" s="151" t="str">
        <f t="shared" ca="1" si="343"/>
        <v/>
      </c>
      <c r="M660" s="156"/>
      <c r="N660" s="156"/>
      <c r="O660" s="152"/>
      <c r="P660" s="157" t="str">
        <f t="shared" ca="1" si="344"/>
        <v/>
      </c>
      <c r="Q660" s="157"/>
      <c r="R660" s="157"/>
      <c r="S660" s="157"/>
      <c r="T660" s="80" t="str">
        <f t="shared" ca="1" si="345"/>
        <v>шт.</v>
      </c>
      <c r="U660" s="81">
        <f t="shared" ca="1" si="346"/>
        <v>3</v>
      </c>
      <c r="V660" s="151" t="str">
        <f t="shared" ca="1" si="347"/>
        <v/>
      </c>
      <c r="W660" s="152"/>
      <c r="X660" s="153" t="str">
        <f t="shared" ca="1" si="348"/>
        <v>Вариант А1</v>
      </c>
      <c r="Y660" s="154"/>
      <c r="Z660" s="154"/>
      <c r="AA660" s="155"/>
      <c r="AB660" s="164"/>
      <c r="AC660" s="77">
        <f t="shared" si="351"/>
        <v>473</v>
      </c>
      <c r="AD660" s="77">
        <f t="shared" ca="1" si="349"/>
        <v>18</v>
      </c>
      <c r="AE660" s="77" t="str">
        <f t="shared" ca="1" si="350"/>
        <v>Болт ГОСТ 7798-70</v>
      </c>
      <c r="AF660" s="77" t="str">
        <f t="shared" ca="1" si="350"/>
        <v>М4х25</v>
      </c>
      <c r="AG660" s="77" t="str">
        <f t="shared" ca="1" si="350"/>
        <v/>
      </c>
      <c r="AH660" s="77" t="str">
        <f t="shared" ca="1" si="350"/>
        <v/>
      </c>
      <c r="AI660" s="77" t="str">
        <f t="shared" ca="1" si="350"/>
        <v>шт.</v>
      </c>
      <c r="AJ660" s="77">
        <f t="shared" ca="1" si="350"/>
        <v>3</v>
      </c>
      <c r="AK660" s="77" t="str">
        <f t="shared" ca="1" si="350"/>
        <v/>
      </c>
      <c r="AL660" s="77" t="str">
        <f t="shared" ca="1" si="350"/>
        <v>Вариант А1</v>
      </c>
      <c r="AM660" s="77" t="str">
        <f t="shared" ca="1" si="350"/>
        <v/>
      </c>
      <c r="AN660" s="77" t="str">
        <f t="shared" ca="1" si="350"/>
        <v/>
      </c>
      <c r="AO660" s="77" t="str">
        <f t="shared" ca="1" si="350"/>
        <v/>
      </c>
      <c r="AP660" s="77" t="str">
        <f t="shared" ca="1" si="350"/>
        <v/>
      </c>
      <c r="AQ660" s="77" t="str">
        <f t="shared" ca="1" si="350"/>
        <v/>
      </c>
    </row>
    <row r="661" spans="4:43" s="77" customFormat="1" ht="23.25" customHeight="1">
      <c r="H661" s="75"/>
      <c r="I661" s="3">
        <f t="shared" ca="1" si="340"/>
        <v>19</v>
      </c>
      <c r="J661" s="6" t="str">
        <f t="shared" ca="1" si="341"/>
        <v>Гайка ГОСТ 5927-70</v>
      </c>
      <c r="K661" s="81" t="str">
        <f t="shared" ca="1" si="342"/>
        <v>М4</v>
      </c>
      <c r="L661" s="151" t="str">
        <f t="shared" ca="1" si="343"/>
        <v/>
      </c>
      <c r="M661" s="156"/>
      <c r="N661" s="156"/>
      <c r="O661" s="152"/>
      <c r="P661" s="157" t="str">
        <f t="shared" ca="1" si="344"/>
        <v/>
      </c>
      <c r="Q661" s="157"/>
      <c r="R661" s="157"/>
      <c r="S661" s="157"/>
      <c r="T661" s="80" t="str">
        <f t="shared" ca="1" si="345"/>
        <v>шт.</v>
      </c>
      <c r="U661" s="81">
        <f t="shared" ca="1" si="346"/>
        <v>3</v>
      </c>
      <c r="V661" s="151" t="str">
        <f t="shared" ca="1" si="347"/>
        <v/>
      </c>
      <c r="W661" s="152"/>
      <c r="X661" s="153" t="str">
        <f t="shared" ca="1" si="348"/>
        <v>Вариант А1</v>
      </c>
      <c r="Y661" s="154"/>
      <c r="Z661" s="154"/>
      <c r="AA661" s="155"/>
      <c r="AB661" s="164"/>
      <c r="AC661" s="77">
        <f t="shared" si="351"/>
        <v>474</v>
      </c>
      <c r="AD661" s="77">
        <f t="shared" ca="1" si="349"/>
        <v>19</v>
      </c>
      <c r="AE661" s="77" t="str">
        <f t="shared" ca="1" si="350"/>
        <v>Гайка ГОСТ 5927-70</v>
      </c>
      <c r="AF661" s="77" t="str">
        <f t="shared" ca="1" si="350"/>
        <v>М4</v>
      </c>
      <c r="AG661" s="77" t="str">
        <f t="shared" ca="1" si="350"/>
        <v/>
      </c>
      <c r="AH661" s="77" t="str">
        <f t="shared" ca="1" si="350"/>
        <v/>
      </c>
      <c r="AI661" s="77" t="str">
        <f t="shared" ca="1" si="350"/>
        <v>шт.</v>
      </c>
      <c r="AJ661" s="77">
        <f t="shared" ca="1" si="350"/>
        <v>3</v>
      </c>
      <c r="AK661" s="77" t="str">
        <f t="shared" ca="1" si="350"/>
        <v/>
      </c>
      <c r="AL661" s="77" t="str">
        <f t="shared" ca="1" si="350"/>
        <v>Вариант А1</v>
      </c>
      <c r="AM661" s="77" t="str">
        <f t="shared" ca="1" si="350"/>
        <v/>
      </c>
      <c r="AN661" s="77" t="str">
        <f t="shared" ca="1" si="350"/>
        <v/>
      </c>
      <c r="AO661" s="77" t="str">
        <f t="shared" ca="1" si="350"/>
        <v/>
      </c>
      <c r="AP661" s="77" t="str">
        <f t="shared" ca="1" si="350"/>
        <v/>
      </c>
      <c r="AQ661" s="77" t="str">
        <f t="shared" ca="1" si="350"/>
        <v/>
      </c>
    </row>
    <row r="662" spans="4:43" s="77" customFormat="1" ht="23.25" customHeight="1">
      <c r="H662" s="75"/>
      <c r="I662" s="3">
        <f t="shared" ca="1" si="340"/>
        <v>20</v>
      </c>
      <c r="J662" s="6" t="str">
        <f t="shared" ca="1" si="341"/>
        <v>Шайба пружинн. гровер ГОСТ 6402-70</v>
      </c>
      <c r="K662" s="81" t="str">
        <f t="shared" ca="1" si="342"/>
        <v>М4</v>
      </c>
      <c r="L662" s="151" t="str">
        <f t="shared" ca="1" si="343"/>
        <v/>
      </c>
      <c r="M662" s="156"/>
      <c r="N662" s="156"/>
      <c r="O662" s="152"/>
      <c r="P662" s="157" t="str">
        <f t="shared" ca="1" si="344"/>
        <v/>
      </c>
      <c r="Q662" s="157"/>
      <c r="R662" s="157"/>
      <c r="S662" s="157"/>
      <c r="T662" s="80" t="str">
        <f t="shared" ca="1" si="345"/>
        <v>шт.</v>
      </c>
      <c r="U662" s="81">
        <f t="shared" ca="1" si="346"/>
        <v>3</v>
      </c>
      <c r="V662" s="151" t="str">
        <f t="shared" ca="1" si="347"/>
        <v/>
      </c>
      <c r="W662" s="152"/>
      <c r="X662" s="153" t="str">
        <f t="shared" ca="1" si="348"/>
        <v>Вариант А1</v>
      </c>
      <c r="Y662" s="154"/>
      <c r="Z662" s="154"/>
      <c r="AA662" s="155"/>
      <c r="AB662" s="164"/>
      <c r="AC662" s="77">
        <f t="shared" si="351"/>
        <v>475</v>
      </c>
      <c r="AD662" s="77">
        <f t="shared" ca="1" si="349"/>
        <v>20</v>
      </c>
      <c r="AE662" s="77" t="str">
        <f t="shared" ca="1" si="350"/>
        <v>Шайба пружинн. гровер ГОСТ 6402-70</v>
      </c>
      <c r="AF662" s="77" t="str">
        <f t="shared" ca="1" si="350"/>
        <v>М4</v>
      </c>
      <c r="AG662" s="77" t="str">
        <f t="shared" ca="1" si="350"/>
        <v/>
      </c>
      <c r="AH662" s="77" t="str">
        <f t="shared" ca="1" si="350"/>
        <v/>
      </c>
      <c r="AI662" s="77" t="str">
        <f t="shared" ca="1" si="350"/>
        <v>шт.</v>
      </c>
      <c r="AJ662" s="77">
        <f t="shared" ca="1" si="350"/>
        <v>3</v>
      </c>
      <c r="AK662" s="77" t="str">
        <f t="shared" ca="1" si="350"/>
        <v/>
      </c>
      <c r="AL662" s="77" t="str">
        <f t="shared" ca="1" si="350"/>
        <v>Вариант А1</v>
      </c>
      <c r="AM662" s="77" t="str">
        <f t="shared" ca="1" si="350"/>
        <v/>
      </c>
      <c r="AN662" s="77" t="str">
        <f t="shared" ca="1" si="350"/>
        <v/>
      </c>
      <c r="AO662" s="77" t="str">
        <f t="shared" ca="1" si="350"/>
        <v/>
      </c>
      <c r="AP662" s="77" t="str">
        <f t="shared" ca="1" si="350"/>
        <v/>
      </c>
      <c r="AQ662" s="77" t="str">
        <f t="shared" ca="1" si="350"/>
        <v/>
      </c>
    </row>
    <row r="663" spans="4:43" s="77" customFormat="1" ht="23.25" customHeight="1">
      <c r="H663" s="75"/>
      <c r="I663" s="3">
        <f t="shared" ca="1" si="340"/>
        <v>21</v>
      </c>
      <c r="J663" s="86" t="str">
        <f t="shared" ca="1" si="341"/>
        <v xml:space="preserve">Шайба плоск. усил. ГОСТ 6958 </v>
      </c>
      <c r="K663" s="81" t="str">
        <f t="shared" ca="1" si="342"/>
        <v>М4</v>
      </c>
      <c r="L663" s="151" t="str">
        <f t="shared" ca="1" si="343"/>
        <v/>
      </c>
      <c r="M663" s="156"/>
      <c r="N663" s="156"/>
      <c r="O663" s="152"/>
      <c r="P663" s="157" t="str">
        <f t="shared" ca="1" si="344"/>
        <v/>
      </c>
      <c r="Q663" s="157"/>
      <c r="R663" s="157"/>
      <c r="S663" s="157"/>
      <c r="T663" s="80" t="str">
        <f t="shared" ca="1" si="345"/>
        <v>шт.</v>
      </c>
      <c r="U663" s="81">
        <f t="shared" ca="1" si="346"/>
        <v>6</v>
      </c>
      <c r="V663" s="151" t="str">
        <f t="shared" ca="1" si="347"/>
        <v/>
      </c>
      <c r="W663" s="152"/>
      <c r="X663" s="153" t="str">
        <f t="shared" ca="1" si="348"/>
        <v>Вариант А1</v>
      </c>
      <c r="Y663" s="154"/>
      <c r="Z663" s="154"/>
      <c r="AA663" s="155"/>
      <c r="AB663" s="164"/>
      <c r="AC663" s="77">
        <f t="shared" si="351"/>
        <v>476</v>
      </c>
      <c r="AD663" s="77">
        <f t="shared" ca="1" si="349"/>
        <v>21</v>
      </c>
      <c r="AE663" s="77" t="str">
        <f t="shared" ref="AE663:AQ677" ca="1" si="352">IF(OFFSET(INDIRECT($AD$2),$AC663,AE$2,1,1)&lt;&gt;0,OFFSET(INDIRECT($AD$2),$AC663,AE$2,1,1),"")</f>
        <v xml:space="preserve">Шайба плоск. усил. ГОСТ 6958 </v>
      </c>
      <c r="AF663" s="77" t="str">
        <f t="shared" ca="1" si="352"/>
        <v>М4</v>
      </c>
      <c r="AG663" s="77" t="str">
        <f t="shared" ca="1" si="352"/>
        <v/>
      </c>
      <c r="AH663" s="77" t="str">
        <f t="shared" ca="1" si="352"/>
        <v/>
      </c>
      <c r="AI663" s="77" t="str">
        <f t="shared" ca="1" si="352"/>
        <v>шт.</v>
      </c>
      <c r="AJ663" s="77">
        <f t="shared" ca="1" si="352"/>
        <v>6</v>
      </c>
      <c r="AK663" s="77" t="str">
        <f t="shared" ca="1" si="352"/>
        <v/>
      </c>
      <c r="AL663" s="77" t="str">
        <f t="shared" ca="1" si="352"/>
        <v>Вариант А1</v>
      </c>
      <c r="AM663" s="77" t="str">
        <f t="shared" ca="1" si="352"/>
        <v/>
      </c>
      <c r="AN663" s="77" t="str">
        <f t="shared" ca="1" si="352"/>
        <v/>
      </c>
      <c r="AO663" s="77" t="str">
        <f t="shared" ca="1" si="352"/>
        <v/>
      </c>
      <c r="AP663" s="77" t="str">
        <f t="shared" ca="1" si="352"/>
        <v/>
      </c>
      <c r="AQ663" s="77" t="str">
        <f t="shared" ca="1" si="352"/>
        <v/>
      </c>
    </row>
    <row r="664" spans="4:43" s="77" customFormat="1" ht="23.25" customHeight="1">
      <c r="H664" s="75"/>
      <c r="I664" s="3">
        <f t="shared" ca="1" si="340"/>
        <v>22</v>
      </c>
      <c r="J664" s="6" t="str">
        <f t="shared" ca="1" si="341"/>
        <v xml:space="preserve">Наконечник </v>
      </c>
      <c r="K664" s="81" t="str">
        <f t="shared" ca="1" si="342"/>
        <v>НКИ(н) 2,5-4</v>
      </c>
      <c r="L664" s="151" t="str">
        <f t="shared" ca="1" si="343"/>
        <v/>
      </c>
      <c r="M664" s="156"/>
      <c r="N664" s="156"/>
      <c r="O664" s="152"/>
      <c r="P664" s="157" t="str">
        <f t="shared" ca="1" si="344"/>
        <v/>
      </c>
      <c r="Q664" s="157"/>
      <c r="R664" s="157"/>
      <c r="S664" s="157"/>
      <c r="T664" s="80" t="str">
        <f t="shared" ca="1" si="345"/>
        <v>шт.</v>
      </c>
      <c r="U664" s="81">
        <f t="shared" ca="1" si="346"/>
        <v>3</v>
      </c>
      <c r="V664" s="151" t="str">
        <f t="shared" ca="1" si="347"/>
        <v/>
      </c>
      <c r="W664" s="152"/>
      <c r="X664" s="153" t="str">
        <f t="shared" ca="1" si="348"/>
        <v>Вариант А1</v>
      </c>
      <c r="Y664" s="154"/>
      <c r="Z664" s="154"/>
      <c r="AA664" s="155"/>
      <c r="AB664" s="164"/>
      <c r="AC664" s="77">
        <f t="shared" si="351"/>
        <v>477</v>
      </c>
      <c r="AD664" s="77">
        <f t="shared" ca="1" si="349"/>
        <v>22</v>
      </c>
      <c r="AE664" s="77" t="str">
        <f t="shared" ca="1" si="352"/>
        <v xml:space="preserve">Наконечник </v>
      </c>
      <c r="AF664" s="77" t="str">
        <f t="shared" ca="1" si="352"/>
        <v>НКИ(н) 2,5-4</v>
      </c>
      <c r="AG664" s="77" t="str">
        <f t="shared" ca="1" si="352"/>
        <v/>
      </c>
      <c r="AH664" s="77" t="str">
        <f t="shared" ca="1" si="352"/>
        <v/>
      </c>
      <c r="AI664" s="77" t="str">
        <f t="shared" ca="1" si="352"/>
        <v>шт.</v>
      </c>
      <c r="AJ664" s="77">
        <f t="shared" ca="1" si="352"/>
        <v>3</v>
      </c>
      <c r="AK664" s="77" t="str">
        <f t="shared" ca="1" si="352"/>
        <v/>
      </c>
      <c r="AL664" s="77" t="str">
        <f t="shared" ca="1" si="352"/>
        <v>Вариант А1</v>
      </c>
      <c r="AM664" s="77" t="str">
        <f t="shared" ca="1" si="352"/>
        <v/>
      </c>
      <c r="AN664" s="77" t="str">
        <f t="shared" ca="1" si="352"/>
        <v/>
      </c>
      <c r="AO664" s="77" t="str">
        <f t="shared" ca="1" si="352"/>
        <v/>
      </c>
      <c r="AP664" s="77" t="str">
        <f t="shared" ca="1" si="352"/>
        <v/>
      </c>
      <c r="AQ664" s="77" t="str">
        <f t="shared" ca="1" si="352"/>
        <v/>
      </c>
    </row>
    <row r="665" spans="4:43" s="77" customFormat="1" ht="23.25" customHeight="1">
      <c r="H665" s="75"/>
      <c r="I665" s="3">
        <f t="shared" ca="1" si="340"/>
        <v>23</v>
      </c>
      <c r="J665" s="6" t="str">
        <f t="shared" ca="1" si="341"/>
        <v>Труба гофр. ПНД с зондом черная</v>
      </c>
      <c r="K665" s="81" t="str">
        <f t="shared" ca="1" si="342"/>
        <v>d 25мм</v>
      </c>
      <c r="L665" s="151" t="str">
        <f t="shared" ca="1" si="343"/>
        <v/>
      </c>
      <c r="M665" s="156"/>
      <c r="N665" s="156"/>
      <c r="O665" s="152"/>
      <c r="P665" s="157" t="str">
        <f t="shared" ca="1" si="344"/>
        <v/>
      </c>
      <c r="Q665" s="157"/>
      <c r="R665" s="157"/>
      <c r="S665" s="157"/>
      <c r="T665" s="80" t="str">
        <f t="shared" ca="1" si="345"/>
        <v>м.</v>
      </c>
      <c r="U665" s="81">
        <f t="shared" ca="1" si="346"/>
        <v>8</v>
      </c>
      <c r="V665" s="151" t="str">
        <f t="shared" ca="1" si="347"/>
        <v/>
      </c>
      <c r="W665" s="152"/>
      <c r="X665" s="153" t="str">
        <f t="shared" ca="1" si="348"/>
        <v>Вариант А1</v>
      </c>
      <c r="Y665" s="154"/>
      <c r="Z665" s="154"/>
      <c r="AA665" s="155"/>
      <c r="AB665" s="164"/>
      <c r="AC665" s="77">
        <f t="shared" si="351"/>
        <v>478</v>
      </c>
      <c r="AD665" s="77">
        <f t="shared" ca="1" si="349"/>
        <v>23</v>
      </c>
      <c r="AE665" s="77" t="str">
        <f t="shared" ca="1" si="352"/>
        <v>Труба гофр. ПНД с зондом черная</v>
      </c>
      <c r="AF665" s="77" t="str">
        <f t="shared" ca="1" si="352"/>
        <v>d 25мм</v>
      </c>
      <c r="AG665" s="77" t="str">
        <f t="shared" ca="1" si="352"/>
        <v/>
      </c>
      <c r="AH665" s="77" t="str">
        <f t="shared" ca="1" si="352"/>
        <v/>
      </c>
      <c r="AI665" s="77" t="str">
        <f t="shared" ca="1" si="352"/>
        <v>м.</v>
      </c>
      <c r="AJ665" s="77">
        <f t="shared" ca="1" si="352"/>
        <v>8</v>
      </c>
      <c r="AK665" s="77" t="str">
        <f t="shared" ca="1" si="352"/>
        <v/>
      </c>
      <c r="AL665" s="77" t="str">
        <f t="shared" ca="1" si="352"/>
        <v>Вариант А1</v>
      </c>
      <c r="AM665" s="77" t="str">
        <f t="shared" ca="1" si="352"/>
        <v/>
      </c>
      <c r="AN665" s="77" t="str">
        <f t="shared" ca="1" si="352"/>
        <v/>
      </c>
      <c r="AO665" s="77" t="str">
        <f t="shared" ca="1" si="352"/>
        <v/>
      </c>
      <c r="AP665" s="77" t="str">
        <f t="shared" ca="1" si="352"/>
        <v/>
      </c>
      <c r="AQ665" s="77" t="str">
        <f t="shared" ca="1" si="352"/>
        <v/>
      </c>
    </row>
    <row r="666" spans="4:43" s="77" customFormat="1" ht="23.25" customHeight="1">
      <c r="H666" s="75"/>
      <c r="I666" s="3">
        <f t="shared" ca="1" si="340"/>
        <v>24</v>
      </c>
      <c r="J666" s="6" t="str">
        <f t="shared" ca="1" si="341"/>
        <v xml:space="preserve">Скоба металл. двухлапковая  </v>
      </c>
      <c r="K666" s="81" t="str">
        <f t="shared" ca="1" si="342"/>
        <v>d25-26мм</v>
      </c>
      <c r="L666" s="151" t="str">
        <f t="shared" ca="1" si="343"/>
        <v/>
      </c>
      <c r="M666" s="156"/>
      <c r="N666" s="156"/>
      <c r="O666" s="152"/>
      <c r="P666" s="157" t="str">
        <f t="shared" ca="1" si="344"/>
        <v/>
      </c>
      <c r="Q666" s="157"/>
      <c r="R666" s="157"/>
      <c r="S666" s="157"/>
      <c r="T666" s="80" t="str">
        <f t="shared" ca="1" si="345"/>
        <v>шт.</v>
      </c>
      <c r="U666" s="81">
        <f t="shared" ca="1" si="346"/>
        <v>8</v>
      </c>
      <c r="V666" s="151" t="str">
        <f t="shared" ca="1" si="347"/>
        <v/>
      </c>
      <c r="W666" s="152"/>
      <c r="X666" s="153" t="str">
        <f t="shared" ca="1" si="348"/>
        <v>Вариант А1</v>
      </c>
      <c r="Y666" s="154"/>
      <c r="Z666" s="154"/>
      <c r="AA666" s="155"/>
      <c r="AB666" s="164"/>
      <c r="AC666" s="77">
        <f t="shared" si="351"/>
        <v>479</v>
      </c>
      <c r="AD666" s="77">
        <f t="shared" ca="1" si="349"/>
        <v>24</v>
      </c>
      <c r="AE666" s="77" t="str">
        <f t="shared" ca="1" si="352"/>
        <v xml:space="preserve">Скоба металл. двухлапковая  </v>
      </c>
      <c r="AF666" s="77" t="str">
        <f t="shared" ca="1" si="352"/>
        <v>d25-26мм</v>
      </c>
      <c r="AG666" s="77" t="str">
        <f t="shared" ca="1" si="352"/>
        <v/>
      </c>
      <c r="AH666" s="77" t="str">
        <f t="shared" ca="1" si="352"/>
        <v/>
      </c>
      <c r="AI666" s="77" t="str">
        <f t="shared" ca="1" si="352"/>
        <v>шт.</v>
      </c>
      <c r="AJ666" s="77">
        <f t="shared" ca="1" si="352"/>
        <v>8</v>
      </c>
      <c r="AK666" s="77" t="str">
        <f t="shared" ca="1" si="352"/>
        <v/>
      </c>
      <c r="AL666" s="77" t="str">
        <f t="shared" ca="1" si="352"/>
        <v>Вариант А1</v>
      </c>
      <c r="AM666" s="77" t="str">
        <f t="shared" ca="1" si="352"/>
        <v/>
      </c>
      <c r="AN666" s="77" t="str">
        <f t="shared" ca="1" si="352"/>
        <v/>
      </c>
      <c r="AO666" s="77" t="str">
        <f t="shared" ca="1" si="352"/>
        <v/>
      </c>
      <c r="AP666" s="77" t="str">
        <f t="shared" ca="1" si="352"/>
        <v/>
      </c>
      <c r="AQ666" s="77" t="str">
        <f t="shared" ca="1" si="352"/>
        <v/>
      </c>
    </row>
    <row r="667" spans="4:43" s="77" customFormat="1" ht="18" customHeight="1" thickBot="1">
      <c r="H667" s="75"/>
      <c r="I667" s="169">
        <f ca="1">AD667</f>
        <v>25</v>
      </c>
      <c r="J667" s="171" t="str">
        <f t="shared" ca="1" si="341"/>
        <v>Саморез пр. шайб. сверл DIN 7504 К</v>
      </c>
      <c r="K667" s="173" t="str">
        <f t="shared" ca="1" si="342"/>
        <v>4,2х19</v>
      </c>
      <c r="L667" s="175" t="str">
        <f t="shared" ca="1" si="343"/>
        <v/>
      </c>
      <c r="M667" s="176"/>
      <c r="N667" s="176"/>
      <c r="O667" s="177"/>
      <c r="P667" s="175" t="str">
        <f t="shared" ca="1" si="344"/>
        <v/>
      </c>
      <c r="Q667" s="176"/>
      <c r="R667" s="176"/>
      <c r="S667" s="177"/>
      <c r="T667" s="173" t="str">
        <f t="shared" ca="1" si="345"/>
        <v>шт.</v>
      </c>
      <c r="U667" s="173">
        <f t="shared" ca="1" si="346"/>
        <v>16</v>
      </c>
      <c r="V667" s="175" t="str">
        <f t="shared" ca="1" si="347"/>
        <v/>
      </c>
      <c r="W667" s="177"/>
      <c r="X667" s="191" t="str">
        <f t="shared" ca="1" si="348"/>
        <v>Вариант А1</v>
      </c>
      <c r="Y667" s="192"/>
      <c r="Z667" s="192"/>
      <c r="AA667" s="193"/>
      <c r="AB667" s="164"/>
      <c r="AC667" s="77">
        <f t="shared" si="351"/>
        <v>480</v>
      </c>
      <c r="AD667" s="77">
        <f t="shared" ca="1" si="349"/>
        <v>25</v>
      </c>
      <c r="AE667" s="77" t="str">
        <f t="shared" ca="1" si="352"/>
        <v>Саморез пр. шайб. сверл DIN 7504 К</v>
      </c>
      <c r="AF667" s="77" t="str">
        <f t="shared" ca="1" si="352"/>
        <v>4,2х19</v>
      </c>
      <c r="AG667" s="77" t="str">
        <f t="shared" ca="1" si="352"/>
        <v/>
      </c>
      <c r="AH667" s="77" t="str">
        <f t="shared" ca="1" si="352"/>
        <v/>
      </c>
      <c r="AI667" s="77" t="str">
        <f t="shared" ca="1" si="352"/>
        <v>шт.</v>
      </c>
      <c r="AJ667" s="77">
        <f t="shared" ca="1" si="352"/>
        <v>16</v>
      </c>
      <c r="AK667" s="77" t="str">
        <f t="shared" ca="1" si="352"/>
        <v/>
      </c>
      <c r="AL667" s="77" t="str">
        <f t="shared" ca="1" si="352"/>
        <v>Вариант А1</v>
      </c>
      <c r="AM667" s="77" t="str">
        <f t="shared" ca="1" si="352"/>
        <v/>
      </c>
      <c r="AN667" s="77" t="str">
        <f t="shared" ca="1" si="352"/>
        <v/>
      </c>
      <c r="AO667" s="77" t="str">
        <f t="shared" ca="1" si="352"/>
        <v/>
      </c>
      <c r="AP667" s="77" t="str">
        <f t="shared" ca="1" si="352"/>
        <v/>
      </c>
      <c r="AQ667" s="77" t="str">
        <f t="shared" ca="1" si="352"/>
        <v/>
      </c>
    </row>
    <row r="668" spans="4:43" s="77" customFormat="1" ht="5.25" customHeight="1">
      <c r="D668" s="234" t="s">
        <v>35</v>
      </c>
      <c r="E668" s="235"/>
      <c r="F668" s="181"/>
      <c r="G668" s="231"/>
      <c r="H668" s="186"/>
      <c r="I668" s="170"/>
      <c r="J668" s="172">
        <f t="shared" si="341"/>
        <v>0</v>
      </c>
      <c r="K668" s="174">
        <f t="shared" si="342"/>
        <v>0</v>
      </c>
      <c r="L668" s="178"/>
      <c r="M668" s="179"/>
      <c r="N668" s="179"/>
      <c r="O668" s="180"/>
      <c r="P668" s="178"/>
      <c r="Q668" s="179"/>
      <c r="R668" s="179"/>
      <c r="S668" s="180"/>
      <c r="T668" s="174"/>
      <c r="U668" s="174"/>
      <c r="V668" s="178"/>
      <c r="W668" s="180"/>
      <c r="X668" s="194"/>
      <c r="Y668" s="195"/>
      <c r="Z668" s="195"/>
      <c r="AA668" s="196"/>
      <c r="AB668" s="164"/>
    </row>
    <row r="669" spans="4:43" s="77" customFormat="1" ht="23.25" customHeight="1">
      <c r="D669" s="207"/>
      <c r="E669" s="208"/>
      <c r="F669" s="203"/>
      <c r="G669" s="164"/>
      <c r="H669" s="206"/>
      <c r="I669" s="3">
        <f ca="1">AD669</f>
        <v>26</v>
      </c>
      <c r="J669" s="6" t="str">
        <f t="shared" ca="1" si="341"/>
        <v>Саморез пр. шайб. сверл DIN 7504 К</v>
      </c>
      <c r="K669" s="81" t="str">
        <f t="shared" ca="1" si="342"/>
        <v>4,2х35</v>
      </c>
      <c r="L669" s="151" t="str">
        <f ca="1">AG669</f>
        <v/>
      </c>
      <c r="M669" s="156"/>
      <c r="N669" s="156"/>
      <c r="O669" s="152"/>
      <c r="P669" s="157" t="str">
        <f ca="1">AH669</f>
        <v/>
      </c>
      <c r="Q669" s="157"/>
      <c r="R669" s="157"/>
      <c r="S669" s="157"/>
      <c r="T669" s="80" t="str">
        <f t="shared" ref="T669:T671" ca="1" si="353">AI669</f>
        <v>шт.</v>
      </c>
      <c r="U669" s="81">
        <f t="shared" ref="U669:U671" ca="1" si="354">AJ669</f>
        <v>4</v>
      </c>
      <c r="V669" s="151" t="str">
        <f t="shared" ref="V669:V671" ca="1" si="355">AK669</f>
        <v/>
      </c>
      <c r="W669" s="152"/>
      <c r="X669" s="153" t="str">
        <f ca="1">AL669</f>
        <v>Вариант А1</v>
      </c>
      <c r="Y669" s="154"/>
      <c r="Z669" s="154"/>
      <c r="AA669" s="155"/>
      <c r="AB669" s="164"/>
      <c r="AC669" s="77">
        <f>AC667+1</f>
        <v>481</v>
      </c>
      <c r="AD669" s="77">
        <f ca="1">IF(OFFSET(INDIRECT($AD$2),AC669,0,1,1)&lt;&gt;0,OFFSET(INDIRECT($AD$2),AC669,0,1,1),"")</f>
        <v>26</v>
      </c>
      <c r="AE669" s="77" t="str">
        <f t="shared" ca="1" si="352"/>
        <v>Саморез пр. шайб. сверл DIN 7504 К</v>
      </c>
      <c r="AF669" s="77" t="str">
        <f t="shared" ca="1" si="352"/>
        <v>4,2х35</v>
      </c>
      <c r="AG669" s="77" t="str">
        <f t="shared" ca="1" si="352"/>
        <v/>
      </c>
      <c r="AH669" s="77" t="str">
        <f t="shared" ca="1" si="352"/>
        <v/>
      </c>
      <c r="AI669" s="77" t="str">
        <f t="shared" ca="1" si="352"/>
        <v>шт.</v>
      </c>
      <c r="AJ669" s="77">
        <f t="shared" ca="1" si="352"/>
        <v>4</v>
      </c>
      <c r="AK669" s="77" t="str">
        <f t="shared" ca="1" si="352"/>
        <v/>
      </c>
      <c r="AL669" s="77" t="str">
        <f t="shared" ca="1" si="352"/>
        <v>Вариант А1</v>
      </c>
      <c r="AM669" s="77" t="str">
        <f t="shared" ca="1" si="352"/>
        <v/>
      </c>
      <c r="AN669" s="77" t="str">
        <f t="shared" ca="1" si="352"/>
        <v/>
      </c>
      <c r="AO669" s="77" t="str">
        <f t="shared" ca="1" si="352"/>
        <v/>
      </c>
      <c r="AP669" s="77" t="str">
        <f t="shared" ca="1" si="352"/>
        <v/>
      </c>
      <c r="AQ669" s="77" t="str">
        <f t="shared" ca="1" si="352"/>
        <v/>
      </c>
    </row>
    <row r="670" spans="4:43" s="77" customFormat="1" ht="23.25" customHeight="1">
      <c r="D670" s="207"/>
      <c r="E670" s="208"/>
      <c r="F670" s="203"/>
      <c r="G670" s="164"/>
      <c r="H670" s="206"/>
      <c r="I670" s="3">
        <f ca="1">AD670</f>
        <v>27</v>
      </c>
      <c r="J670" s="6" t="str">
        <f t="shared" ca="1" si="341"/>
        <v xml:space="preserve">Трансф. тока </v>
      </c>
      <c r="K670" s="81" t="str">
        <f t="shared" ca="1" si="342"/>
        <v>ТОП-0,66 У3 300/ 5 0,5S</v>
      </c>
      <c r="L670" s="151" t="str">
        <f ca="1">AG670</f>
        <v/>
      </c>
      <c r="M670" s="156"/>
      <c r="N670" s="156"/>
      <c r="O670" s="152"/>
      <c r="P670" s="157" t="str">
        <f ca="1">AH670</f>
        <v/>
      </c>
      <c r="Q670" s="157"/>
      <c r="R670" s="157"/>
      <c r="S670" s="157"/>
      <c r="T670" s="80" t="str">
        <f t="shared" ca="1" si="353"/>
        <v>шт.</v>
      </c>
      <c r="U670" s="81">
        <f t="shared" ca="1" si="354"/>
        <v>3</v>
      </c>
      <c r="V670" s="151" t="str">
        <f t="shared" ca="1" si="355"/>
        <v/>
      </c>
      <c r="W670" s="152"/>
      <c r="X670" s="153" t="str">
        <f ca="1">AL670</f>
        <v>Вариант А1</v>
      </c>
      <c r="Y670" s="154"/>
      <c r="Z670" s="154"/>
      <c r="AA670" s="155"/>
      <c r="AB670" s="164"/>
      <c r="AC670" s="77">
        <f>AC669+1</f>
        <v>482</v>
      </c>
      <c r="AD670" s="77">
        <f ca="1">IF(OFFSET(INDIRECT($AD$2),AC670,0,1,1)&lt;&gt;0,OFFSET(INDIRECT($AD$2),AC670,0,1,1),"")</f>
        <v>27</v>
      </c>
      <c r="AE670" s="77" t="str">
        <f t="shared" ca="1" si="352"/>
        <v xml:space="preserve">Трансф. тока </v>
      </c>
      <c r="AF670" s="77" t="str">
        <f t="shared" ca="1" si="352"/>
        <v>ТОП-0,66 У3 300/ 5 0,5S</v>
      </c>
      <c r="AG670" s="77" t="str">
        <f t="shared" ca="1" si="352"/>
        <v/>
      </c>
      <c r="AH670" s="77" t="str">
        <f t="shared" ca="1" si="352"/>
        <v/>
      </c>
      <c r="AI670" s="77" t="str">
        <f t="shared" ca="1" si="352"/>
        <v>шт.</v>
      </c>
      <c r="AJ670" s="77">
        <f t="shared" ca="1" si="352"/>
        <v>3</v>
      </c>
      <c r="AK670" s="77" t="str">
        <f t="shared" ca="1" si="352"/>
        <v/>
      </c>
      <c r="AL670" s="77" t="str">
        <f t="shared" ca="1" si="352"/>
        <v>Вариант А1</v>
      </c>
      <c r="AM670" s="77" t="str">
        <f t="shared" ca="1" si="352"/>
        <v/>
      </c>
      <c r="AN670" s="77" t="str">
        <f t="shared" ca="1" si="352"/>
        <v/>
      </c>
      <c r="AO670" s="77" t="str">
        <f t="shared" ca="1" si="352"/>
        <v/>
      </c>
      <c r="AP670" s="77" t="str">
        <f t="shared" ca="1" si="352"/>
        <v/>
      </c>
      <c r="AQ670" s="77" t="str">
        <f t="shared" ca="1" si="352"/>
        <v/>
      </c>
    </row>
    <row r="671" spans="4:43" s="77" customFormat="1" ht="20.25" customHeight="1">
      <c r="D671" s="207"/>
      <c r="E671" s="208"/>
      <c r="F671" s="203"/>
      <c r="G671" s="164"/>
      <c r="H671" s="206"/>
      <c r="I671" s="169" t="str">
        <f ca="1">AD671</f>
        <v/>
      </c>
      <c r="J671" s="171" t="str">
        <f t="shared" ca="1" si="341"/>
        <v>Вариант В1</v>
      </c>
      <c r="K671" s="173" t="str">
        <f t="shared" ca="1" si="342"/>
        <v/>
      </c>
      <c r="L671" s="175" t="str">
        <f ca="1">AG671</f>
        <v/>
      </c>
      <c r="M671" s="176"/>
      <c r="N671" s="176"/>
      <c r="O671" s="177"/>
      <c r="P671" s="175" t="str">
        <f ca="1">AH671</f>
        <v/>
      </c>
      <c r="Q671" s="176"/>
      <c r="R671" s="176"/>
      <c r="S671" s="177"/>
      <c r="T671" s="173" t="str">
        <f t="shared" ca="1" si="353"/>
        <v/>
      </c>
      <c r="U671" s="173" t="str">
        <f t="shared" ca="1" si="354"/>
        <v/>
      </c>
      <c r="V671" s="175" t="str">
        <f t="shared" ca="1" si="355"/>
        <v/>
      </c>
      <c r="W671" s="177"/>
      <c r="X671" s="191" t="str">
        <f ca="1">AL671</f>
        <v/>
      </c>
      <c r="Y671" s="192"/>
      <c r="Z671" s="192"/>
      <c r="AA671" s="193"/>
      <c r="AB671" s="164"/>
      <c r="AC671" s="77">
        <f>AC670+1</f>
        <v>483</v>
      </c>
      <c r="AD671" s="77" t="str">
        <f ca="1">IF(OFFSET(INDIRECT($AD$2),AC671,0,1,1)&lt;&gt;0,OFFSET(INDIRECT($AD$2),AC671,0,1,1),"")</f>
        <v/>
      </c>
      <c r="AE671" s="77" t="str">
        <f t="shared" ca="1" si="352"/>
        <v>Вариант В1</v>
      </c>
      <c r="AF671" s="77" t="str">
        <f t="shared" ca="1" si="352"/>
        <v/>
      </c>
      <c r="AG671" s="77" t="str">
        <f t="shared" ca="1" si="352"/>
        <v/>
      </c>
      <c r="AH671" s="77" t="str">
        <f t="shared" ca="1" si="352"/>
        <v/>
      </c>
      <c r="AI671" s="77" t="str">
        <f t="shared" ca="1" si="352"/>
        <v/>
      </c>
      <c r="AJ671" s="77" t="str">
        <f t="shared" ca="1" si="352"/>
        <v/>
      </c>
      <c r="AK671" s="77" t="str">
        <f t="shared" ca="1" si="352"/>
        <v/>
      </c>
      <c r="AL671" s="77" t="str">
        <f t="shared" ca="1" si="352"/>
        <v/>
      </c>
      <c r="AM671" s="77" t="str">
        <f t="shared" ca="1" si="352"/>
        <v/>
      </c>
      <c r="AN671" s="77" t="str">
        <f t="shared" ca="1" si="352"/>
        <v/>
      </c>
      <c r="AO671" s="77" t="str">
        <f t="shared" ca="1" si="352"/>
        <v/>
      </c>
      <c r="AP671" s="77" t="str">
        <f t="shared" ca="1" si="352"/>
        <v/>
      </c>
      <c r="AQ671" s="77" t="str">
        <f t="shared" ca="1" si="352"/>
        <v/>
      </c>
    </row>
    <row r="672" spans="4:43" s="77" customFormat="1" ht="3" customHeight="1" thickBot="1">
      <c r="D672" s="209"/>
      <c r="E672" s="210"/>
      <c r="F672" s="183"/>
      <c r="G672" s="211"/>
      <c r="H672" s="188"/>
      <c r="I672" s="170"/>
      <c r="J672" s="172">
        <f t="shared" si="341"/>
        <v>0</v>
      </c>
      <c r="K672" s="174">
        <f t="shared" si="342"/>
        <v>0</v>
      </c>
      <c r="L672" s="178"/>
      <c r="M672" s="179"/>
      <c r="N672" s="179"/>
      <c r="O672" s="180"/>
      <c r="P672" s="178"/>
      <c r="Q672" s="179"/>
      <c r="R672" s="179"/>
      <c r="S672" s="180"/>
      <c r="T672" s="174"/>
      <c r="U672" s="174"/>
      <c r="V672" s="178"/>
      <c r="W672" s="180"/>
      <c r="X672" s="194"/>
      <c r="Y672" s="195"/>
      <c r="Z672" s="195"/>
      <c r="AA672" s="196"/>
      <c r="AB672" s="164"/>
      <c r="AO672" s="77" t="str">
        <f ca="1">IF(OFFSET(INDIRECT($AD$2),$AC673,AO$2,1,1)&lt;&gt;0,OFFSET(INDIRECT($AD$2),$AC673,AO$2,1,1),"")</f>
        <v/>
      </c>
      <c r="AP672" s="77" t="str">
        <f ca="1">IF(OFFSET(INDIRECT($AD$2),$AC673,AP$2,1,1)&lt;&gt;0,OFFSET(INDIRECT($AD$2),$AC673,AP$2,1,1),"")</f>
        <v/>
      </c>
      <c r="AQ672" s="77" t="str">
        <f ca="1">IF(OFFSET(INDIRECT($AD$2),$AC673,AQ$2,1,1)&lt;&gt;0,OFFSET(INDIRECT($AD$2),$AC673,AQ$2,1,1),"")</f>
        <v/>
      </c>
    </row>
    <row r="673" spans="4:43" s="77" customFormat="1" ht="23.25" customHeight="1">
      <c r="D673" s="234" t="s">
        <v>36</v>
      </c>
      <c r="E673" s="235"/>
      <c r="F673" s="181"/>
      <c r="G673" s="231"/>
      <c r="H673" s="186"/>
      <c r="I673" s="82">
        <f t="shared" ref="I673:I677" ca="1" si="356">AD673</f>
        <v>1</v>
      </c>
      <c r="J673" s="88" t="str">
        <f t="shared" ca="1" si="341"/>
        <v>ШУЭ (АСКУЭ) PL03 Корп.552 SPDS</v>
      </c>
      <c r="K673" s="83" t="str">
        <f t="shared" ca="1" si="342"/>
        <v>Шкаф в сборе</v>
      </c>
      <c r="L673" s="151" t="str">
        <f t="shared" ref="L673:L677" ca="1" si="357">AG673</f>
        <v/>
      </c>
      <c r="M673" s="156"/>
      <c r="N673" s="156"/>
      <c r="O673" s="152"/>
      <c r="P673" s="151" t="str">
        <f ca="1">AH673</f>
        <v/>
      </c>
      <c r="Q673" s="156"/>
      <c r="R673" s="156"/>
      <c r="S673" s="152"/>
      <c r="T673" s="83" t="str">
        <f t="shared" ref="T673:T677" ca="1" si="358">AI673</f>
        <v>шт.</v>
      </c>
      <c r="U673" s="83">
        <f t="shared" ref="U673:U677" ca="1" si="359">AJ673</f>
        <v>1</v>
      </c>
      <c r="V673" s="151" t="str">
        <f t="shared" ref="V673:V677" ca="1" si="360">AK673</f>
        <v/>
      </c>
      <c r="W673" s="152"/>
      <c r="X673" s="153" t="str">
        <f ca="1">AL673</f>
        <v>Вариант В1</v>
      </c>
      <c r="Y673" s="154"/>
      <c r="Z673" s="154"/>
      <c r="AA673" s="155"/>
      <c r="AB673" s="164"/>
      <c r="AC673" s="77">
        <f>AC671+1</f>
        <v>484</v>
      </c>
      <c r="AD673" s="77">
        <f ca="1">IF(OFFSET(INDIRECT($AD$2),AC673,0,1,1)&lt;&gt;0,OFFSET(INDIRECT($AD$2),AC673,0,1,1),"")</f>
        <v>1</v>
      </c>
      <c r="AE673" s="77" t="str">
        <f t="shared" ref="AE673:AN673" ca="1" si="361">IF(OFFSET(INDIRECT($AD$2),$AC673,AE$2,1,1)&lt;&gt;0,OFFSET(INDIRECT($AD$2),$AC673,AE$2,1,1),"")</f>
        <v>ШУЭ (АСКУЭ) PL03 Корп.552 SPDS</v>
      </c>
      <c r="AF673" s="77" t="str">
        <f t="shared" ca="1" si="361"/>
        <v>Шкаф в сборе</v>
      </c>
      <c r="AG673" s="77" t="str">
        <f t="shared" ca="1" si="361"/>
        <v/>
      </c>
      <c r="AH673" s="77" t="str">
        <f t="shared" ca="1" si="361"/>
        <v/>
      </c>
      <c r="AI673" s="77" t="str">
        <f t="shared" ca="1" si="361"/>
        <v>шт.</v>
      </c>
      <c r="AJ673" s="77">
        <f t="shared" ca="1" si="361"/>
        <v>1</v>
      </c>
      <c r="AK673" s="77" t="str">
        <f t="shared" ca="1" si="361"/>
        <v/>
      </c>
      <c r="AL673" s="77" t="str">
        <f t="shared" ca="1" si="361"/>
        <v>Вариант В1</v>
      </c>
      <c r="AM673" s="77" t="str">
        <f t="shared" ca="1" si="361"/>
        <v/>
      </c>
      <c r="AN673" s="77" t="str">
        <f t="shared" ca="1" si="361"/>
        <v/>
      </c>
    </row>
    <row r="674" spans="4:43" s="77" customFormat="1" ht="23.25" customHeight="1">
      <c r="D674" s="207"/>
      <c r="E674" s="208"/>
      <c r="F674" s="203"/>
      <c r="G674" s="164"/>
      <c r="H674" s="206"/>
      <c r="I674" s="82">
        <f t="shared" ca="1" si="356"/>
        <v>2</v>
      </c>
      <c r="J674" s="88" t="str">
        <f t="shared" ca="1" si="341"/>
        <v>Бирка Треугольник</v>
      </c>
      <c r="K674" s="83" t="str">
        <f t="shared" ca="1" si="342"/>
        <v>У-136</v>
      </c>
      <c r="L674" s="151" t="str">
        <f t="shared" ca="1" si="357"/>
        <v/>
      </c>
      <c r="M674" s="156"/>
      <c r="N674" s="156"/>
      <c r="O674" s="152"/>
      <c r="P674" s="151" t="str">
        <f ca="1">AH674</f>
        <v/>
      </c>
      <c r="Q674" s="156"/>
      <c r="R674" s="156"/>
      <c r="S674" s="152"/>
      <c r="T674" s="83" t="str">
        <f t="shared" ca="1" si="358"/>
        <v>шт.</v>
      </c>
      <c r="U674" s="83">
        <f t="shared" ca="1" si="359"/>
        <v>2</v>
      </c>
      <c r="V674" s="151" t="str">
        <f t="shared" ca="1" si="360"/>
        <v/>
      </c>
      <c r="W674" s="152"/>
      <c r="X674" s="153" t="str">
        <f ca="1">AL674</f>
        <v>Вариант В1</v>
      </c>
      <c r="Y674" s="154"/>
      <c r="Z674" s="154"/>
      <c r="AA674" s="155"/>
      <c r="AB674" s="164"/>
      <c r="AC674" s="77">
        <f>AC673+1</f>
        <v>485</v>
      </c>
      <c r="AD674" s="77">
        <f ca="1">IF(OFFSET(INDIRECT($AD$2),AC674,0,1,1)&lt;&gt;0,OFFSET(INDIRECT($AD$2),AC674,0,1,1),"")</f>
        <v>2</v>
      </c>
      <c r="AE674" s="77" t="str">
        <f t="shared" ca="1" si="352"/>
        <v>Бирка Треугольник</v>
      </c>
      <c r="AF674" s="77" t="str">
        <f t="shared" ca="1" si="352"/>
        <v>У-136</v>
      </c>
      <c r="AG674" s="77" t="str">
        <f t="shared" ca="1" si="352"/>
        <v/>
      </c>
      <c r="AH674" s="77" t="str">
        <f t="shared" ca="1" si="352"/>
        <v/>
      </c>
      <c r="AI674" s="77" t="str">
        <f t="shared" ca="1" si="352"/>
        <v>шт.</v>
      </c>
      <c r="AJ674" s="77">
        <f t="shared" ca="1" si="352"/>
        <v>2</v>
      </c>
      <c r="AK674" s="77" t="str">
        <f t="shared" ca="1" si="352"/>
        <v/>
      </c>
      <c r="AL674" s="77" t="str">
        <f t="shared" ca="1" si="352"/>
        <v>Вариант В1</v>
      </c>
      <c r="AM674" s="77" t="str">
        <f t="shared" ca="1" si="352"/>
        <v/>
      </c>
      <c r="AN674" s="77" t="str">
        <f t="shared" ca="1" si="352"/>
        <v/>
      </c>
      <c r="AO674" s="77" t="str">
        <f t="shared" ca="1" si="352"/>
        <v/>
      </c>
      <c r="AP674" s="77" t="str">
        <f t="shared" ca="1" si="352"/>
        <v/>
      </c>
      <c r="AQ674" s="77" t="str">
        <f t="shared" ca="1" si="352"/>
        <v/>
      </c>
    </row>
    <row r="675" spans="4:43" s="77" customFormat="1" ht="23.25" customHeight="1">
      <c r="D675" s="207"/>
      <c r="E675" s="208"/>
      <c r="F675" s="203"/>
      <c r="G675" s="164"/>
      <c r="H675" s="206"/>
      <c r="I675" s="3">
        <f t="shared" ca="1" si="356"/>
        <v>3</v>
      </c>
      <c r="J675" s="86" t="str">
        <f t="shared" ca="1" si="341"/>
        <v>Хомут нейлон, белый</v>
      </c>
      <c r="K675" s="81" t="str">
        <f t="shared" ca="1" si="342"/>
        <v>2,5х100</v>
      </c>
      <c r="L675" s="151" t="str">
        <f t="shared" ca="1" si="357"/>
        <v/>
      </c>
      <c r="M675" s="156"/>
      <c r="N675" s="156"/>
      <c r="O675" s="152"/>
      <c r="P675" s="157" t="str">
        <f ca="1">AH675</f>
        <v/>
      </c>
      <c r="Q675" s="157"/>
      <c r="R675" s="157"/>
      <c r="S675" s="157"/>
      <c r="T675" s="80" t="str">
        <f t="shared" ca="1" si="358"/>
        <v>шт.</v>
      </c>
      <c r="U675" s="81">
        <f t="shared" ca="1" si="359"/>
        <v>2</v>
      </c>
      <c r="V675" s="151" t="str">
        <f t="shared" ca="1" si="360"/>
        <v/>
      </c>
      <c r="W675" s="152"/>
      <c r="X675" s="153" t="str">
        <f ca="1">AL675</f>
        <v>Вариант В1</v>
      </c>
      <c r="Y675" s="154"/>
      <c r="Z675" s="154"/>
      <c r="AA675" s="155"/>
      <c r="AB675" s="164"/>
      <c r="AC675" s="77">
        <f>AC674+1</f>
        <v>486</v>
      </c>
      <c r="AD675" s="77">
        <f ca="1">IF(OFFSET(INDIRECT($AD$2),AC675,0,1,1)&lt;&gt;0,OFFSET(INDIRECT($AD$2),AC675,0,1,1),"")</f>
        <v>3</v>
      </c>
      <c r="AE675" s="77" t="str">
        <f t="shared" ca="1" si="352"/>
        <v>Хомут нейлон, белый</v>
      </c>
      <c r="AF675" s="77" t="str">
        <f t="shared" ca="1" si="352"/>
        <v>2,5х100</v>
      </c>
      <c r="AG675" s="77" t="str">
        <f t="shared" ca="1" si="352"/>
        <v/>
      </c>
      <c r="AH675" s="77" t="str">
        <f t="shared" ca="1" si="352"/>
        <v/>
      </c>
      <c r="AI675" s="77" t="str">
        <f t="shared" ca="1" si="352"/>
        <v>шт.</v>
      </c>
      <c r="AJ675" s="77">
        <f t="shared" ca="1" si="352"/>
        <v>2</v>
      </c>
      <c r="AK675" s="77" t="str">
        <f t="shared" ca="1" si="352"/>
        <v/>
      </c>
      <c r="AL675" s="77" t="str">
        <f t="shared" ca="1" si="352"/>
        <v>Вариант В1</v>
      </c>
      <c r="AM675" s="77" t="str">
        <f t="shared" ca="1" si="352"/>
        <v/>
      </c>
      <c r="AN675" s="77" t="str">
        <f t="shared" ca="1" si="352"/>
        <v/>
      </c>
      <c r="AO675" s="77" t="str">
        <f t="shared" ca="1" si="352"/>
        <v/>
      </c>
      <c r="AP675" s="77" t="str">
        <f t="shared" ca="1" si="352"/>
        <v/>
      </c>
      <c r="AQ675" s="77" t="str">
        <f t="shared" ca="1" si="352"/>
        <v/>
      </c>
    </row>
    <row r="676" spans="4:43" s="77" customFormat="1" ht="23.25" customHeight="1">
      <c r="D676" s="207"/>
      <c r="E676" s="208"/>
      <c r="F676" s="203"/>
      <c r="G676" s="164"/>
      <c r="H676" s="206"/>
      <c r="I676" s="3">
        <f t="shared" ca="1" si="356"/>
        <v>4</v>
      </c>
      <c r="J676" s="6" t="str">
        <f t="shared" ca="1" si="341"/>
        <v xml:space="preserve">Болт </v>
      </c>
      <c r="K676" s="81" t="str">
        <f t="shared" ca="1" si="342"/>
        <v>М6х30</v>
      </c>
      <c r="L676" s="151" t="str">
        <f t="shared" ca="1" si="357"/>
        <v/>
      </c>
      <c r="M676" s="156"/>
      <c r="N676" s="156"/>
      <c r="O676" s="152"/>
      <c r="P676" s="157" t="str">
        <f ca="1">AH676</f>
        <v/>
      </c>
      <c r="Q676" s="157"/>
      <c r="R676" s="157"/>
      <c r="S676" s="157"/>
      <c r="T676" s="80" t="str">
        <f t="shared" ca="1" si="358"/>
        <v>шт.</v>
      </c>
      <c r="U676" s="81">
        <f t="shared" ca="1" si="359"/>
        <v>5</v>
      </c>
      <c r="V676" s="151" t="str">
        <f t="shared" ca="1" si="360"/>
        <v/>
      </c>
      <c r="W676" s="152"/>
      <c r="X676" s="153" t="str">
        <f ca="1">AL676</f>
        <v>Вариант В1</v>
      </c>
      <c r="Y676" s="154"/>
      <c r="Z676" s="154"/>
      <c r="AA676" s="155"/>
      <c r="AB676" s="164"/>
      <c r="AC676" s="77">
        <f>AC675+1</f>
        <v>487</v>
      </c>
      <c r="AD676" s="77">
        <f ca="1">IF(OFFSET(INDIRECT($AD$2),AC676,0,1,1)&lt;&gt;0,OFFSET(INDIRECT($AD$2),AC676,0,1,1),"")</f>
        <v>4</v>
      </c>
      <c r="AE676" s="77" t="str">
        <f t="shared" ca="1" si="352"/>
        <v xml:space="preserve">Болт </v>
      </c>
      <c r="AF676" s="77" t="str">
        <f t="shared" ca="1" si="352"/>
        <v>М6х30</v>
      </c>
      <c r="AG676" s="77" t="str">
        <f t="shared" ca="1" si="352"/>
        <v/>
      </c>
      <c r="AH676" s="77" t="str">
        <f t="shared" ca="1" si="352"/>
        <v/>
      </c>
      <c r="AI676" s="77" t="str">
        <f t="shared" ca="1" si="352"/>
        <v>шт.</v>
      </c>
      <c r="AJ676" s="77">
        <f t="shared" ca="1" si="352"/>
        <v>5</v>
      </c>
      <c r="AK676" s="77" t="str">
        <f t="shared" ca="1" si="352"/>
        <v/>
      </c>
      <c r="AL676" s="77" t="str">
        <f t="shared" ca="1" si="352"/>
        <v>Вариант В1</v>
      </c>
      <c r="AM676" s="77" t="str">
        <f t="shared" ca="1" si="352"/>
        <v/>
      </c>
      <c r="AN676" s="77" t="str">
        <f t="shared" ca="1" si="352"/>
        <v/>
      </c>
      <c r="AO676" s="77" t="str">
        <f t="shared" ca="1" si="352"/>
        <v/>
      </c>
      <c r="AP676" s="77" t="str">
        <f t="shared" ca="1" si="352"/>
        <v/>
      </c>
      <c r="AQ676" s="77" t="str">
        <f t="shared" ca="1" si="352"/>
        <v/>
      </c>
    </row>
    <row r="677" spans="4:43" s="77" customFormat="1" ht="8.25" customHeight="1" thickBot="1">
      <c r="D677" s="209"/>
      <c r="E677" s="210"/>
      <c r="F677" s="183"/>
      <c r="G677" s="211"/>
      <c r="H677" s="188"/>
      <c r="I677" s="169">
        <f t="shared" ca="1" si="356"/>
        <v>5</v>
      </c>
      <c r="J677" s="171" t="str">
        <f t="shared" ca="1" si="341"/>
        <v xml:space="preserve">Гайка </v>
      </c>
      <c r="K677" s="173" t="str">
        <f t="shared" ca="1" si="342"/>
        <v>М6</v>
      </c>
      <c r="L677" s="175" t="str">
        <f t="shared" ca="1" si="357"/>
        <v/>
      </c>
      <c r="M677" s="176"/>
      <c r="N677" s="176"/>
      <c r="O677" s="177"/>
      <c r="P677" s="175" t="str">
        <f ca="1">AH677</f>
        <v/>
      </c>
      <c r="Q677" s="176"/>
      <c r="R677" s="176"/>
      <c r="S677" s="177"/>
      <c r="T677" s="173" t="str">
        <f t="shared" ca="1" si="358"/>
        <v>шт.</v>
      </c>
      <c r="U677" s="173">
        <f t="shared" ca="1" si="359"/>
        <v>5</v>
      </c>
      <c r="V677" s="175" t="str">
        <f t="shared" ca="1" si="360"/>
        <v/>
      </c>
      <c r="W677" s="177"/>
      <c r="X677" s="191" t="str">
        <f ca="1">AL677</f>
        <v>Вариант В1</v>
      </c>
      <c r="Y677" s="192"/>
      <c r="Z677" s="192"/>
      <c r="AA677" s="193"/>
      <c r="AB677" s="164"/>
      <c r="AC677" s="77">
        <f>AC676+1</f>
        <v>488</v>
      </c>
      <c r="AD677" s="77">
        <f ca="1">IF(OFFSET(INDIRECT($AD$2),AC677,0,1,1)&lt;&gt;0,OFFSET(INDIRECT($AD$2),AC677,0,1,1),"")</f>
        <v>5</v>
      </c>
      <c r="AE677" s="77" t="str">
        <f t="shared" ca="1" si="352"/>
        <v xml:space="preserve">Гайка </v>
      </c>
      <c r="AF677" s="77" t="str">
        <f t="shared" ca="1" si="352"/>
        <v>М6</v>
      </c>
      <c r="AG677" s="77" t="str">
        <f t="shared" ca="1" si="352"/>
        <v/>
      </c>
      <c r="AH677" s="77" t="str">
        <f t="shared" ca="1" si="352"/>
        <v/>
      </c>
      <c r="AI677" s="77" t="str">
        <f t="shared" ca="1" si="352"/>
        <v>шт.</v>
      </c>
      <c r="AJ677" s="77">
        <f t="shared" ca="1" si="352"/>
        <v>5</v>
      </c>
      <c r="AK677" s="77" t="str">
        <f t="shared" ca="1" si="352"/>
        <v/>
      </c>
      <c r="AL677" s="77" t="str">
        <f t="shared" ca="1" si="352"/>
        <v>Вариант В1</v>
      </c>
      <c r="AM677" s="77" t="str">
        <f t="shared" ca="1" si="352"/>
        <v/>
      </c>
      <c r="AN677" s="77" t="str">
        <f t="shared" ca="1" si="352"/>
        <v/>
      </c>
      <c r="AO677" s="77" t="str">
        <f t="shared" ca="1" si="352"/>
        <v/>
      </c>
      <c r="AP677" s="77" t="str">
        <f t="shared" ca="1" si="352"/>
        <v/>
      </c>
      <c r="AQ677" s="77" t="str">
        <f t="shared" ca="1" si="352"/>
        <v/>
      </c>
    </row>
    <row r="678" spans="4:43" s="77" customFormat="1" ht="15" customHeight="1">
      <c r="D678" s="234" t="s">
        <v>39</v>
      </c>
      <c r="E678" s="253"/>
      <c r="F678" s="181"/>
      <c r="G678" s="258"/>
      <c r="H678" s="253"/>
      <c r="I678" s="170"/>
      <c r="J678" s="172"/>
      <c r="K678" s="174"/>
      <c r="L678" s="178"/>
      <c r="M678" s="179"/>
      <c r="N678" s="179"/>
      <c r="O678" s="180"/>
      <c r="P678" s="178"/>
      <c r="Q678" s="179"/>
      <c r="R678" s="179"/>
      <c r="S678" s="180"/>
      <c r="T678" s="174"/>
      <c r="U678" s="174"/>
      <c r="V678" s="178"/>
      <c r="W678" s="180"/>
      <c r="X678" s="194"/>
      <c r="Y678" s="195"/>
      <c r="Z678" s="195"/>
      <c r="AA678" s="196"/>
      <c r="AB678" s="164"/>
    </row>
    <row r="679" spans="4:43" s="77" customFormat="1" ht="14.25" customHeight="1" thickBot="1">
      <c r="D679" s="254"/>
      <c r="E679" s="255"/>
      <c r="F679" s="254"/>
      <c r="G679" s="259"/>
      <c r="H679" s="255"/>
      <c r="J679" s="89"/>
      <c r="AA679" s="76"/>
      <c r="AB679" s="164"/>
    </row>
    <row r="680" spans="4:43" s="77" customFormat="1" ht="15" customHeight="1" thickBot="1">
      <c r="D680" s="254"/>
      <c r="E680" s="255"/>
      <c r="F680" s="254"/>
      <c r="G680" s="259"/>
      <c r="H680" s="255"/>
      <c r="I680" s="26"/>
      <c r="J680" s="90"/>
      <c r="K680" s="27"/>
      <c r="L680" s="44"/>
      <c r="M680" s="78"/>
      <c r="N680" s="44"/>
      <c r="O680" s="261"/>
      <c r="P680" s="262"/>
      <c r="Q680" s="44"/>
      <c r="R680" s="44"/>
      <c r="S680" s="263" t="str">
        <f>$S$33</f>
        <v>2001.РП.10Т-ТКР2.1</v>
      </c>
      <c r="T680" s="264"/>
      <c r="U680" s="264"/>
      <c r="V680" s="264"/>
      <c r="W680" s="264"/>
      <c r="X680" s="264"/>
      <c r="Y680" s="264"/>
      <c r="Z680" s="265"/>
      <c r="AA680" s="272" t="s">
        <v>16</v>
      </c>
      <c r="AB680" s="164"/>
    </row>
    <row r="681" spans="4:43" s="77" customFormat="1" ht="6" customHeight="1" thickBot="1">
      <c r="D681" s="254"/>
      <c r="E681" s="255"/>
      <c r="F681" s="254"/>
      <c r="G681" s="259"/>
      <c r="H681" s="255"/>
      <c r="I681" s="26"/>
      <c r="J681" s="90"/>
      <c r="K681" s="27"/>
      <c r="L681" s="273"/>
      <c r="M681" s="275"/>
      <c r="N681" s="273"/>
      <c r="O681" s="275"/>
      <c r="P681" s="277"/>
      <c r="Q681" s="273"/>
      <c r="R681" s="273"/>
      <c r="S681" s="266"/>
      <c r="T681" s="267"/>
      <c r="U681" s="267"/>
      <c r="V681" s="267"/>
      <c r="W681" s="267"/>
      <c r="X681" s="267"/>
      <c r="Y681" s="267"/>
      <c r="Z681" s="268"/>
      <c r="AA681" s="272"/>
      <c r="AB681" s="164"/>
    </row>
    <row r="682" spans="4:43" s="77" customFormat="1" ht="9" customHeight="1" thickBot="1">
      <c r="D682" s="254"/>
      <c r="E682" s="255"/>
      <c r="F682" s="254"/>
      <c r="G682" s="259"/>
      <c r="H682" s="255"/>
      <c r="I682" s="26"/>
      <c r="J682" s="90"/>
      <c r="K682" s="27"/>
      <c r="L682" s="274"/>
      <c r="M682" s="276"/>
      <c r="N682" s="274"/>
      <c r="O682" s="276"/>
      <c r="P682" s="278"/>
      <c r="Q682" s="274"/>
      <c r="R682" s="274"/>
      <c r="S682" s="266"/>
      <c r="T682" s="267"/>
      <c r="U682" s="267"/>
      <c r="V682" s="267"/>
      <c r="W682" s="267"/>
      <c r="X682" s="267"/>
      <c r="Y682" s="267"/>
      <c r="Z682" s="268"/>
      <c r="AA682" s="279">
        <f>AA642+1</f>
        <v>17</v>
      </c>
      <c r="AB682" s="164"/>
    </row>
    <row r="683" spans="4:43" s="77" customFormat="1" ht="15" customHeight="1" thickBot="1">
      <c r="D683" s="256"/>
      <c r="E683" s="257"/>
      <c r="F683" s="256"/>
      <c r="G683" s="260"/>
      <c r="H683" s="257"/>
      <c r="I683" s="29"/>
      <c r="J683" s="91"/>
      <c r="K683" s="30"/>
      <c r="L683" s="79" t="s">
        <v>14</v>
      </c>
      <c r="M683" s="79" t="s">
        <v>15</v>
      </c>
      <c r="N683" s="79" t="s">
        <v>16</v>
      </c>
      <c r="O683" s="272" t="s">
        <v>17</v>
      </c>
      <c r="P683" s="272"/>
      <c r="Q683" s="79" t="s">
        <v>18</v>
      </c>
      <c r="R683" s="79" t="s">
        <v>19</v>
      </c>
      <c r="S683" s="269"/>
      <c r="T683" s="270"/>
      <c r="U683" s="270"/>
      <c r="V683" s="270"/>
      <c r="W683" s="270"/>
      <c r="X683" s="270"/>
      <c r="Y683" s="270"/>
      <c r="Z683" s="271"/>
      <c r="AA683" s="279"/>
      <c r="AB683" s="164"/>
    </row>
    <row r="684" spans="4:43" s="77" customFormat="1" ht="11.25" customHeight="1" thickBot="1">
      <c r="J684" s="89"/>
      <c r="Y684" s="250" t="s">
        <v>41</v>
      </c>
      <c r="Z684" s="250"/>
      <c r="AA684" s="250"/>
      <c r="AB684" s="164"/>
    </row>
    <row r="685" spans="4:43" s="77" customFormat="1" ht="23.25" customHeight="1">
      <c r="H685" s="75"/>
      <c r="I685" s="165" t="s">
        <v>0</v>
      </c>
      <c r="J685" s="302" t="s">
        <v>1</v>
      </c>
      <c r="K685" s="158" t="s">
        <v>2</v>
      </c>
      <c r="L685" s="158" t="s">
        <v>3</v>
      </c>
      <c r="M685" s="158"/>
      <c r="N685" s="158"/>
      <c r="O685" s="158"/>
      <c r="P685" s="158" t="s">
        <v>43</v>
      </c>
      <c r="Q685" s="158"/>
      <c r="R685" s="158"/>
      <c r="S685" s="158"/>
      <c r="T685" s="158" t="s">
        <v>5</v>
      </c>
      <c r="U685" s="158" t="s">
        <v>6</v>
      </c>
      <c r="V685" s="158" t="s">
        <v>7</v>
      </c>
      <c r="W685" s="158"/>
      <c r="X685" s="160" t="s">
        <v>8</v>
      </c>
      <c r="Y685" s="160"/>
      <c r="Z685" s="160"/>
      <c r="AA685" s="161"/>
      <c r="AB685" s="164"/>
      <c r="AD685" s="77" t="s">
        <v>42</v>
      </c>
      <c r="AE685" s="77">
        <v>1</v>
      </c>
      <c r="AF685" s="77">
        <f t="shared" ref="AF685" si="362">AE685+1</f>
        <v>2</v>
      </c>
      <c r="AG685" s="77">
        <f t="shared" ref="AG685" si="363">AF685+1</f>
        <v>3</v>
      </c>
      <c r="AH685" s="77">
        <f t="shared" ref="AH685" si="364">AG685+1</f>
        <v>4</v>
      </c>
      <c r="AI685" s="77">
        <f t="shared" ref="AI685" si="365">AH685+1</f>
        <v>5</v>
      </c>
      <c r="AJ685" s="77">
        <f t="shared" ref="AJ685" si="366">AI685+1</f>
        <v>6</v>
      </c>
      <c r="AK685" s="77">
        <f t="shared" ref="AK685" si="367">AJ685+1</f>
        <v>7</v>
      </c>
      <c r="AL685" s="77">
        <f t="shared" ref="AL685" si="368">AK685+1</f>
        <v>8</v>
      </c>
      <c r="AM685" s="77">
        <f t="shared" ref="AM685" si="369">AL685+1</f>
        <v>9</v>
      </c>
      <c r="AN685" s="77">
        <f t="shared" ref="AN685" si="370">AM685+1</f>
        <v>10</v>
      </c>
      <c r="AO685" s="77">
        <f t="shared" ref="AO685" si="371">AN685+1</f>
        <v>11</v>
      </c>
      <c r="AP685" s="77">
        <f t="shared" ref="AP685" si="372">AO685+1</f>
        <v>12</v>
      </c>
      <c r="AQ685" s="77">
        <f t="shared" ref="AQ685" si="373">AP685+1</f>
        <v>13</v>
      </c>
    </row>
    <row r="686" spans="4:43" s="77" customFormat="1" ht="76.5" customHeight="1">
      <c r="H686" s="75"/>
      <c r="I686" s="166"/>
      <c r="J686" s="303"/>
      <c r="K686" s="162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62"/>
      <c r="Y686" s="162"/>
      <c r="Z686" s="162"/>
      <c r="AA686" s="163"/>
      <c r="AB686" s="164"/>
      <c r="AC686" s="77">
        <f ca="1">IF(OFFSET(AC686,40,0,1,1)&lt;&gt;0,OFFSET(AC686,40,0,1,1),AA722)</f>
        <v>25</v>
      </c>
    </row>
    <row r="687" spans="4:43" s="77" customFormat="1" ht="23.25" customHeight="1">
      <c r="H687" s="75"/>
      <c r="I687" s="3">
        <f t="shared" ref="I687:I706" ca="1" si="374">AD687</f>
        <v>6</v>
      </c>
      <c r="J687" s="6" t="str">
        <f t="shared" ref="J687:J717" ca="1" si="375">AE687</f>
        <v xml:space="preserve">Шайба плоск. усил. ГОСТ 6958 </v>
      </c>
      <c r="K687" s="81" t="str">
        <f t="shared" ref="K687:K717" ca="1" si="376">AF687</f>
        <v>М6</v>
      </c>
      <c r="L687" s="151" t="str">
        <f t="shared" ref="L687:L707" ca="1" si="377">AG687</f>
        <v/>
      </c>
      <c r="M687" s="156"/>
      <c r="N687" s="156"/>
      <c r="O687" s="152"/>
      <c r="P687" s="157" t="str">
        <f t="shared" ref="P687:P707" ca="1" si="378">AH687</f>
        <v/>
      </c>
      <c r="Q687" s="157"/>
      <c r="R687" s="157"/>
      <c r="S687" s="157"/>
      <c r="T687" s="80" t="str">
        <f t="shared" ref="T687:T707" ca="1" si="379">AI687</f>
        <v>шт.</v>
      </c>
      <c r="U687" s="81">
        <f t="shared" ref="U687:U707" ca="1" si="380">AJ687</f>
        <v>10</v>
      </c>
      <c r="V687" s="151" t="str">
        <f t="shared" ref="V687:V707" ca="1" si="381">AK687</f>
        <v/>
      </c>
      <c r="W687" s="152"/>
      <c r="X687" s="153" t="str">
        <f t="shared" ref="X687:X707" ca="1" si="382">AL687</f>
        <v>Вариант В1</v>
      </c>
      <c r="Y687" s="154"/>
      <c r="Z687" s="154"/>
      <c r="AA687" s="155"/>
      <c r="AB687" s="164"/>
      <c r="AC687" s="77">
        <f>AC677+1</f>
        <v>489</v>
      </c>
      <c r="AD687" s="77">
        <f t="shared" ref="AD687:AD707" ca="1" si="383">IF(OFFSET(INDIRECT($AD$2),AC687,0,1,1)&lt;&gt;0,OFFSET(INDIRECT($AD$2),AC687,0,1,1),"")</f>
        <v>6</v>
      </c>
      <c r="AE687" s="77" t="str">
        <f t="shared" ref="AE687:AQ702" ca="1" si="384">IF(OFFSET(INDIRECT($AD$2),$AC687,AE$2,1,1)&lt;&gt;0,OFFSET(INDIRECT($AD$2),$AC687,AE$2,1,1),"")</f>
        <v xml:space="preserve">Шайба плоск. усил. ГОСТ 6958 </v>
      </c>
      <c r="AF687" s="77" t="str">
        <f t="shared" ca="1" si="384"/>
        <v>М6</v>
      </c>
      <c r="AG687" s="77" t="str">
        <f t="shared" ca="1" si="384"/>
        <v/>
      </c>
      <c r="AH687" s="77" t="str">
        <f t="shared" ca="1" si="384"/>
        <v/>
      </c>
      <c r="AI687" s="77" t="str">
        <f t="shared" ca="1" si="384"/>
        <v>шт.</v>
      </c>
      <c r="AJ687" s="77">
        <f t="shared" ca="1" si="384"/>
        <v>10</v>
      </c>
      <c r="AK687" s="77" t="str">
        <f t="shared" ca="1" si="384"/>
        <v/>
      </c>
      <c r="AL687" s="77" t="str">
        <f t="shared" ca="1" si="384"/>
        <v>Вариант В1</v>
      </c>
      <c r="AM687" s="77" t="str">
        <f t="shared" ca="1" si="384"/>
        <v/>
      </c>
      <c r="AN687" s="77" t="str">
        <f t="shared" ca="1" si="384"/>
        <v/>
      </c>
      <c r="AO687" s="77" t="str">
        <f t="shared" ca="1" si="384"/>
        <v/>
      </c>
      <c r="AP687" s="77" t="str">
        <f t="shared" ca="1" si="384"/>
        <v/>
      </c>
      <c r="AQ687" s="77" t="str">
        <f t="shared" ca="1" si="384"/>
        <v/>
      </c>
    </row>
    <row r="688" spans="4:43" s="77" customFormat="1" ht="23.25" customHeight="1">
      <c r="H688" s="75"/>
      <c r="I688" s="3">
        <f t="shared" ca="1" si="374"/>
        <v>7</v>
      </c>
      <c r="J688" s="6" t="str">
        <f t="shared" ca="1" si="375"/>
        <v xml:space="preserve">Шайба пружинная гроверная </v>
      </c>
      <c r="K688" s="81" t="str">
        <f t="shared" ca="1" si="376"/>
        <v>М6</v>
      </c>
      <c r="L688" s="151" t="str">
        <f t="shared" ca="1" si="377"/>
        <v/>
      </c>
      <c r="M688" s="156"/>
      <c r="N688" s="156"/>
      <c r="O688" s="152"/>
      <c r="P688" s="157" t="str">
        <f t="shared" ca="1" si="378"/>
        <v/>
      </c>
      <c r="Q688" s="157"/>
      <c r="R688" s="157"/>
      <c r="S688" s="157"/>
      <c r="T688" s="80" t="str">
        <f t="shared" ca="1" si="379"/>
        <v>шт.</v>
      </c>
      <c r="U688" s="81">
        <f t="shared" ca="1" si="380"/>
        <v>5</v>
      </c>
      <c r="V688" s="151" t="str">
        <f t="shared" ca="1" si="381"/>
        <v/>
      </c>
      <c r="W688" s="152"/>
      <c r="X688" s="153" t="str">
        <f t="shared" ca="1" si="382"/>
        <v>Вариант В1</v>
      </c>
      <c r="Y688" s="154"/>
      <c r="Z688" s="154"/>
      <c r="AA688" s="155"/>
      <c r="AB688" s="164"/>
      <c r="AC688" s="77">
        <f>AC687+1</f>
        <v>490</v>
      </c>
      <c r="AD688" s="77">
        <f t="shared" ca="1" si="383"/>
        <v>7</v>
      </c>
      <c r="AE688" s="77" t="str">
        <f t="shared" ca="1" si="384"/>
        <v xml:space="preserve">Шайба пружинная гроверная </v>
      </c>
      <c r="AF688" s="77" t="str">
        <f t="shared" ca="1" si="384"/>
        <v>М6</v>
      </c>
      <c r="AG688" s="77" t="str">
        <f t="shared" ca="1" si="384"/>
        <v/>
      </c>
      <c r="AH688" s="77" t="str">
        <f t="shared" ca="1" si="384"/>
        <v/>
      </c>
      <c r="AI688" s="77" t="str">
        <f t="shared" ca="1" si="384"/>
        <v>шт.</v>
      </c>
      <c r="AJ688" s="77">
        <f t="shared" ca="1" si="384"/>
        <v>5</v>
      </c>
      <c r="AK688" s="77" t="str">
        <f t="shared" ca="1" si="384"/>
        <v/>
      </c>
      <c r="AL688" s="77" t="str">
        <f t="shared" ca="1" si="384"/>
        <v>Вариант В1</v>
      </c>
      <c r="AM688" s="77" t="str">
        <f t="shared" ca="1" si="384"/>
        <v/>
      </c>
      <c r="AN688" s="77" t="str">
        <f t="shared" ca="1" si="384"/>
        <v/>
      </c>
      <c r="AO688" s="77" t="str">
        <f t="shared" ca="1" si="384"/>
        <v/>
      </c>
      <c r="AP688" s="77" t="str">
        <f t="shared" ca="1" si="384"/>
        <v/>
      </c>
      <c r="AQ688" s="77" t="str">
        <f t="shared" ca="1" si="384"/>
        <v/>
      </c>
    </row>
    <row r="689" spans="8:43" s="77" customFormat="1" ht="23.25" customHeight="1">
      <c r="H689" s="75"/>
      <c r="I689" s="3">
        <f t="shared" ca="1" si="374"/>
        <v>8</v>
      </c>
      <c r="J689" s="6" t="str">
        <f t="shared" ca="1" si="375"/>
        <v>Болт ГОСТ 7798-70</v>
      </c>
      <c r="K689" s="81" t="str">
        <f t="shared" ca="1" si="376"/>
        <v>М8х30</v>
      </c>
      <c r="L689" s="151" t="str">
        <f t="shared" ca="1" si="377"/>
        <v/>
      </c>
      <c r="M689" s="156"/>
      <c r="N689" s="156"/>
      <c r="O689" s="152"/>
      <c r="P689" s="157" t="str">
        <f t="shared" ca="1" si="378"/>
        <v/>
      </c>
      <c r="Q689" s="157"/>
      <c r="R689" s="157"/>
      <c r="S689" s="157"/>
      <c r="T689" s="80" t="str">
        <f t="shared" ca="1" si="379"/>
        <v>шт.</v>
      </c>
      <c r="U689" s="81">
        <f t="shared" ca="1" si="380"/>
        <v>6</v>
      </c>
      <c r="V689" s="151" t="str">
        <f t="shared" ca="1" si="381"/>
        <v/>
      </c>
      <c r="W689" s="152"/>
      <c r="X689" s="153" t="str">
        <f t="shared" ca="1" si="382"/>
        <v>Вариант В1</v>
      </c>
      <c r="Y689" s="154"/>
      <c r="Z689" s="154"/>
      <c r="AA689" s="155"/>
      <c r="AB689" s="164"/>
      <c r="AC689" s="77">
        <f>AC688+1</f>
        <v>491</v>
      </c>
      <c r="AD689" s="77">
        <f t="shared" ca="1" si="383"/>
        <v>8</v>
      </c>
      <c r="AE689" s="77" t="str">
        <f t="shared" ca="1" si="384"/>
        <v>Болт ГОСТ 7798-70</v>
      </c>
      <c r="AF689" s="77" t="str">
        <f t="shared" ca="1" si="384"/>
        <v>М8х30</v>
      </c>
      <c r="AG689" s="77" t="str">
        <f t="shared" ca="1" si="384"/>
        <v/>
      </c>
      <c r="AH689" s="77" t="str">
        <f t="shared" ca="1" si="384"/>
        <v/>
      </c>
      <c r="AI689" s="77" t="str">
        <f t="shared" ca="1" si="384"/>
        <v>шт.</v>
      </c>
      <c r="AJ689" s="77">
        <f t="shared" ca="1" si="384"/>
        <v>6</v>
      </c>
      <c r="AK689" s="77" t="str">
        <f t="shared" ca="1" si="384"/>
        <v/>
      </c>
      <c r="AL689" s="77" t="str">
        <f t="shared" ca="1" si="384"/>
        <v>Вариант В1</v>
      </c>
      <c r="AM689" s="77" t="str">
        <f t="shared" ca="1" si="384"/>
        <v/>
      </c>
      <c r="AN689" s="77" t="str">
        <f t="shared" ca="1" si="384"/>
        <v/>
      </c>
      <c r="AO689" s="77" t="str">
        <f t="shared" ca="1" si="384"/>
        <v/>
      </c>
      <c r="AP689" s="77" t="str">
        <f t="shared" ca="1" si="384"/>
        <v/>
      </c>
      <c r="AQ689" s="77" t="str">
        <f t="shared" ca="1" si="384"/>
        <v/>
      </c>
    </row>
    <row r="690" spans="8:43" s="77" customFormat="1" ht="23.25" customHeight="1">
      <c r="H690" s="75"/>
      <c r="I690" s="3">
        <f t="shared" ca="1" si="374"/>
        <v>9</v>
      </c>
      <c r="J690" s="6" t="str">
        <f t="shared" ca="1" si="375"/>
        <v>Гайка ГОСТ 5915-70</v>
      </c>
      <c r="K690" s="81" t="str">
        <f t="shared" ca="1" si="376"/>
        <v>М8</v>
      </c>
      <c r="L690" s="151" t="str">
        <f t="shared" ca="1" si="377"/>
        <v/>
      </c>
      <c r="M690" s="156"/>
      <c r="N690" s="156"/>
      <c r="O690" s="152"/>
      <c r="P690" s="157" t="str">
        <f t="shared" ca="1" si="378"/>
        <v/>
      </c>
      <c r="Q690" s="157"/>
      <c r="R690" s="157"/>
      <c r="S690" s="157"/>
      <c r="T690" s="80" t="str">
        <f t="shared" ca="1" si="379"/>
        <v>шт.</v>
      </c>
      <c r="U690" s="81">
        <f t="shared" ca="1" si="380"/>
        <v>6</v>
      </c>
      <c r="V690" s="151" t="str">
        <f t="shared" ca="1" si="381"/>
        <v/>
      </c>
      <c r="W690" s="152"/>
      <c r="X690" s="153" t="str">
        <f t="shared" ca="1" si="382"/>
        <v>Вариант В1</v>
      </c>
      <c r="Y690" s="154"/>
      <c r="Z690" s="154"/>
      <c r="AA690" s="155"/>
      <c r="AB690" s="164"/>
      <c r="AC690" s="77">
        <f t="shared" ref="AC690:AC707" si="385">AC689+1</f>
        <v>492</v>
      </c>
      <c r="AD690" s="77">
        <f t="shared" ca="1" si="383"/>
        <v>9</v>
      </c>
      <c r="AE690" s="77" t="str">
        <f t="shared" ca="1" si="384"/>
        <v>Гайка ГОСТ 5915-70</v>
      </c>
      <c r="AF690" s="77" t="str">
        <f t="shared" ca="1" si="384"/>
        <v>М8</v>
      </c>
      <c r="AG690" s="77" t="str">
        <f t="shared" ca="1" si="384"/>
        <v/>
      </c>
      <c r="AH690" s="77" t="str">
        <f t="shared" ca="1" si="384"/>
        <v/>
      </c>
      <c r="AI690" s="77" t="str">
        <f t="shared" ca="1" si="384"/>
        <v>шт.</v>
      </c>
      <c r="AJ690" s="77">
        <f t="shared" ca="1" si="384"/>
        <v>6</v>
      </c>
      <c r="AK690" s="77" t="str">
        <f t="shared" ca="1" si="384"/>
        <v/>
      </c>
      <c r="AL690" s="77" t="str">
        <f t="shared" ca="1" si="384"/>
        <v>Вариант В1</v>
      </c>
      <c r="AM690" s="77" t="str">
        <f t="shared" ca="1" si="384"/>
        <v/>
      </c>
      <c r="AN690" s="77" t="str">
        <f t="shared" ca="1" si="384"/>
        <v/>
      </c>
      <c r="AO690" s="77" t="str">
        <f t="shared" ca="1" si="384"/>
        <v/>
      </c>
      <c r="AP690" s="77" t="str">
        <f t="shared" ca="1" si="384"/>
        <v/>
      </c>
      <c r="AQ690" s="77" t="str">
        <f t="shared" ca="1" si="384"/>
        <v/>
      </c>
    </row>
    <row r="691" spans="8:43" s="77" customFormat="1" ht="23.25" customHeight="1">
      <c r="H691" s="75"/>
      <c r="I691" s="3">
        <f t="shared" ca="1" si="374"/>
        <v>10</v>
      </c>
      <c r="J691" s="6" t="str">
        <f t="shared" ca="1" si="375"/>
        <v xml:space="preserve">Шайба плоск. усил. ГОСТ 6958 </v>
      </c>
      <c r="K691" s="81" t="str">
        <f t="shared" ca="1" si="376"/>
        <v>М8</v>
      </c>
      <c r="L691" s="151" t="str">
        <f t="shared" ca="1" si="377"/>
        <v/>
      </c>
      <c r="M691" s="156"/>
      <c r="N691" s="156"/>
      <c r="O691" s="152"/>
      <c r="P691" s="157" t="str">
        <f t="shared" ca="1" si="378"/>
        <v/>
      </c>
      <c r="Q691" s="157"/>
      <c r="R691" s="157"/>
      <c r="S691" s="157"/>
      <c r="T691" s="80" t="str">
        <f t="shared" ca="1" si="379"/>
        <v>шт.</v>
      </c>
      <c r="U691" s="81">
        <f t="shared" ca="1" si="380"/>
        <v>12</v>
      </c>
      <c r="V691" s="151" t="str">
        <f t="shared" ca="1" si="381"/>
        <v/>
      </c>
      <c r="W691" s="152"/>
      <c r="X691" s="153" t="str">
        <f t="shared" ca="1" si="382"/>
        <v>Вариант В1</v>
      </c>
      <c r="Y691" s="154"/>
      <c r="Z691" s="154"/>
      <c r="AA691" s="155"/>
      <c r="AB691" s="164"/>
      <c r="AC691" s="77">
        <f t="shared" si="385"/>
        <v>493</v>
      </c>
      <c r="AD691" s="77">
        <f t="shared" ca="1" si="383"/>
        <v>10</v>
      </c>
      <c r="AE691" s="77" t="str">
        <f t="shared" ca="1" si="384"/>
        <v xml:space="preserve">Шайба плоск. усил. ГОСТ 6958 </v>
      </c>
      <c r="AF691" s="77" t="str">
        <f t="shared" ca="1" si="384"/>
        <v>М8</v>
      </c>
      <c r="AG691" s="77" t="str">
        <f t="shared" ca="1" si="384"/>
        <v/>
      </c>
      <c r="AH691" s="77" t="str">
        <f t="shared" ca="1" si="384"/>
        <v/>
      </c>
      <c r="AI691" s="77" t="str">
        <f t="shared" ca="1" si="384"/>
        <v>шт.</v>
      </c>
      <c r="AJ691" s="77">
        <f t="shared" ca="1" si="384"/>
        <v>12</v>
      </c>
      <c r="AK691" s="77" t="str">
        <f t="shared" ca="1" si="384"/>
        <v/>
      </c>
      <c r="AL691" s="77" t="str">
        <f t="shared" ca="1" si="384"/>
        <v>Вариант В1</v>
      </c>
      <c r="AM691" s="77" t="str">
        <f t="shared" ca="1" si="384"/>
        <v/>
      </c>
      <c r="AN691" s="77" t="str">
        <f t="shared" ca="1" si="384"/>
        <v/>
      </c>
      <c r="AO691" s="77" t="str">
        <f t="shared" ca="1" si="384"/>
        <v/>
      </c>
      <c r="AP691" s="77" t="str">
        <f t="shared" ca="1" si="384"/>
        <v/>
      </c>
      <c r="AQ691" s="77" t="str">
        <f t="shared" ca="1" si="384"/>
        <v/>
      </c>
    </row>
    <row r="692" spans="8:43" s="77" customFormat="1" ht="23.25" customHeight="1">
      <c r="H692" s="75"/>
      <c r="I692" s="3">
        <f t="shared" ca="1" si="374"/>
        <v>11</v>
      </c>
      <c r="J692" s="6" t="str">
        <f t="shared" ca="1" si="375"/>
        <v>Шайба пружинн. гровер ГОСТ 6402-70</v>
      </c>
      <c r="K692" s="81" t="str">
        <f t="shared" ca="1" si="376"/>
        <v>М8</v>
      </c>
      <c r="L692" s="151" t="str">
        <f t="shared" ca="1" si="377"/>
        <v/>
      </c>
      <c r="M692" s="156"/>
      <c r="N692" s="156"/>
      <c r="O692" s="152"/>
      <c r="P692" s="157" t="str">
        <f t="shared" ca="1" si="378"/>
        <v/>
      </c>
      <c r="Q692" s="157"/>
      <c r="R692" s="157"/>
      <c r="S692" s="157"/>
      <c r="T692" s="80" t="str">
        <f t="shared" ca="1" si="379"/>
        <v>шт.</v>
      </c>
      <c r="U692" s="81">
        <f t="shared" ca="1" si="380"/>
        <v>6</v>
      </c>
      <c r="V692" s="151" t="str">
        <f t="shared" ca="1" si="381"/>
        <v/>
      </c>
      <c r="W692" s="152"/>
      <c r="X692" s="153" t="str">
        <f t="shared" ca="1" si="382"/>
        <v>Вариант В1</v>
      </c>
      <c r="Y692" s="154"/>
      <c r="Z692" s="154"/>
      <c r="AA692" s="155"/>
      <c r="AB692" s="164"/>
      <c r="AC692" s="77">
        <f t="shared" si="385"/>
        <v>494</v>
      </c>
      <c r="AD692" s="77">
        <f t="shared" ca="1" si="383"/>
        <v>11</v>
      </c>
      <c r="AE692" s="77" t="str">
        <f t="shared" ca="1" si="384"/>
        <v>Шайба пружинн. гровер ГОСТ 6402-70</v>
      </c>
      <c r="AF692" s="77" t="str">
        <f t="shared" ca="1" si="384"/>
        <v>М8</v>
      </c>
      <c r="AG692" s="77" t="str">
        <f t="shared" ca="1" si="384"/>
        <v/>
      </c>
      <c r="AH692" s="77" t="str">
        <f t="shared" ca="1" si="384"/>
        <v/>
      </c>
      <c r="AI692" s="77" t="str">
        <f t="shared" ca="1" si="384"/>
        <v>шт.</v>
      </c>
      <c r="AJ692" s="77">
        <f t="shared" ca="1" si="384"/>
        <v>6</v>
      </c>
      <c r="AK692" s="77" t="str">
        <f t="shared" ca="1" si="384"/>
        <v/>
      </c>
      <c r="AL692" s="77" t="str">
        <f t="shared" ca="1" si="384"/>
        <v>Вариант В1</v>
      </c>
      <c r="AM692" s="77" t="str">
        <f t="shared" ca="1" si="384"/>
        <v/>
      </c>
      <c r="AN692" s="77" t="str">
        <f t="shared" ca="1" si="384"/>
        <v/>
      </c>
      <c r="AO692" s="77" t="str">
        <f t="shared" ca="1" si="384"/>
        <v/>
      </c>
      <c r="AP692" s="77" t="str">
        <f t="shared" ca="1" si="384"/>
        <v/>
      </c>
      <c r="AQ692" s="77" t="str">
        <f t="shared" ca="1" si="384"/>
        <v/>
      </c>
    </row>
    <row r="693" spans="8:43" s="77" customFormat="1" ht="23.25" customHeight="1">
      <c r="H693" s="75"/>
      <c r="I693" s="3">
        <f t="shared" ca="1" si="374"/>
        <v>12</v>
      </c>
      <c r="J693" s="6" t="str">
        <f t="shared" ca="1" si="375"/>
        <v>Провод желт.-зел.ТУ 3550</v>
      </c>
      <c r="K693" s="81" t="str">
        <f t="shared" ca="1" si="376"/>
        <v>ПВ1 1х6</v>
      </c>
      <c r="L693" s="151" t="str">
        <f t="shared" ca="1" si="377"/>
        <v/>
      </c>
      <c r="M693" s="156"/>
      <c r="N693" s="156"/>
      <c r="O693" s="152"/>
      <c r="P693" s="157" t="str">
        <f t="shared" ca="1" si="378"/>
        <v/>
      </c>
      <c r="Q693" s="157"/>
      <c r="R693" s="157"/>
      <c r="S693" s="157"/>
      <c r="T693" s="80" t="str">
        <f t="shared" ca="1" si="379"/>
        <v>м.</v>
      </c>
      <c r="U693" s="81">
        <f t="shared" ca="1" si="380"/>
        <v>5</v>
      </c>
      <c r="V693" s="151" t="str">
        <f t="shared" ca="1" si="381"/>
        <v/>
      </c>
      <c r="W693" s="152"/>
      <c r="X693" s="153" t="str">
        <f t="shared" ca="1" si="382"/>
        <v>Вариант В1</v>
      </c>
      <c r="Y693" s="154"/>
      <c r="Z693" s="154"/>
      <c r="AA693" s="155"/>
      <c r="AB693" s="164"/>
      <c r="AC693" s="77">
        <f t="shared" si="385"/>
        <v>495</v>
      </c>
      <c r="AD693" s="77">
        <f t="shared" ca="1" si="383"/>
        <v>12</v>
      </c>
      <c r="AE693" s="77" t="str">
        <f t="shared" ca="1" si="384"/>
        <v>Провод желт.-зел.ТУ 3550</v>
      </c>
      <c r="AF693" s="77" t="str">
        <f t="shared" ca="1" si="384"/>
        <v>ПВ1 1х6</v>
      </c>
      <c r="AG693" s="77" t="str">
        <f t="shared" ca="1" si="384"/>
        <v/>
      </c>
      <c r="AH693" s="77" t="str">
        <f t="shared" ca="1" si="384"/>
        <v/>
      </c>
      <c r="AI693" s="77" t="str">
        <f t="shared" ca="1" si="384"/>
        <v>м.</v>
      </c>
      <c r="AJ693" s="77">
        <f t="shared" ca="1" si="384"/>
        <v>5</v>
      </c>
      <c r="AK693" s="77" t="str">
        <f t="shared" ca="1" si="384"/>
        <v/>
      </c>
      <c r="AL693" s="77" t="str">
        <f t="shared" ca="1" si="384"/>
        <v>Вариант В1</v>
      </c>
      <c r="AM693" s="77" t="str">
        <f t="shared" ca="1" si="384"/>
        <v/>
      </c>
      <c r="AN693" s="77" t="str">
        <f t="shared" ca="1" si="384"/>
        <v/>
      </c>
      <c r="AO693" s="77" t="str">
        <f t="shared" ca="1" si="384"/>
        <v/>
      </c>
      <c r="AP693" s="77" t="str">
        <f t="shared" ca="1" si="384"/>
        <v/>
      </c>
      <c r="AQ693" s="77" t="str">
        <f t="shared" ca="1" si="384"/>
        <v/>
      </c>
    </row>
    <row r="694" spans="8:43" s="77" customFormat="1" ht="23.25" customHeight="1">
      <c r="H694" s="75"/>
      <c r="I694" s="3">
        <f t="shared" ca="1" si="374"/>
        <v>13</v>
      </c>
      <c r="J694" s="6" t="str">
        <f t="shared" ca="1" si="375"/>
        <v xml:space="preserve">Провод </v>
      </c>
      <c r="K694" s="81" t="str">
        <f t="shared" ca="1" si="376"/>
        <v>ПВ-1 1х2,5</v>
      </c>
      <c r="L694" s="151" t="str">
        <f t="shared" ca="1" si="377"/>
        <v/>
      </c>
      <c r="M694" s="156"/>
      <c r="N694" s="156"/>
      <c r="O694" s="152"/>
      <c r="P694" s="157" t="str">
        <f t="shared" ca="1" si="378"/>
        <v/>
      </c>
      <c r="Q694" s="157"/>
      <c r="R694" s="157"/>
      <c r="S694" s="157"/>
      <c r="T694" s="80" t="str">
        <f t="shared" ca="1" si="379"/>
        <v>м.</v>
      </c>
      <c r="U694" s="81">
        <f t="shared" ca="1" si="380"/>
        <v>3</v>
      </c>
      <c r="V694" s="151" t="str">
        <f t="shared" ca="1" si="381"/>
        <v/>
      </c>
      <c r="W694" s="152"/>
      <c r="X694" s="153" t="str">
        <f t="shared" ca="1" si="382"/>
        <v>Вариант В1</v>
      </c>
      <c r="Y694" s="154"/>
      <c r="Z694" s="154"/>
      <c r="AA694" s="155"/>
      <c r="AB694" s="164"/>
      <c r="AC694" s="77">
        <f t="shared" si="385"/>
        <v>496</v>
      </c>
      <c r="AD694" s="77">
        <f t="shared" ca="1" si="383"/>
        <v>13</v>
      </c>
      <c r="AE694" s="77" t="str">
        <f t="shared" ca="1" si="384"/>
        <v xml:space="preserve">Провод </v>
      </c>
      <c r="AF694" s="77" t="str">
        <f t="shared" ca="1" si="384"/>
        <v>ПВ-1 1х2,5</v>
      </c>
      <c r="AG694" s="77" t="str">
        <f t="shared" ca="1" si="384"/>
        <v/>
      </c>
      <c r="AH694" s="77" t="str">
        <f t="shared" ca="1" si="384"/>
        <v/>
      </c>
      <c r="AI694" s="77" t="str">
        <f t="shared" ca="1" si="384"/>
        <v>м.</v>
      </c>
      <c r="AJ694" s="77">
        <f t="shared" ca="1" si="384"/>
        <v>3</v>
      </c>
      <c r="AK694" s="77" t="str">
        <f t="shared" ca="1" si="384"/>
        <v/>
      </c>
      <c r="AL694" s="77" t="str">
        <f t="shared" ca="1" si="384"/>
        <v>Вариант В1</v>
      </c>
      <c r="AM694" s="77" t="str">
        <f t="shared" ca="1" si="384"/>
        <v/>
      </c>
      <c r="AN694" s="77" t="str">
        <f t="shared" ca="1" si="384"/>
        <v/>
      </c>
      <c r="AO694" s="77" t="str">
        <f t="shared" ca="1" si="384"/>
        <v/>
      </c>
      <c r="AP694" s="77" t="str">
        <f t="shared" ca="1" si="384"/>
        <v/>
      </c>
      <c r="AQ694" s="77" t="str">
        <f t="shared" ca="1" si="384"/>
        <v/>
      </c>
    </row>
    <row r="695" spans="8:43" s="77" customFormat="1" ht="23.25" customHeight="1">
      <c r="H695" s="75"/>
      <c r="I695" s="3">
        <f t="shared" ca="1" si="374"/>
        <v>14</v>
      </c>
      <c r="J695" s="6" t="str">
        <f t="shared" ca="1" si="375"/>
        <v xml:space="preserve">Кабель </v>
      </c>
      <c r="K695" s="81" t="str">
        <f t="shared" ca="1" si="376"/>
        <v>КВВГнг 10х2,5</v>
      </c>
      <c r="L695" s="151" t="str">
        <f t="shared" ca="1" si="377"/>
        <v/>
      </c>
      <c r="M695" s="156"/>
      <c r="N695" s="156"/>
      <c r="O695" s="152"/>
      <c r="P695" s="157" t="str">
        <f t="shared" ca="1" si="378"/>
        <v/>
      </c>
      <c r="Q695" s="157"/>
      <c r="R695" s="157"/>
      <c r="S695" s="157"/>
      <c r="T695" s="80" t="str">
        <f t="shared" ca="1" si="379"/>
        <v>м.</v>
      </c>
      <c r="U695" s="81">
        <f t="shared" ca="1" si="380"/>
        <v>6</v>
      </c>
      <c r="V695" s="151" t="str">
        <f t="shared" ca="1" si="381"/>
        <v/>
      </c>
      <c r="W695" s="152"/>
      <c r="X695" s="153" t="str">
        <f t="shared" ca="1" si="382"/>
        <v>Вариант В1</v>
      </c>
      <c r="Y695" s="154"/>
      <c r="Z695" s="154"/>
      <c r="AA695" s="155"/>
      <c r="AB695" s="164"/>
      <c r="AC695" s="77">
        <f t="shared" si="385"/>
        <v>497</v>
      </c>
      <c r="AD695" s="77">
        <f t="shared" ca="1" si="383"/>
        <v>14</v>
      </c>
      <c r="AE695" s="77" t="str">
        <f t="shared" ca="1" si="384"/>
        <v xml:space="preserve">Кабель </v>
      </c>
      <c r="AF695" s="77" t="str">
        <f t="shared" ca="1" si="384"/>
        <v>КВВГнг 10х2,5</v>
      </c>
      <c r="AG695" s="77" t="str">
        <f t="shared" ca="1" si="384"/>
        <v/>
      </c>
      <c r="AH695" s="77" t="str">
        <f t="shared" ca="1" si="384"/>
        <v/>
      </c>
      <c r="AI695" s="77" t="str">
        <f t="shared" ca="1" si="384"/>
        <v>м.</v>
      </c>
      <c r="AJ695" s="77">
        <f t="shared" ca="1" si="384"/>
        <v>6</v>
      </c>
      <c r="AK695" s="77" t="str">
        <f t="shared" ca="1" si="384"/>
        <v/>
      </c>
      <c r="AL695" s="77" t="str">
        <f t="shared" ca="1" si="384"/>
        <v>Вариант В1</v>
      </c>
      <c r="AM695" s="77" t="str">
        <f t="shared" ca="1" si="384"/>
        <v/>
      </c>
      <c r="AN695" s="77" t="str">
        <f t="shared" ca="1" si="384"/>
        <v/>
      </c>
      <c r="AO695" s="77" t="str">
        <f t="shared" ca="1" si="384"/>
        <v/>
      </c>
      <c r="AP695" s="77" t="str">
        <f t="shared" ca="1" si="384"/>
        <v/>
      </c>
      <c r="AQ695" s="77" t="str">
        <f t="shared" ca="1" si="384"/>
        <v/>
      </c>
    </row>
    <row r="696" spans="8:43" s="77" customFormat="1" ht="23.25" customHeight="1">
      <c r="H696" s="75"/>
      <c r="I696" s="3">
        <f t="shared" ca="1" si="374"/>
        <v>15</v>
      </c>
      <c r="J696" s="6" t="str">
        <f t="shared" ca="1" si="375"/>
        <v xml:space="preserve">Наконечник </v>
      </c>
      <c r="K696" s="81" t="str">
        <f t="shared" ca="1" si="376"/>
        <v>НКИ 2.5-6</v>
      </c>
      <c r="L696" s="151" t="str">
        <f t="shared" ca="1" si="377"/>
        <v/>
      </c>
      <c r="M696" s="156"/>
      <c r="N696" s="156"/>
      <c r="O696" s="152"/>
      <c r="P696" s="157" t="str">
        <f t="shared" ca="1" si="378"/>
        <v/>
      </c>
      <c r="Q696" s="157"/>
      <c r="R696" s="157"/>
      <c r="S696" s="157"/>
      <c r="T696" s="80" t="str">
        <f t="shared" ca="1" si="379"/>
        <v>шт.</v>
      </c>
      <c r="U696" s="81">
        <f t="shared" ca="1" si="380"/>
        <v>4</v>
      </c>
      <c r="V696" s="151" t="str">
        <f t="shared" ca="1" si="381"/>
        <v/>
      </c>
      <c r="W696" s="152"/>
      <c r="X696" s="153" t="str">
        <f t="shared" ca="1" si="382"/>
        <v>Вариант В1</v>
      </c>
      <c r="Y696" s="154"/>
      <c r="Z696" s="154"/>
      <c r="AA696" s="155"/>
      <c r="AB696" s="164"/>
      <c r="AC696" s="77">
        <f t="shared" si="385"/>
        <v>498</v>
      </c>
      <c r="AD696" s="77">
        <f t="shared" ca="1" si="383"/>
        <v>15</v>
      </c>
      <c r="AE696" s="77" t="str">
        <f t="shared" ca="1" si="384"/>
        <v xml:space="preserve">Наконечник </v>
      </c>
      <c r="AF696" s="77" t="str">
        <f t="shared" ca="1" si="384"/>
        <v>НКИ 2.5-6</v>
      </c>
      <c r="AG696" s="77" t="str">
        <f t="shared" ca="1" si="384"/>
        <v/>
      </c>
      <c r="AH696" s="77" t="str">
        <f t="shared" ca="1" si="384"/>
        <v/>
      </c>
      <c r="AI696" s="77" t="str">
        <f t="shared" ca="1" si="384"/>
        <v>шт.</v>
      </c>
      <c r="AJ696" s="77">
        <f t="shared" ca="1" si="384"/>
        <v>4</v>
      </c>
      <c r="AK696" s="77" t="str">
        <f t="shared" ca="1" si="384"/>
        <v/>
      </c>
      <c r="AL696" s="77" t="str">
        <f t="shared" ca="1" si="384"/>
        <v>Вариант В1</v>
      </c>
      <c r="AM696" s="77" t="str">
        <f t="shared" ca="1" si="384"/>
        <v/>
      </c>
      <c r="AN696" s="77" t="str">
        <f t="shared" ca="1" si="384"/>
        <v/>
      </c>
      <c r="AO696" s="77" t="str">
        <f t="shared" ca="1" si="384"/>
        <v/>
      </c>
      <c r="AP696" s="77" t="str">
        <f t="shared" ca="1" si="384"/>
        <v/>
      </c>
      <c r="AQ696" s="77" t="str">
        <f t="shared" ca="1" si="384"/>
        <v/>
      </c>
    </row>
    <row r="697" spans="8:43" s="77" customFormat="1" ht="23.25" customHeight="1">
      <c r="H697" s="75"/>
      <c r="I697" s="3">
        <f t="shared" ca="1" si="374"/>
        <v>16</v>
      </c>
      <c r="J697" s="6" t="str">
        <f t="shared" ca="1" si="375"/>
        <v xml:space="preserve">Наконечник </v>
      </c>
      <c r="K697" s="81" t="str">
        <f t="shared" ca="1" si="376"/>
        <v>НКИ 5,5-6</v>
      </c>
      <c r="L697" s="151" t="str">
        <f t="shared" ca="1" si="377"/>
        <v/>
      </c>
      <c r="M697" s="156"/>
      <c r="N697" s="156"/>
      <c r="O697" s="152"/>
      <c r="P697" s="157" t="str">
        <f t="shared" ca="1" si="378"/>
        <v/>
      </c>
      <c r="Q697" s="157"/>
      <c r="R697" s="157"/>
      <c r="S697" s="157"/>
      <c r="T697" s="80" t="str">
        <f t="shared" ca="1" si="379"/>
        <v>шт.</v>
      </c>
      <c r="U697" s="81">
        <f t="shared" ca="1" si="380"/>
        <v>2</v>
      </c>
      <c r="V697" s="151" t="str">
        <f t="shared" ca="1" si="381"/>
        <v/>
      </c>
      <c r="W697" s="152"/>
      <c r="X697" s="153" t="str">
        <f t="shared" ca="1" si="382"/>
        <v>Вариант В1</v>
      </c>
      <c r="Y697" s="154"/>
      <c r="Z697" s="154"/>
      <c r="AA697" s="155"/>
      <c r="AB697" s="164"/>
      <c r="AC697" s="77">
        <f t="shared" si="385"/>
        <v>499</v>
      </c>
      <c r="AD697" s="77">
        <f t="shared" ca="1" si="383"/>
        <v>16</v>
      </c>
      <c r="AE697" s="77" t="str">
        <f t="shared" ca="1" si="384"/>
        <v xml:space="preserve">Наконечник </v>
      </c>
      <c r="AF697" s="77" t="str">
        <f t="shared" ca="1" si="384"/>
        <v>НКИ 5,5-6</v>
      </c>
      <c r="AG697" s="77" t="str">
        <f t="shared" ca="1" si="384"/>
        <v/>
      </c>
      <c r="AH697" s="77" t="str">
        <f t="shared" ca="1" si="384"/>
        <v/>
      </c>
      <c r="AI697" s="77" t="str">
        <f t="shared" ca="1" si="384"/>
        <v>шт.</v>
      </c>
      <c r="AJ697" s="77">
        <f t="shared" ca="1" si="384"/>
        <v>2</v>
      </c>
      <c r="AK697" s="77" t="str">
        <f t="shared" ca="1" si="384"/>
        <v/>
      </c>
      <c r="AL697" s="77" t="str">
        <f t="shared" ca="1" si="384"/>
        <v>Вариант В1</v>
      </c>
      <c r="AM697" s="77" t="str">
        <f t="shared" ca="1" si="384"/>
        <v/>
      </c>
      <c r="AN697" s="77" t="str">
        <f t="shared" ca="1" si="384"/>
        <v/>
      </c>
      <c r="AO697" s="77" t="str">
        <f t="shared" ca="1" si="384"/>
        <v/>
      </c>
      <c r="AP697" s="77" t="str">
        <f t="shared" ca="1" si="384"/>
        <v/>
      </c>
      <c r="AQ697" s="77" t="str">
        <f t="shared" ca="1" si="384"/>
        <v/>
      </c>
    </row>
    <row r="698" spans="8:43" s="77" customFormat="1" ht="23.25" customHeight="1">
      <c r="H698" s="75"/>
      <c r="I698" s="3">
        <f t="shared" ca="1" si="374"/>
        <v>17</v>
      </c>
      <c r="J698" s="6" t="str">
        <f t="shared" ca="1" si="375"/>
        <v>Болт ГОСТ 7798-70</v>
      </c>
      <c r="K698" s="81" t="str">
        <f t="shared" ca="1" si="376"/>
        <v>М4х25</v>
      </c>
      <c r="L698" s="151" t="str">
        <f t="shared" ca="1" si="377"/>
        <v/>
      </c>
      <c r="M698" s="156"/>
      <c r="N698" s="156"/>
      <c r="O698" s="152"/>
      <c r="P698" s="157" t="str">
        <f t="shared" ca="1" si="378"/>
        <v/>
      </c>
      <c r="Q698" s="157"/>
      <c r="R698" s="157"/>
      <c r="S698" s="157"/>
      <c r="T698" s="80" t="str">
        <f t="shared" ca="1" si="379"/>
        <v>шт.</v>
      </c>
      <c r="U698" s="81">
        <f t="shared" ca="1" si="380"/>
        <v>3</v>
      </c>
      <c r="V698" s="151" t="str">
        <f t="shared" ca="1" si="381"/>
        <v/>
      </c>
      <c r="W698" s="152"/>
      <c r="X698" s="153" t="str">
        <f t="shared" ca="1" si="382"/>
        <v>Вариант В1</v>
      </c>
      <c r="Y698" s="154"/>
      <c r="Z698" s="154"/>
      <c r="AA698" s="155"/>
      <c r="AB698" s="164"/>
      <c r="AC698" s="77">
        <f t="shared" si="385"/>
        <v>500</v>
      </c>
      <c r="AD698" s="77">
        <f t="shared" ca="1" si="383"/>
        <v>17</v>
      </c>
      <c r="AE698" s="77" t="str">
        <f t="shared" ca="1" si="384"/>
        <v>Болт ГОСТ 7798-70</v>
      </c>
      <c r="AF698" s="77" t="str">
        <f t="shared" ca="1" si="384"/>
        <v>М4х25</v>
      </c>
      <c r="AG698" s="77" t="str">
        <f t="shared" ca="1" si="384"/>
        <v/>
      </c>
      <c r="AH698" s="77" t="str">
        <f t="shared" ca="1" si="384"/>
        <v/>
      </c>
      <c r="AI698" s="77" t="str">
        <f t="shared" ca="1" si="384"/>
        <v>шт.</v>
      </c>
      <c r="AJ698" s="77">
        <f t="shared" ca="1" si="384"/>
        <v>3</v>
      </c>
      <c r="AK698" s="77" t="str">
        <f t="shared" ca="1" si="384"/>
        <v/>
      </c>
      <c r="AL698" s="77" t="str">
        <f t="shared" ca="1" si="384"/>
        <v>Вариант В1</v>
      </c>
      <c r="AM698" s="77" t="str">
        <f t="shared" ca="1" si="384"/>
        <v/>
      </c>
      <c r="AN698" s="77" t="str">
        <f t="shared" ca="1" si="384"/>
        <v/>
      </c>
      <c r="AO698" s="77" t="str">
        <f t="shared" ca="1" si="384"/>
        <v/>
      </c>
      <c r="AP698" s="77" t="str">
        <f t="shared" ca="1" si="384"/>
        <v/>
      </c>
      <c r="AQ698" s="77" t="str">
        <f t="shared" ca="1" si="384"/>
        <v/>
      </c>
    </row>
    <row r="699" spans="8:43" s="77" customFormat="1" ht="23.25" customHeight="1">
      <c r="H699" s="75"/>
      <c r="I699" s="3">
        <f t="shared" ca="1" si="374"/>
        <v>18</v>
      </c>
      <c r="J699" s="6" t="str">
        <f t="shared" ca="1" si="375"/>
        <v>Гайка ГОСТ 5927-70</v>
      </c>
      <c r="K699" s="81" t="str">
        <f t="shared" ca="1" si="376"/>
        <v>М4</v>
      </c>
      <c r="L699" s="151" t="str">
        <f t="shared" ca="1" si="377"/>
        <v/>
      </c>
      <c r="M699" s="156"/>
      <c r="N699" s="156"/>
      <c r="O699" s="152"/>
      <c r="P699" s="157" t="str">
        <f t="shared" ca="1" si="378"/>
        <v/>
      </c>
      <c r="Q699" s="157"/>
      <c r="R699" s="157"/>
      <c r="S699" s="157"/>
      <c r="T699" s="80" t="str">
        <f t="shared" ca="1" si="379"/>
        <v>шт.</v>
      </c>
      <c r="U699" s="81">
        <f t="shared" ca="1" si="380"/>
        <v>3</v>
      </c>
      <c r="V699" s="151" t="str">
        <f t="shared" ca="1" si="381"/>
        <v/>
      </c>
      <c r="W699" s="152"/>
      <c r="X699" s="153" t="str">
        <f t="shared" ca="1" si="382"/>
        <v>Вариант В1</v>
      </c>
      <c r="Y699" s="154"/>
      <c r="Z699" s="154"/>
      <c r="AA699" s="155"/>
      <c r="AB699" s="164"/>
      <c r="AC699" s="77">
        <f t="shared" si="385"/>
        <v>501</v>
      </c>
      <c r="AD699" s="77">
        <f t="shared" ca="1" si="383"/>
        <v>18</v>
      </c>
      <c r="AE699" s="77" t="str">
        <f t="shared" ca="1" si="384"/>
        <v>Гайка ГОСТ 5927-70</v>
      </c>
      <c r="AF699" s="77" t="str">
        <f t="shared" ca="1" si="384"/>
        <v>М4</v>
      </c>
      <c r="AG699" s="77" t="str">
        <f t="shared" ca="1" si="384"/>
        <v/>
      </c>
      <c r="AH699" s="77" t="str">
        <f t="shared" ca="1" si="384"/>
        <v/>
      </c>
      <c r="AI699" s="77" t="str">
        <f t="shared" ca="1" si="384"/>
        <v>шт.</v>
      </c>
      <c r="AJ699" s="77">
        <f t="shared" ca="1" si="384"/>
        <v>3</v>
      </c>
      <c r="AK699" s="77" t="str">
        <f t="shared" ca="1" si="384"/>
        <v/>
      </c>
      <c r="AL699" s="77" t="str">
        <f t="shared" ca="1" si="384"/>
        <v>Вариант В1</v>
      </c>
      <c r="AM699" s="77" t="str">
        <f t="shared" ca="1" si="384"/>
        <v/>
      </c>
      <c r="AN699" s="77" t="str">
        <f t="shared" ca="1" si="384"/>
        <v/>
      </c>
      <c r="AO699" s="77" t="str">
        <f t="shared" ca="1" si="384"/>
        <v/>
      </c>
      <c r="AP699" s="77" t="str">
        <f t="shared" ca="1" si="384"/>
        <v/>
      </c>
      <c r="AQ699" s="77" t="str">
        <f t="shared" ca="1" si="384"/>
        <v/>
      </c>
    </row>
    <row r="700" spans="8:43" s="77" customFormat="1" ht="23.25" customHeight="1">
      <c r="H700" s="75"/>
      <c r="I700" s="3">
        <f t="shared" ca="1" si="374"/>
        <v>19</v>
      </c>
      <c r="J700" s="295" t="str">
        <f t="shared" ca="1" si="375"/>
        <v>Шайба пружинн. гровер ГОСТ 6402-70</v>
      </c>
      <c r="K700" s="81" t="str">
        <f t="shared" ca="1" si="376"/>
        <v>М4</v>
      </c>
      <c r="L700" s="151" t="str">
        <f t="shared" ca="1" si="377"/>
        <v/>
      </c>
      <c r="M700" s="156"/>
      <c r="N700" s="156"/>
      <c r="O700" s="152"/>
      <c r="P700" s="157" t="str">
        <f t="shared" ca="1" si="378"/>
        <v/>
      </c>
      <c r="Q700" s="157"/>
      <c r="R700" s="157"/>
      <c r="S700" s="157"/>
      <c r="T700" s="80" t="str">
        <f t="shared" ca="1" si="379"/>
        <v>шт.</v>
      </c>
      <c r="U700" s="81">
        <f t="shared" ca="1" si="380"/>
        <v>3</v>
      </c>
      <c r="V700" s="151" t="str">
        <f t="shared" ca="1" si="381"/>
        <v/>
      </c>
      <c r="W700" s="152"/>
      <c r="X700" s="153" t="str">
        <f t="shared" ca="1" si="382"/>
        <v>Вариант В1</v>
      </c>
      <c r="Y700" s="154"/>
      <c r="Z700" s="154"/>
      <c r="AA700" s="155"/>
      <c r="AB700" s="164"/>
      <c r="AC700" s="77">
        <f t="shared" si="385"/>
        <v>502</v>
      </c>
      <c r="AD700" s="77">
        <f t="shared" ca="1" si="383"/>
        <v>19</v>
      </c>
      <c r="AE700" s="77" t="str">
        <f t="shared" ca="1" si="384"/>
        <v>Шайба пружинн. гровер ГОСТ 6402-70</v>
      </c>
      <c r="AF700" s="77" t="str">
        <f t="shared" ca="1" si="384"/>
        <v>М4</v>
      </c>
      <c r="AG700" s="77" t="str">
        <f t="shared" ca="1" si="384"/>
        <v/>
      </c>
      <c r="AH700" s="77" t="str">
        <f t="shared" ca="1" si="384"/>
        <v/>
      </c>
      <c r="AI700" s="77" t="str">
        <f t="shared" ca="1" si="384"/>
        <v>шт.</v>
      </c>
      <c r="AJ700" s="77">
        <f t="shared" ca="1" si="384"/>
        <v>3</v>
      </c>
      <c r="AK700" s="77" t="str">
        <f t="shared" ca="1" si="384"/>
        <v/>
      </c>
      <c r="AL700" s="77" t="str">
        <f t="shared" ca="1" si="384"/>
        <v>Вариант В1</v>
      </c>
      <c r="AM700" s="77" t="str">
        <f t="shared" ca="1" si="384"/>
        <v/>
      </c>
      <c r="AN700" s="77" t="str">
        <f t="shared" ca="1" si="384"/>
        <v/>
      </c>
      <c r="AO700" s="77" t="str">
        <f t="shared" ca="1" si="384"/>
        <v/>
      </c>
      <c r="AP700" s="77" t="str">
        <f t="shared" ca="1" si="384"/>
        <v/>
      </c>
      <c r="AQ700" s="77" t="str">
        <f t="shared" ca="1" si="384"/>
        <v/>
      </c>
    </row>
    <row r="701" spans="8:43" s="77" customFormat="1" ht="23.25" customHeight="1">
      <c r="H701" s="75"/>
      <c r="I701" s="3">
        <f t="shared" ca="1" si="374"/>
        <v>20</v>
      </c>
      <c r="J701" s="6" t="str">
        <f t="shared" ca="1" si="375"/>
        <v xml:space="preserve">Шайба плоск. усил. ГОСТ 6958 </v>
      </c>
      <c r="K701" s="81" t="str">
        <f t="shared" ca="1" si="376"/>
        <v>М4</v>
      </c>
      <c r="L701" s="151" t="str">
        <f t="shared" ca="1" si="377"/>
        <v/>
      </c>
      <c r="M701" s="156"/>
      <c r="N701" s="156"/>
      <c r="O701" s="152"/>
      <c r="P701" s="157" t="str">
        <f t="shared" ca="1" si="378"/>
        <v/>
      </c>
      <c r="Q701" s="157"/>
      <c r="R701" s="157"/>
      <c r="S701" s="157"/>
      <c r="T701" s="80" t="str">
        <f t="shared" ca="1" si="379"/>
        <v>шт.</v>
      </c>
      <c r="U701" s="81">
        <f t="shared" ca="1" si="380"/>
        <v>6</v>
      </c>
      <c r="V701" s="151" t="str">
        <f t="shared" ca="1" si="381"/>
        <v/>
      </c>
      <c r="W701" s="152"/>
      <c r="X701" s="153" t="str">
        <f t="shared" ca="1" si="382"/>
        <v>Вариант В1</v>
      </c>
      <c r="Y701" s="154"/>
      <c r="Z701" s="154"/>
      <c r="AA701" s="155"/>
      <c r="AB701" s="164"/>
      <c r="AC701" s="77">
        <f t="shared" si="385"/>
        <v>503</v>
      </c>
      <c r="AD701" s="77">
        <f t="shared" ca="1" si="383"/>
        <v>20</v>
      </c>
      <c r="AE701" s="77" t="str">
        <f t="shared" ca="1" si="384"/>
        <v xml:space="preserve">Шайба плоск. усил. ГОСТ 6958 </v>
      </c>
      <c r="AF701" s="77" t="str">
        <f t="shared" ca="1" si="384"/>
        <v>М4</v>
      </c>
      <c r="AG701" s="77" t="str">
        <f t="shared" ca="1" si="384"/>
        <v/>
      </c>
      <c r="AH701" s="77" t="str">
        <f t="shared" ca="1" si="384"/>
        <v/>
      </c>
      <c r="AI701" s="77" t="str">
        <f t="shared" ca="1" si="384"/>
        <v>шт.</v>
      </c>
      <c r="AJ701" s="77">
        <f t="shared" ca="1" si="384"/>
        <v>6</v>
      </c>
      <c r="AK701" s="77" t="str">
        <f t="shared" ca="1" si="384"/>
        <v/>
      </c>
      <c r="AL701" s="77" t="str">
        <f t="shared" ca="1" si="384"/>
        <v>Вариант В1</v>
      </c>
      <c r="AM701" s="77" t="str">
        <f t="shared" ca="1" si="384"/>
        <v/>
      </c>
      <c r="AN701" s="77" t="str">
        <f t="shared" ca="1" si="384"/>
        <v/>
      </c>
      <c r="AO701" s="77" t="str">
        <f t="shared" ca="1" si="384"/>
        <v/>
      </c>
      <c r="AP701" s="77" t="str">
        <f t="shared" ca="1" si="384"/>
        <v/>
      </c>
      <c r="AQ701" s="77" t="str">
        <f t="shared" ca="1" si="384"/>
        <v/>
      </c>
    </row>
    <row r="702" spans="8:43" s="77" customFormat="1" ht="23.25" customHeight="1">
      <c r="H702" s="75"/>
      <c r="I702" s="3">
        <f t="shared" ca="1" si="374"/>
        <v>21</v>
      </c>
      <c r="J702" s="6" t="str">
        <f t="shared" ca="1" si="375"/>
        <v xml:space="preserve">Наконечник </v>
      </c>
      <c r="K702" s="81" t="str">
        <f t="shared" ca="1" si="376"/>
        <v>НКИ(н) 2,5-4</v>
      </c>
      <c r="L702" s="151" t="str">
        <f t="shared" ca="1" si="377"/>
        <v/>
      </c>
      <c r="M702" s="156"/>
      <c r="N702" s="156"/>
      <c r="O702" s="152"/>
      <c r="P702" s="157" t="str">
        <f t="shared" ca="1" si="378"/>
        <v/>
      </c>
      <c r="Q702" s="157"/>
      <c r="R702" s="157"/>
      <c r="S702" s="157"/>
      <c r="T702" s="80" t="str">
        <f t="shared" ca="1" si="379"/>
        <v>шт.</v>
      </c>
      <c r="U702" s="81">
        <f t="shared" ca="1" si="380"/>
        <v>3</v>
      </c>
      <c r="V702" s="151" t="str">
        <f t="shared" ca="1" si="381"/>
        <v/>
      </c>
      <c r="W702" s="152"/>
      <c r="X702" s="153" t="str">
        <f t="shared" ca="1" si="382"/>
        <v>Вариант В1</v>
      </c>
      <c r="Y702" s="154"/>
      <c r="Z702" s="154"/>
      <c r="AA702" s="155"/>
      <c r="AB702" s="164"/>
      <c r="AC702" s="77">
        <f t="shared" si="385"/>
        <v>504</v>
      </c>
      <c r="AD702" s="77">
        <f t="shared" ca="1" si="383"/>
        <v>21</v>
      </c>
      <c r="AE702" s="77" t="str">
        <f t="shared" ca="1" si="384"/>
        <v xml:space="preserve">Наконечник </v>
      </c>
      <c r="AF702" s="77" t="str">
        <f t="shared" ca="1" si="384"/>
        <v>НКИ(н) 2,5-4</v>
      </c>
      <c r="AG702" s="77" t="str">
        <f t="shared" ca="1" si="384"/>
        <v/>
      </c>
      <c r="AH702" s="77" t="str">
        <f t="shared" ca="1" si="384"/>
        <v/>
      </c>
      <c r="AI702" s="77" t="str">
        <f t="shared" ca="1" si="384"/>
        <v>шт.</v>
      </c>
      <c r="AJ702" s="77">
        <f t="shared" ca="1" si="384"/>
        <v>3</v>
      </c>
      <c r="AK702" s="77" t="str">
        <f t="shared" ca="1" si="384"/>
        <v/>
      </c>
      <c r="AL702" s="77" t="str">
        <f t="shared" ca="1" si="384"/>
        <v>Вариант В1</v>
      </c>
      <c r="AM702" s="77" t="str">
        <f t="shared" ca="1" si="384"/>
        <v/>
      </c>
      <c r="AN702" s="77" t="str">
        <f t="shared" ca="1" si="384"/>
        <v/>
      </c>
      <c r="AO702" s="77" t="str">
        <f t="shared" ca="1" si="384"/>
        <v/>
      </c>
      <c r="AP702" s="77" t="str">
        <f t="shared" ca="1" si="384"/>
        <v/>
      </c>
      <c r="AQ702" s="77" t="str">
        <f t="shared" ca="1" si="384"/>
        <v/>
      </c>
    </row>
    <row r="703" spans="8:43" s="77" customFormat="1" ht="23.25" customHeight="1">
      <c r="H703" s="75"/>
      <c r="I703" s="3">
        <f t="shared" ca="1" si="374"/>
        <v>22</v>
      </c>
      <c r="J703" s="6" t="str">
        <f t="shared" ca="1" si="375"/>
        <v>Труба гофр. ПНД с зондом черная</v>
      </c>
      <c r="K703" s="81" t="str">
        <f t="shared" ca="1" si="376"/>
        <v>d 25мм</v>
      </c>
      <c r="L703" s="151" t="str">
        <f t="shared" ca="1" si="377"/>
        <v/>
      </c>
      <c r="M703" s="156"/>
      <c r="N703" s="156"/>
      <c r="O703" s="152"/>
      <c r="P703" s="157" t="str">
        <f t="shared" ca="1" si="378"/>
        <v/>
      </c>
      <c r="Q703" s="157"/>
      <c r="R703" s="157"/>
      <c r="S703" s="157"/>
      <c r="T703" s="80" t="str">
        <f t="shared" ca="1" si="379"/>
        <v>м.</v>
      </c>
      <c r="U703" s="81">
        <f t="shared" ca="1" si="380"/>
        <v>6</v>
      </c>
      <c r="V703" s="151" t="str">
        <f t="shared" ca="1" si="381"/>
        <v/>
      </c>
      <c r="W703" s="152"/>
      <c r="X703" s="153" t="str">
        <f t="shared" ca="1" si="382"/>
        <v>Вариант В1</v>
      </c>
      <c r="Y703" s="154"/>
      <c r="Z703" s="154"/>
      <c r="AA703" s="155"/>
      <c r="AB703" s="164"/>
      <c r="AC703" s="77">
        <f t="shared" si="385"/>
        <v>505</v>
      </c>
      <c r="AD703" s="77">
        <f t="shared" ca="1" si="383"/>
        <v>22</v>
      </c>
      <c r="AE703" s="77" t="str">
        <f t="shared" ref="AE703:AQ717" ca="1" si="386">IF(OFFSET(INDIRECT($AD$2),$AC703,AE$2,1,1)&lt;&gt;0,OFFSET(INDIRECT($AD$2),$AC703,AE$2,1,1),"")</f>
        <v>Труба гофр. ПНД с зондом черная</v>
      </c>
      <c r="AF703" s="77" t="str">
        <f t="shared" ca="1" si="386"/>
        <v>d 25мм</v>
      </c>
      <c r="AG703" s="77" t="str">
        <f t="shared" ca="1" si="386"/>
        <v/>
      </c>
      <c r="AH703" s="77" t="str">
        <f t="shared" ca="1" si="386"/>
        <v/>
      </c>
      <c r="AI703" s="77" t="str">
        <f t="shared" ca="1" si="386"/>
        <v>м.</v>
      </c>
      <c r="AJ703" s="77">
        <f t="shared" ca="1" si="386"/>
        <v>6</v>
      </c>
      <c r="AK703" s="77" t="str">
        <f t="shared" ca="1" si="386"/>
        <v/>
      </c>
      <c r="AL703" s="77" t="str">
        <f t="shared" ca="1" si="386"/>
        <v>Вариант В1</v>
      </c>
      <c r="AM703" s="77" t="str">
        <f t="shared" ca="1" si="386"/>
        <v/>
      </c>
      <c r="AN703" s="77" t="str">
        <f t="shared" ca="1" si="386"/>
        <v/>
      </c>
      <c r="AO703" s="77" t="str">
        <f t="shared" ca="1" si="386"/>
        <v/>
      </c>
      <c r="AP703" s="77" t="str">
        <f t="shared" ca="1" si="386"/>
        <v/>
      </c>
      <c r="AQ703" s="77" t="str">
        <f t="shared" ca="1" si="386"/>
        <v/>
      </c>
    </row>
    <row r="704" spans="8:43" s="77" customFormat="1" ht="23.25" customHeight="1">
      <c r="H704" s="75"/>
      <c r="I704" s="3">
        <f t="shared" ca="1" si="374"/>
        <v>23</v>
      </c>
      <c r="J704" s="6" t="str">
        <f t="shared" ca="1" si="375"/>
        <v xml:space="preserve">Скоба металл. двухлапковая  </v>
      </c>
      <c r="K704" s="81" t="str">
        <f t="shared" ca="1" si="376"/>
        <v>d25-26мм</v>
      </c>
      <c r="L704" s="151" t="str">
        <f t="shared" ca="1" si="377"/>
        <v/>
      </c>
      <c r="M704" s="156"/>
      <c r="N704" s="156"/>
      <c r="O704" s="152"/>
      <c r="P704" s="157" t="str">
        <f t="shared" ca="1" si="378"/>
        <v/>
      </c>
      <c r="Q704" s="157"/>
      <c r="R704" s="157"/>
      <c r="S704" s="157"/>
      <c r="T704" s="80" t="str">
        <f t="shared" ca="1" si="379"/>
        <v>шт.</v>
      </c>
      <c r="U704" s="81">
        <f t="shared" ca="1" si="380"/>
        <v>6</v>
      </c>
      <c r="V704" s="151" t="str">
        <f t="shared" ca="1" si="381"/>
        <v/>
      </c>
      <c r="W704" s="152"/>
      <c r="X704" s="153" t="str">
        <f t="shared" ca="1" si="382"/>
        <v>Вариант В1</v>
      </c>
      <c r="Y704" s="154"/>
      <c r="Z704" s="154"/>
      <c r="AA704" s="155"/>
      <c r="AB704" s="164"/>
      <c r="AC704" s="77">
        <f t="shared" si="385"/>
        <v>506</v>
      </c>
      <c r="AD704" s="77">
        <f t="shared" ca="1" si="383"/>
        <v>23</v>
      </c>
      <c r="AE704" s="77" t="str">
        <f t="shared" ca="1" si="386"/>
        <v xml:space="preserve">Скоба металл. двухлапковая  </v>
      </c>
      <c r="AF704" s="77" t="str">
        <f t="shared" ca="1" si="386"/>
        <v>d25-26мм</v>
      </c>
      <c r="AG704" s="77" t="str">
        <f t="shared" ca="1" si="386"/>
        <v/>
      </c>
      <c r="AH704" s="77" t="str">
        <f t="shared" ca="1" si="386"/>
        <v/>
      </c>
      <c r="AI704" s="77" t="str">
        <f t="shared" ca="1" si="386"/>
        <v>шт.</v>
      </c>
      <c r="AJ704" s="77">
        <f t="shared" ca="1" si="386"/>
        <v>6</v>
      </c>
      <c r="AK704" s="77" t="str">
        <f t="shared" ca="1" si="386"/>
        <v/>
      </c>
      <c r="AL704" s="77" t="str">
        <f t="shared" ca="1" si="386"/>
        <v>Вариант В1</v>
      </c>
      <c r="AM704" s="77" t="str">
        <f t="shared" ca="1" si="386"/>
        <v/>
      </c>
      <c r="AN704" s="77" t="str">
        <f t="shared" ca="1" si="386"/>
        <v/>
      </c>
      <c r="AO704" s="77" t="str">
        <f t="shared" ca="1" si="386"/>
        <v/>
      </c>
      <c r="AP704" s="77" t="str">
        <f t="shared" ca="1" si="386"/>
        <v/>
      </c>
      <c r="AQ704" s="77" t="str">
        <f t="shared" ca="1" si="386"/>
        <v/>
      </c>
    </row>
    <row r="705" spans="4:43" s="77" customFormat="1" ht="23.25" customHeight="1">
      <c r="H705" s="75"/>
      <c r="I705" s="3">
        <f t="shared" ca="1" si="374"/>
        <v>24</v>
      </c>
      <c r="J705" s="6" t="str">
        <f t="shared" ca="1" si="375"/>
        <v>Саморез пр. шайб. сверл DIN 7504 К</v>
      </c>
      <c r="K705" s="81" t="str">
        <f t="shared" ca="1" si="376"/>
        <v>4,2х19</v>
      </c>
      <c r="L705" s="151" t="str">
        <f t="shared" ca="1" si="377"/>
        <v/>
      </c>
      <c r="M705" s="156"/>
      <c r="N705" s="156"/>
      <c r="O705" s="152"/>
      <c r="P705" s="157" t="str">
        <f t="shared" ca="1" si="378"/>
        <v/>
      </c>
      <c r="Q705" s="157"/>
      <c r="R705" s="157"/>
      <c r="S705" s="157"/>
      <c r="T705" s="80" t="str">
        <f t="shared" ca="1" si="379"/>
        <v>шт.</v>
      </c>
      <c r="U705" s="81">
        <f t="shared" ca="1" si="380"/>
        <v>12</v>
      </c>
      <c r="V705" s="151" t="str">
        <f t="shared" ca="1" si="381"/>
        <v/>
      </c>
      <c r="W705" s="152"/>
      <c r="X705" s="153" t="str">
        <f t="shared" ca="1" si="382"/>
        <v>Вариант В1</v>
      </c>
      <c r="Y705" s="154"/>
      <c r="Z705" s="154"/>
      <c r="AA705" s="155"/>
      <c r="AB705" s="164"/>
      <c r="AC705" s="77">
        <f t="shared" si="385"/>
        <v>507</v>
      </c>
      <c r="AD705" s="77">
        <f t="shared" ca="1" si="383"/>
        <v>24</v>
      </c>
      <c r="AE705" s="77" t="str">
        <f t="shared" ca="1" si="386"/>
        <v>Саморез пр. шайб. сверл DIN 7504 К</v>
      </c>
      <c r="AF705" s="77" t="str">
        <f t="shared" ca="1" si="386"/>
        <v>4,2х19</v>
      </c>
      <c r="AG705" s="77" t="str">
        <f t="shared" ca="1" si="386"/>
        <v/>
      </c>
      <c r="AH705" s="77" t="str">
        <f t="shared" ca="1" si="386"/>
        <v/>
      </c>
      <c r="AI705" s="77" t="str">
        <f t="shared" ca="1" si="386"/>
        <v>шт.</v>
      </c>
      <c r="AJ705" s="77">
        <f t="shared" ca="1" si="386"/>
        <v>12</v>
      </c>
      <c r="AK705" s="77" t="str">
        <f t="shared" ca="1" si="386"/>
        <v/>
      </c>
      <c r="AL705" s="77" t="str">
        <f t="shared" ca="1" si="386"/>
        <v>Вариант В1</v>
      </c>
      <c r="AM705" s="77" t="str">
        <f t="shared" ca="1" si="386"/>
        <v/>
      </c>
      <c r="AN705" s="77" t="str">
        <f t="shared" ca="1" si="386"/>
        <v/>
      </c>
      <c r="AO705" s="77" t="str">
        <f t="shared" ca="1" si="386"/>
        <v/>
      </c>
      <c r="AP705" s="77" t="str">
        <f t="shared" ca="1" si="386"/>
        <v/>
      </c>
      <c r="AQ705" s="77" t="str">
        <f t="shared" ca="1" si="386"/>
        <v/>
      </c>
    </row>
    <row r="706" spans="4:43" s="77" customFormat="1" ht="23.25" customHeight="1">
      <c r="H706" s="75"/>
      <c r="I706" s="3">
        <f t="shared" ca="1" si="374"/>
        <v>25</v>
      </c>
      <c r="J706" s="6" t="str">
        <f t="shared" ca="1" si="375"/>
        <v>Саморез пр. шайб. сверл DIN 7504 К</v>
      </c>
      <c r="K706" s="81" t="str">
        <f t="shared" ca="1" si="376"/>
        <v>4,2х35</v>
      </c>
      <c r="L706" s="151" t="str">
        <f t="shared" ca="1" si="377"/>
        <v/>
      </c>
      <c r="M706" s="156"/>
      <c r="N706" s="156"/>
      <c r="O706" s="152"/>
      <c r="P706" s="157" t="str">
        <f t="shared" ca="1" si="378"/>
        <v/>
      </c>
      <c r="Q706" s="157"/>
      <c r="R706" s="157"/>
      <c r="S706" s="157"/>
      <c r="T706" s="80" t="str">
        <f t="shared" ca="1" si="379"/>
        <v>шт.</v>
      </c>
      <c r="U706" s="81">
        <f t="shared" ca="1" si="380"/>
        <v>4</v>
      </c>
      <c r="V706" s="151" t="str">
        <f t="shared" ca="1" si="381"/>
        <v/>
      </c>
      <c r="W706" s="152"/>
      <c r="X706" s="153" t="str">
        <f t="shared" ca="1" si="382"/>
        <v>Вариант В1</v>
      </c>
      <c r="Y706" s="154"/>
      <c r="Z706" s="154"/>
      <c r="AA706" s="155"/>
      <c r="AB706" s="164"/>
      <c r="AC706" s="77">
        <f t="shared" si="385"/>
        <v>508</v>
      </c>
      <c r="AD706" s="77">
        <f t="shared" ca="1" si="383"/>
        <v>25</v>
      </c>
      <c r="AE706" s="77" t="str">
        <f t="shared" ca="1" si="386"/>
        <v>Саморез пр. шайб. сверл DIN 7504 К</v>
      </c>
      <c r="AF706" s="77" t="str">
        <f t="shared" ca="1" si="386"/>
        <v>4,2х35</v>
      </c>
      <c r="AG706" s="77" t="str">
        <f t="shared" ca="1" si="386"/>
        <v/>
      </c>
      <c r="AH706" s="77" t="str">
        <f t="shared" ca="1" si="386"/>
        <v/>
      </c>
      <c r="AI706" s="77" t="str">
        <f t="shared" ca="1" si="386"/>
        <v>шт.</v>
      </c>
      <c r="AJ706" s="77">
        <f t="shared" ca="1" si="386"/>
        <v>4</v>
      </c>
      <c r="AK706" s="77" t="str">
        <f t="shared" ca="1" si="386"/>
        <v/>
      </c>
      <c r="AL706" s="77" t="str">
        <f t="shared" ca="1" si="386"/>
        <v>Вариант В1</v>
      </c>
      <c r="AM706" s="77" t="str">
        <f t="shared" ca="1" si="386"/>
        <v/>
      </c>
      <c r="AN706" s="77" t="str">
        <f t="shared" ca="1" si="386"/>
        <v/>
      </c>
      <c r="AO706" s="77" t="str">
        <f t="shared" ca="1" si="386"/>
        <v/>
      </c>
      <c r="AP706" s="77" t="str">
        <f t="shared" ca="1" si="386"/>
        <v/>
      </c>
      <c r="AQ706" s="77" t="str">
        <f t="shared" ca="1" si="386"/>
        <v/>
      </c>
    </row>
    <row r="707" spans="4:43" s="77" customFormat="1" ht="18" customHeight="1" thickBot="1">
      <c r="H707" s="75"/>
      <c r="I707" s="169">
        <f ca="1">AD707</f>
        <v>26</v>
      </c>
      <c r="J707" s="171" t="str">
        <f t="shared" ca="1" si="375"/>
        <v xml:space="preserve">Трансф. тока </v>
      </c>
      <c r="K707" s="173" t="str">
        <f t="shared" ca="1" si="376"/>
        <v>ТОП-0,66 У3 500/ 5 0,5S</v>
      </c>
      <c r="L707" s="175" t="str">
        <f t="shared" ca="1" si="377"/>
        <v/>
      </c>
      <c r="M707" s="176"/>
      <c r="N707" s="176"/>
      <c r="O707" s="177"/>
      <c r="P707" s="175" t="str">
        <f t="shared" ca="1" si="378"/>
        <v/>
      </c>
      <c r="Q707" s="176"/>
      <c r="R707" s="176"/>
      <c r="S707" s="177"/>
      <c r="T707" s="173" t="str">
        <f t="shared" ca="1" si="379"/>
        <v>шт.</v>
      </c>
      <c r="U707" s="173">
        <f t="shared" ca="1" si="380"/>
        <v>3</v>
      </c>
      <c r="V707" s="175" t="str">
        <f t="shared" ca="1" si="381"/>
        <v/>
      </c>
      <c r="W707" s="177"/>
      <c r="X707" s="191" t="str">
        <f t="shared" ca="1" si="382"/>
        <v>Вариант В1</v>
      </c>
      <c r="Y707" s="192"/>
      <c r="Z707" s="192"/>
      <c r="AA707" s="193"/>
      <c r="AB707" s="164"/>
      <c r="AC707" s="77">
        <f t="shared" si="385"/>
        <v>509</v>
      </c>
      <c r="AD707" s="77">
        <f t="shared" ca="1" si="383"/>
        <v>26</v>
      </c>
      <c r="AE707" s="77" t="str">
        <f t="shared" ca="1" si="386"/>
        <v xml:space="preserve">Трансф. тока </v>
      </c>
      <c r="AF707" s="77" t="str">
        <f t="shared" ca="1" si="386"/>
        <v>ТОП-0,66 У3 500/ 5 0,5S</v>
      </c>
      <c r="AG707" s="77" t="str">
        <f t="shared" ca="1" si="386"/>
        <v/>
      </c>
      <c r="AH707" s="77" t="str">
        <f t="shared" ca="1" si="386"/>
        <v/>
      </c>
      <c r="AI707" s="77" t="str">
        <f t="shared" ca="1" si="386"/>
        <v>шт.</v>
      </c>
      <c r="AJ707" s="77">
        <f t="shared" ca="1" si="386"/>
        <v>3</v>
      </c>
      <c r="AK707" s="77" t="str">
        <f t="shared" ca="1" si="386"/>
        <v/>
      </c>
      <c r="AL707" s="77" t="str">
        <f t="shared" ca="1" si="386"/>
        <v>Вариант В1</v>
      </c>
      <c r="AM707" s="77" t="str">
        <f t="shared" ca="1" si="386"/>
        <v/>
      </c>
      <c r="AN707" s="77" t="str">
        <f t="shared" ca="1" si="386"/>
        <v/>
      </c>
      <c r="AO707" s="77" t="str">
        <f t="shared" ca="1" si="386"/>
        <v/>
      </c>
      <c r="AP707" s="77" t="str">
        <f t="shared" ca="1" si="386"/>
        <v/>
      </c>
      <c r="AQ707" s="77" t="str">
        <f t="shared" ca="1" si="386"/>
        <v/>
      </c>
    </row>
    <row r="708" spans="4:43" s="77" customFormat="1" ht="5.25" customHeight="1">
      <c r="D708" s="234" t="s">
        <v>35</v>
      </c>
      <c r="E708" s="235"/>
      <c r="F708" s="181"/>
      <c r="G708" s="231"/>
      <c r="H708" s="186"/>
      <c r="I708" s="170"/>
      <c r="J708" s="172">
        <f t="shared" si="375"/>
        <v>0</v>
      </c>
      <c r="K708" s="174">
        <f t="shared" si="376"/>
        <v>0</v>
      </c>
      <c r="L708" s="178"/>
      <c r="M708" s="179"/>
      <c r="N708" s="179"/>
      <c r="O708" s="180"/>
      <c r="P708" s="178"/>
      <c r="Q708" s="179"/>
      <c r="R708" s="179"/>
      <c r="S708" s="180"/>
      <c r="T708" s="174"/>
      <c r="U708" s="174"/>
      <c r="V708" s="178"/>
      <c r="W708" s="180"/>
      <c r="X708" s="194"/>
      <c r="Y708" s="195"/>
      <c r="Z708" s="195"/>
      <c r="AA708" s="196"/>
      <c r="AB708" s="164"/>
    </row>
    <row r="709" spans="4:43" s="77" customFormat="1" ht="23.25" customHeight="1">
      <c r="D709" s="207"/>
      <c r="E709" s="208"/>
      <c r="F709" s="203"/>
      <c r="G709" s="164"/>
      <c r="H709" s="206"/>
      <c r="I709" s="3" t="str">
        <f ca="1">AD709</f>
        <v/>
      </c>
      <c r="J709" s="6" t="str">
        <f t="shared" ca="1" si="375"/>
        <v>Вариант В2</v>
      </c>
      <c r="K709" s="81" t="str">
        <f t="shared" ca="1" si="376"/>
        <v/>
      </c>
      <c r="L709" s="151" t="str">
        <f ca="1">AG709</f>
        <v/>
      </c>
      <c r="M709" s="156"/>
      <c r="N709" s="156"/>
      <c r="O709" s="152"/>
      <c r="P709" s="157" t="str">
        <f ca="1">AH709</f>
        <v/>
      </c>
      <c r="Q709" s="157"/>
      <c r="R709" s="157"/>
      <c r="S709" s="157"/>
      <c r="T709" s="80" t="str">
        <f t="shared" ref="T709:T711" ca="1" si="387">AI709</f>
        <v/>
      </c>
      <c r="U709" s="81" t="str">
        <f t="shared" ref="U709:U711" ca="1" si="388">AJ709</f>
        <v/>
      </c>
      <c r="V709" s="151" t="str">
        <f t="shared" ref="V709:V711" ca="1" si="389">AK709</f>
        <v/>
      </c>
      <c r="W709" s="152"/>
      <c r="X709" s="153" t="str">
        <f ca="1">AL709</f>
        <v/>
      </c>
      <c r="Y709" s="154"/>
      <c r="Z709" s="154"/>
      <c r="AA709" s="155"/>
      <c r="AB709" s="164"/>
      <c r="AC709" s="77">
        <f>AC707+1</f>
        <v>510</v>
      </c>
      <c r="AD709" s="77" t="str">
        <f ca="1">IF(OFFSET(INDIRECT($AD$2),AC709,0,1,1)&lt;&gt;0,OFFSET(INDIRECT($AD$2),AC709,0,1,1),"")</f>
        <v/>
      </c>
      <c r="AE709" s="77" t="str">
        <f t="shared" ca="1" si="386"/>
        <v>Вариант В2</v>
      </c>
      <c r="AF709" s="77" t="str">
        <f t="shared" ca="1" si="386"/>
        <v/>
      </c>
      <c r="AG709" s="77" t="str">
        <f t="shared" ca="1" si="386"/>
        <v/>
      </c>
      <c r="AH709" s="77" t="str">
        <f t="shared" ca="1" si="386"/>
        <v/>
      </c>
      <c r="AI709" s="77" t="str">
        <f t="shared" ca="1" si="386"/>
        <v/>
      </c>
      <c r="AJ709" s="77" t="str">
        <f t="shared" ca="1" si="386"/>
        <v/>
      </c>
      <c r="AK709" s="77" t="str">
        <f t="shared" ca="1" si="386"/>
        <v/>
      </c>
      <c r="AL709" s="77" t="str">
        <f t="shared" ca="1" si="386"/>
        <v/>
      </c>
      <c r="AM709" s="77" t="str">
        <f t="shared" ca="1" si="386"/>
        <v/>
      </c>
      <c r="AN709" s="77" t="str">
        <f t="shared" ca="1" si="386"/>
        <v/>
      </c>
      <c r="AO709" s="77" t="str">
        <f t="shared" ca="1" si="386"/>
        <v/>
      </c>
      <c r="AP709" s="77" t="str">
        <f t="shared" ca="1" si="386"/>
        <v/>
      </c>
      <c r="AQ709" s="77" t="str">
        <f t="shared" ca="1" si="386"/>
        <v/>
      </c>
    </row>
    <row r="710" spans="4:43" s="77" customFormat="1" ht="23.25" customHeight="1">
      <c r="D710" s="207"/>
      <c r="E710" s="208"/>
      <c r="F710" s="203"/>
      <c r="G710" s="164"/>
      <c r="H710" s="206"/>
      <c r="I710" s="3">
        <f ca="1">AD710</f>
        <v>1</v>
      </c>
      <c r="J710" s="6" t="str">
        <f t="shared" ca="1" si="375"/>
        <v>ШУЭ-Т-10 -GSM Корп.432</v>
      </c>
      <c r="K710" s="81" t="str">
        <f t="shared" ca="1" si="376"/>
        <v>Шкаф в сборе</v>
      </c>
      <c r="L710" s="151" t="str">
        <f ca="1">AG710</f>
        <v/>
      </c>
      <c r="M710" s="156"/>
      <c r="N710" s="156"/>
      <c r="O710" s="152"/>
      <c r="P710" s="157" t="str">
        <f ca="1">AH710</f>
        <v/>
      </c>
      <c r="Q710" s="157"/>
      <c r="R710" s="157"/>
      <c r="S710" s="157"/>
      <c r="T710" s="80" t="str">
        <f t="shared" ca="1" si="387"/>
        <v>шт.</v>
      </c>
      <c r="U710" s="81">
        <f t="shared" ca="1" si="388"/>
        <v>6</v>
      </c>
      <c r="V710" s="151" t="str">
        <f t="shared" ca="1" si="389"/>
        <v/>
      </c>
      <c r="W710" s="152"/>
      <c r="X710" s="153" t="str">
        <f ca="1">AL710</f>
        <v>Вариант В2</v>
      </c>
      <c r="Y710" s="154"/>
      <c r="Z710" s="154"/>
      <c r="AA710" s="155"/>
      <c r="AB710" s="164"/>
      <c r="AC710" s="77">
        <f>AC709+1</f>
        <v>511</v>
      </c>
      <c r="AD710" s="77">
        <f ca="1">IF(OFFSET(INDIRECT($AD$2),AC710,0,1,1)&lt;&gt;0,OFFSET(INDIRECT($AD$2),AC710,0,1,1),"")</f>
        <v>1</v>
      </c>
      <c r="AE710" s="77" t="str">
        <f t="shared" ca="1" si="386"/>
        <v>ШУЭ-Т-10 -GSM Корп.432</v>
      </c>
      <c r="AF710" s="77" t="str">
        <f t="shared" ca="1" si="386"/>
        <v>Шкаф в сборе</v>
      </c>
      <c r="AG710" s="77" t="str">
        <f t="shared" ca="1" si="386"/>
        <v/>
      </c>
      <c r="AH710" s="77" t="str">
        <f t="shared" ca="1" si="386"/>
        <v/>
      </c>
      <c r="AI710" s="77" t="str">
        <f t="shared" ca="1" si="386"/>
        <v>шт.</v>
      </c>
      <c r="AJ710" s="77">
        <f t="shared" ca="1" si="386"/>
        <v>6</v>
      </c>
      <c r="AK710" s="77" t="str">
        <f t="shared" ca="1" si="386"/>
        <v/>
      </c>
      <c r="AL710" s="77" t="str">
        <f t="shared" ca="1" si="386"/>
        <v>Вариант В2</v>
      </c>
      <c r="AM710" s="77" t="str">
        <f t="shared" ca="1" si="386"/>
        <v/>
      </c>
      <c r="AN710" s="77" t="str">
        <f t="shared" ca="1" si="386"/>
        <v/>
      </c>
      <c r="AO710" s="77" t="str">
        <f t="shared" ca="1" si="386"/>
        <v/>
      </c>
      <c r="AP710" s="77" t="str">
        <f t="shared" ca="1" si="386"/>
        <v/>
      </c>
      <c r="AQ710" s="77" t="str">
        <f t="shared" ca="1" si="386"/>
        <v/>
      </c>
    </row>
    <row r="711" spans="4:43" s="77" customFormat="1" ht="20.25" customHeight="1">
      <c r="D711" s="207"/>
      <c r="E711" s="208"/>
      <c r="F711" s="203"/>
      <c r="G711" s="164"/>
      <c r="H711" s="206"/>
      <c r="I711" s="169">
        <f ca="1">AD711</f>
        <v>2</v>
      </c>
      <c r="J711" s="171" t="str">
        <f t="shared" ca="1" si="375"/>
        <v>Бирка Треугольник</v>
      </c>
      <c r="K711" s="173" t="str">
        <f t="shared" ca="1" si="376"/>
        <v>У-136</v>
      </c>
      <c r="L711" s="175" t="str">
        <f ca="1">AG711</f>
        <v/>
      </c>
      <c r="M711" s="176"/>
      <c r="N711" s="176"/>
      <c r="O711" s="177"/>
      <c r="P711" s="175" t="str">
        <f ca="1">AH711</f>
        <v/>
      </c>
      <c r="Q711" s="176"/>
      <c r="R711" s="176"/>
      <c r="S711" s="177"/>
      <c r="T711" s="173" t="str">
        <f t="shared" ca="1" si="387"/>
        <v>шт.</v>
      </c>
      <c r="U711" s="173">
        <f t="shared" ca="1" si="388"/>
        <v>12</v>
      </c>
      <c r="V711" s="175" t="str">
        <f t="shared" ca="1" si="389"/>
        <v/>
      </c>
      <c r="W711" s="177"/>
      <c r="X711" s="191" t="str">
        <f ca="1">AL711</f>
        <v>Вариант В2</v>
      </c>
      <c r="Y711" s="192"/>
      <c r="Z711" s="192"/>
      <c r="AA711" s="193"/>
      <c r="AB711" s="164"/>
      <c r="AC711" s="77">
        <f>AC710+1</f>
        <v>512</v>
      </c>
      <c r="AD711" s="77">
        <f ca="1">IF(OFFSET(INDIRECT($AD$2),AC711,0,1,1)&lt;&gt;0,OFFSET(INDIRECT($AD$2),AC711,0,1,1),"")</f>
        <v>2</v>
      </c>
      <c r="AE711" s="77" t="str">
        <f t="shared" ca="1" si="386"/>
        <v>Бирка Треугольник</v>
      </c>
      <c r="AF711" s="77" t="str">
        <f t="shared" ca="1" si="386"/>
        <v>У-136</v>
      </c>
      <c r="AG711" s="77" t="str">
        <f t="shared" ca="1" si="386"/>
        <v/>
      </c>
      <c r="AH711" s="77" t="str">
        <f t="shared" ca="1" si="386"/>
        <v/>
      </c>
      <c r="AI711" s="77" t="str">
        <f t="shared" ca="1" si="386"/>
        <v>шт.</v>
      </c>
      <c r="AJ711" s="77">
        <f t="shared" ca="1" si="386"/>
        <v>12</v>
      </c>
      <c r="AK711" s="77" t="str">
        <f t="shared" ca="1" si="386"/>
        <v/>
      </c>
      <c r="AL711" s="77" t="str">
        <f t="shared" ca="1" si="386"/>
        <v>Вариант В2</v>
      </c>
      <c r="AM711" s="77" t="str">
        <f t="shared" ca="1" si="386"/>
        <v/>
      </c>
      <c r="AN711" s="77" t="str">
        <f t="shared" ca="1" si="386"/>
        <v/>
      </c>
      <c r="AO711" s="77" t="str">
        <f t="shared" ca="1" si="386"/>
        <v/>
      </c>
      <c r="AP711" s="77" t="str">
        <f t="shared" ca="1" si="386"/>
        <v/>
      </c>
      <c r="AQ711" s="77" t="str">
        <f t="shared" ca="1" si="386"/>
        <v/>
      </c>
    </row>
    <row r="712" spans="4:43" s="77" customFormat="1" ht="3" customHeight="1" thickBot="1">
      <c r="D712" s="209"/>
      <c r="E712" s="210"/>
      <c r="F712" s="183"/>
      <c r="G712" s="211"/>
      <c r="H712" s="188"/>
      <c r="I712" s="170"/>
      <c r="J712" s="172">
        <f t="shared" si="375"/>
        <v>0</v>
      </c>
      <c r="K712" s="174">
        <f t="shared" si="376"/>
        <v>0</v>
      </c>
      <c r="L712" s="178"/>
      <c r="M712" s="179"/>
      <c r="N712" s="179"/>
      <c r="O712" s="180"/>
      <c r="P712" s="178"/>
      <c r="Q712" s="179"/>
      <c r="R712" s="179"/>
      <c r="S712" s="180"/>
      <c r="T712" s="174"/>
      <c r="U712" s="174"/>
      <c r="V712" s="178"/>
      <c r="W712" s="180"/>
      <c r="X712" s="194"/>
      <c r="Y712" s="195"/>
      <c r="Z712" s="195"/>
      <c r="AA712" s="196"/>
      <c r="AB712" s="164"/>
      <c r="AO712" s="77" t="str">
        <f ca="1">IF(OFFSET(INDIRECT($AD$2),$AC713,AO$2,1,1)&lt;&gt;0,OFFSET(INDIRECT($AD$2),$AC713,AO$2,1,1),"")</f>
        <v/>
      </c>
      <c r="AP712" s="77" t="str">
        <f ca="1">IF(OFFSET(INDIRECT($AD$2),$AC713,AP$2,1,1)&lt;&gt;0,OFFSET(INDIRECT($AD$2),$AC713,AP$2,1,1),"")</f>
        <v/>
      </c>
      <c r="AQ712" s="77" t="str">
        <f ca="1">IF(OFFSET(INDIRECT($AD$2),$AC713,AQ$2,1,1)&lt;&gt;0,OFFSET(INDIRECT($AD$2),$AC713,AQ$2,1,1),"")</f>
        <v/>
      </c>
    </row>
    <row r="713" spans="4:43" s="77" customFormat="1" ht="23.25" customHeight="1">
      <c r="D713" s="234" t="s">
        <v>36</v>
      </c>
      <c r="E713" s="235"/>
      <c r="F713" s="181"/>
      <c r="G713" s="231"/>
      <c r="H713" s="186"/>
      <c r="I713" s="82">
        <f t="shared" ref="I713:I717" ca="1" si="390">AD713</f>
        <v>3</v>
      </c>
      <c r="J713" s="88" t="str">
        <f t="shared" ca="1" si="375"/>
        <v>Хомут нейлон, белый</v>
      </c>
      <c r="K713" s="83" t="str">
        <f t="shared" ca="1" si="376"/>
        <v>2,5х100</v>
      </c>
      <c r="L713" s="151" t="str">
        <f t="shared" ref="L713:L717" ca="1" si="391">AG713</f>
        <v/>
      </c>
      <c r="M713" s="156"/>
      <c r="N713" s="156"/>
      <c r="O713" s="152"/>
      <c r="P713" s="151" t="str">
        <f ca="1">AH713</f>
        <v/>
      </c>
      <c r="Q713" s="156"/>
      <c r="R713" s="156"/>
      <c r="S713" s="152"/>
      <c r="T713" s="83" t="str">
        <f t="shared" ref="T713:T717" ca="1" si="392">AI713</f>
        <v>шт.</v>
      </c>
      <c r="U713" s="83">
        <f t="shared" ref="U713:U717" ca="1" si="393">AJ713</f>
        <v>12</v>
      </c>
      <c r="V713" s="151" t="str">
        <f t="shared" ref="V713:V717" ca="1" si="394">AK713</f>
        <v/>
      </c>
      <c r="W713" s="152"/>
      <c r="X713" s="153" t="str">
        <f ca="1">AL713</f>
        <v>Вариант В2</v>
      </c>
      <c r="Y713" s="154"/>
      <c r="Z713" s="154"/>
      <c r="AA713" s="155"/>
      <c r="AB713" s="164"/>
      <c r="AC713" s="77">
        <f>AC711+1</f>
        <v>513</v>
      </c>
      <c r="AD713" s="77">
        <f ca="1">IF(OFFSET(INDIRECT($AD$2),AC713,0,1,1)&lt;&gt;0,OFFSET(INDIRECT($AD$2),AC713,0,1,1),"")</f>
        <v>3</v>
      </c>
      <c r="AE713" s="77" t="str">
        <f t="shared" ref="AE713:AN713" ca="1" si="395">IF(OFFSET(INDIRECT($AD$2),$AC713,AE$2,1,1)&lt;&gt;0,OFFSET(INDIRECT($AD$2),$AC713,AE$2,1,1),"")</f>
        <v>Хомут нейлон, белый</v>
      </c>
      <c r="AF713" s="77" t="str">
        <f t="shared" ca="1" si="395"/>
        <v>2,5х100</v>
      </c>
      <c r="AG713" s="77" t="str">
        <f t="shared" ca="1" si="395"/>
        <v/>
      </c>
      <c r="AH713" s="77" t="str">
        <f t="shared" ca="1" si="395"/>
        <v/>
      </c>
      <c r="AI713" s="77" t="str">
        <f t="shared" ca="1" si="395"/>
        <v>шт.</v>
      </c>
      <c r="AJ713" s="77">
        <f t="shared" ca="1" si="395"/>
        <v>12</v>
      </c>
      <c r="AK713" s="77" t="str">
        <f t="shared" ca="1" si="395"/>
        <v/>
      </c>
      <c r="AL713" s="77" t="str">
        <f t="shared" ca="1" si="395"/>
        <v>Вариант В2</v>
      </c>
      <c r="AM713" s="77" t="str">
        <f t="shared" ca="1" si="395"/>
        <v/>
      </c>
      <c r="AN713" s="77" t="str">
        <f t="shared" ca="1" si="395"/>
        <v/>
      </c>
    </row>
    <row r="714" spans="4:43" s="77" customFormat="1" ht="23.25" customHeight="1">
      <c r="D714" s="207"/>
      <c r="E714" s="208"/>
      <c r="F714" s="203"/>
      <c r="G714" s="164"/>
      <c r="H714" s="206"/>
      <c r="I714" s="82">
        <f t="shared" ca="1" si="390"/>
        <v>4</v>
      </c>
      <c r="J714" s="297" t="str">
        <f t="shared" ca="1" si="375"/>
        <v xml:space="preserve">Болт </v>
      </c>
      <c r="K714" s="83" t="str">
        <f t="shared" ca="1" si="376"/>
        <v>М6х30</v>
      </c>
      <c r="L714" s="151" t="str">
        <f t="shared" ca="1" si="391"/>
        <v/>
      </c>
      <c r="M714" s="156"/>
      <c r="N714" s="156"/>
      <c r="O714" s="152"/>
      <c r="P714" s="151" t="str">
        <f ca="1">AH714</f>
        <v/>
      </c>
      <c r="Q714" s="156"/>
      <c r="R714" s="156"/>
      <c r="S714" s="152"/>
      <c r="T714" s="83" t="str">
        <f t="shared" ca="1" si="392"/>
        <v>шт.</v>
      </c>
      <c r="U714" s="83">
        <f t="shared" ca="1" si="393"/>
        <v>30</v>
      </c>
      <c r="V714" s="151" t="str">
        <f t="shared" ca="1" si="394"/>
        <v/>
      </c>
      <c r="W714" s="152"/>
      <c r="X714" s="153" t="str">
        <f ca="1">AL714</f>
        <v>Вариант В2</v>
      </c>
      <c r="Y714" s="154"/>
      <c r="Z714" s="154"/>
      <c r="AA714" s="155"/>
      <c r="AB714" s="164"/>
      <c r="AC714" s="77">
        <f>AC713+1</f>
        <v>514</v>
      </c>
      <c r="AD714" s="77">
        <f ca="1">IF(OFFSET(INDIRECT($AD$2),AC714,0,1,1)&lt;&gt;0,OFFSET(INDIRECT($AD$2),AC714,0,1,1),"")</f>
        <v>4</v>
      </c>
      <c r="AE714" s="77" t="str">
        <f t="shared" ca="1" si="386"/>
        <v xml:space="preserve">Болт </v>
      </c>
      <c r="AF714" s="77" t="str">
        <f t="shared" ca="1" si="386"/>
        <v>М6х30</v>
      </c>
      <c r="AG714" s="77" t="str">
        <f t="shared" ca="1" si="386"/>
        <v/>
      </c>
      <c r="AH714" s="77" t="str">
        <f t="shared" ca="1" si="386"/>
        <v/>
      </c>
      <c r="AI714" s="77" t="str">
        <f t="shared" ca="1" si="386"/>
        <v>шт.</v>
      </c>
      <c r="AJ714" s="77">
        <f t="shared" ca="1" si="386"/>
        <v>30</v>
      </c>
      <c r="AK714" s="77" t="str">
        <f t="shared" ca="1" si="386"/>
        <v/>
      </c>
      <c r="AL714" s="77" t="str">
        <f t="shared" ca="1" si="386"/>
        <v>Вариант В2</v>
      </c>
      <c r="AM714" s="77" t="str">
        <f t="shared" ca="1" si="386"/>
        <v/>
      </c>
      <c r="AN714" s="77" t="str">
        <f t="shared" ca="1" si="386"/>
        <v/>
      </c>
      <c r="AO714" s="77" t="str">
        <f t="shared" ca="1" si="386"/>
        <v/>
      </c>
      <c r="AP714" s="77" t="str">
        <f t="shared" ca="1" si="386"/>
        <v/>
      </c>
      <c r="AQ714" s="77" t="str">
        <f t="shared" ca="1" si="386"/>
        <v/>
      </c>
    </row>
    <row r="715" spans="4:43" s="77" customFormat="1" ht="23.25" customHeight="1">
      <c r="D715" s="207"/>
      <c r="E715" s="208"/>
      <c r="F715" s="203"/>
      <c r="G715" s="164"/>
      <c r="H715" s="206"/>
      <c r="I715" s="3">
        <f t="shared" ca="1" si="390"/>
        <v>5</v>
      </c>
      <c r="J715" s="6" t="str">
        <f t="shared" ca="1" si="375"/>
        <v xml:space="preserve">Гайка </v>
      </c>
      <c r="K715" s="81" t="str">
        <f t="shared" ca="1" si="376"/>
        <v>М6</v>
      </c>
      <c r="L715" s="151" t="str">
        <f t="shared" ca="1" si="391"/>
        <v/>
      </c>
      <c r="M715" s="156"/>
      <c r="N715" s="156"/>
      <c r="O715" s="152"/>
      <c r="P715" s="157" t="str">
        <f ca="1">AH715</f>
        <v/>
      </c>
      <c r="Q715" s="157"/>
      <c r="R715" s="157"/>
      <c r="S715" s="157"/>
      <c r="T715" s="80" t="str">
        <f t="shared" ca="1" si="392"/>
        <v>шт.</v>
      </c>
      <c r="U715" s="81">
        <f t="shared" ca="1" si="393"/>
        <v>30</v>
      </c>
      <c r="V715" s="151" t="str">
        <f t="shared" ca="1" si="394"/>
        <v/>
      </c>
      <c r="W715" s="152"/>
      <c r="X715" s="153" t="str">
        <f ca="1">AL715</f>
        <v>Вариант В2</v>
      </c>
      <c r="Y715" s="154"/>
      <c r="Z715" s="154"/>
      <c r="AA715" s="155"/>
      <c r="AB715" s="164"/>
      <c r="AC715" s="77">
        <f>AC714+1</f>
        <v>515</v>
      </c>
      <c r="AD715" s="77">
        <f ca="1">IF(OFFSET(INDIRECT($AD$2),AC715,0,1,1)&lt;&gt;0,OFFSET(INDIRECT($AD$2),AC715,0,1,1),"")</f>
        <v>5</v>
      </c>
      <c r="AE715" s="77" t="str">
        <f t="shared" ca="1" si="386"/>
        <v xml:space="preserve">Гайка </v>
      </c>
      <c r="AF715" s="77" t="str">
        <f t="shared" ca="1" si="386"/>
        <v>М6</v>
      </c>
      <c r="AG715" s="77" t="str">
        <f t="shared" ca="1" si="386"/>
        <v/>
      </c>
      <c r="AH715" s="77" t="str">
        <f t="shared" ca="1" si="386"/>
        <v/>
      </c>
      <c r="AI715" s="77" t="str">
        <f t="shared" ca="1" si="386"/>
        <v>шт.</v>
      </c>
      <c r="AJ715" s="77">
        <f t="shared" ca="1" si="386"/>
        <v>30</v>
      </c>
      <c r="AK715" s="77" t="str">
        <f t="shared" ca="1" si="386"/>
        <v/>
      </c>
      <c r="AL715" s="77" t="str">
        <f t="shared" ca="1" si="386"/>
        <v>Вариант В2</v>
      </c>
      <c r="AM715" s="77" t="str">
        <f t="shared" ca="1" si="386"/>
        <v/>
      </c>
      <c r="AN715" s="77" t="str">
        <f t="shared" ca="1" si="386"/>
        <v/>
      </c>
      <c r="AO715" s="77" t="str">
        <f t="shared" ca="1" si="386"/>
        <v/>
      </c>
      <c r="AP715" s="77" t="str">
        <f t="shared" ca="1" si="386"/>
        <v/>
      </c>
      <c r="AQ715" s="77" t="str">
        <f t="shared" ca="1" si="386"/>
        <v/>
      </c>
    </row>
    <row r="716" spans="4:43" s="77" customFormat="1" ht="23.25" customHeight="1">
      <c r="D716" s="207"/>
      <c r="E716" s="208"/>
      <c r="F716" s="203"/>
      <c r="G716" s="164"/>
      <c r="H716" s="206"/>
      <c r="I716" s="3">
        <f t="shared" ca="1" si="390"/>
        <v>6</v>
      </c>
      <c r="J716" s="6" t="str">
        <f t="shared" ca="1" si="375"/>
        <v xml:space="preserve">Шайба плоск. усил. ГОСТ 6958 </v>
      </c>
      <c r="K716" s="81" t="str">
        <f t="shared" ca="1" si="376"/>
        <v>М6</v>
      </c>
      <c r="L716" s="151" t="str">
        <f t="shared" ca="1" si="391"/>
        <v/>
      </c>
      <c r="M716" s="156"/>
      <c r="N716" s="156"/>
      <c r="O716" s="152"/>
      <c r="P716" s="157" t="str">
        <f ca="1">AH716</f>
        <v/>
      </c>
      <c r="Q716" s="157"/>
      <c r="R716" s="157"/>
      <c r="S716" s="157"/>
      <c r="T716" s="80" t="str">
        <f t="shared" ca="1" si="392"/>
        <v>шт.</v>
      </c>
      <c r="U716" s="81">
        <f t="shared" ca="1" si="393"/>
        <v>60</v>
      </c>
      <c r="V716" s="151" t="str">
        <f t="shared" ca="1" si="394"/>
        <v/>
      </c>
      <c r="W716" s="152"/>
      <c r="X716" s="153" t="str">
        <f ca="1">AL716</f>
        <v>Вариант В2</v>
      </c>
      <c r="Y716" s="154"/>
      <c r="Z716" s="154"/>
      <c r="AA716" s="155"/>
      <c r="AB716" s="164"/>
      <c r="AC716" s="77">
        <f>AC715+1</f>
        <v>516</v>
      </c>
      <c r="AD716" s="77">
        <f ca="1">IF(OFFSET(INDIRECT($AD$2),AC716,0,1,1)&lt;&gt;0,OFFSET(INDIRECT($AD$2),AC716,0,1,1),"")</f>
        <v>6</v>
      </c>
      <c r="AE716" s="77" t="str">
        <f t="shared" ca="1" si="386"/>
        <v xml:space="preserve">Шайба плоск. усил. ГОСТ 6958 </v>
      </c>
      <c r="AF716" s="77" t="str">
        <f t="shared" ca="1" si="386"/>
        <v>М6</v>
      </c>
      <c r="AG716" s="77" t="str">
        <f t="shared" ca="1" si="386"/>
        <v/>
      </c>
      <c r="AH716" s="77" t="str">
        <f t="shared" ca="1" si="386"/>
        <v/>
      </c>
      <c r="AI716" s="77" t="str">
        <f t="shared" ca="1" si="386"/>
        <v>шт.</v>
      </c>
      <c r="AJ716" s="77">
        <f t="shared" ca="1" si="386"/>
        <v>60</v>
      </c>
      <c r="AK716" s="77" t="str">
        <f t="shared" ca="1" si="386"/>
        <v/>
      </c>
      <c r="AL716" s="77" t="str">
        <f t="shared" ca="1" si="386"/>
        <v>Вариант В2</v>
      </c>
      <c r="AM716" s="77" t="str">
        <f t="shared" ca="1" si="386"/>
        <v/>
      </c>
      <c r="AN716" s="77" t="str">
        <f t="shared" ca="1" si="386"/>
        <v/>
      </c>
      <c r="AO716" s="77" t="str">
        <f t="shared" ca="1" si="386"/>
        <v/>
      </c>
      <c r="AP716" s="77" t="str">
        <f t="shared" ca="1" si="386"/>
        <v/>
      </c>
      <c r="AQ716" s="77" t="str">
        <f t="shared" ca="1" si="386"/>
        <v/>
      </c>
    </row>
    <row r="717" spans="4:43" s="77" customFormat="1" ht="8.25" customHeight="1" thickBot="1">
      <c r="D717" s="209"/>
      <c r="E717" s="210"/>
      <c r="F717" s="183"/>
      <c r="G717" s="211"/>
      <c r="H717" s="188"/>
      <c r="I717" s="169">
        <f t="shared" ca="1" si="390"/>
        <v>7</v>
      </c>
      <c r="J717" s="171" t="str">
        <f t="shared" ca="1" si="375"/>
        <v xml:space="preserve">Шайба пружинная гроверная </v>
      </c>
      <c r="K717" s="173" t="str">
        <f t="shared" ca="1" si="376"/>
        <v>М6</v>
      </c>
      <c r="L717" s="175" t="str">
        <f t="shared" ca="1" si="391"/>
        <v/>
      </c>
      <c r="M717" s="176"/>
      <c r="N717" s="176"/>
      <c r="O717" s="177"/>
      <c r="P717" s="175" t="str">
        <f ca="1">AH717</f>
        <v/>
      </c>
      <c r="Q717" s="176"/>
      <c r="R717" s="176"/>
      <c r="S717" s="177"/>
      <c r="T717" s="173" t="str">
        <f t="shared" ca="1" si="392"/>
        <v>шт.</v>
      </c>
      <c r="U717" s="173">
        <f t="shared" ca="1" si="393"/>
        <v>30</v>
      </c>
      <c r="V717" s="175" t="str">
        <f t="shared" ca="1" si="394"/>
        <v/>
      </c>
      <c r="W717" s="177"/>
      <c r="X717" s="191" t="str">
        <f ca="1">AL717</f>
        <v>Вариант В2</v>
      </c>
      <c r="Y717" s="192"/>
      <c r="Z717" s="192"/>
      <c r="AA717" s="193"/>
      <c r="AB717" s="164"/>
      <c r="AC717" s="77">
        <f>AC716+1</f>
        <v>517</v>
      </c>
      <c r="AD717" s="77">
        <f ca="1">IF(OFFSET(INDIRECT($AD$2),AC717,0,1,1)&lt;&gt;0,OFFSET(INDIRECT($AD$2),AC717,0,1,1),"")</f>
        <v>7</v>
      </c>
      <c r="AE717" s="77" t="str">
        <f t="shared" ca="1" si="386"/>
        <v xml:space="preserve">Шайба пружинная гроверная </v>
      </c>
      <c r="AF717" s="77" t="str">
        <f t="shared" ca="1" si="386"/>
        <v>М6</v>
      </c>
      <c r="AG717" s="77" t="str">
        <f t="shared" ca="1" si="386"/>
        <v/>
      </c>
      <c r="AH717" s="77" t="str">
        <f t="shared" ca="1" si="386"/>
        <v/>
      </c>
      <c r="AI717" s="77" t="str">
        <f t="shared" ca="1" si="386"/>
        <v>шт.</v>
      </c>
      <c r="AJ717" s="77">
        <f t="shared" ca="1" si="386"/>
        <v>30</v>
      </c>
      <c r="AK717" s="77" t="str">
        <f t="shared" ca="1" si="386"/>
        <v/>
      </c>
      <c r="AL717" s="77" t="str">
        <f t="shared" ca="1" si="386"/>
        <v>Вариант В2</v>
      </c>
      <c r="AM717" s="77" t="str">
        <f t="shared" ca="1" si="386"/>
        <v/>
      </c>
      <c r="AN717" s="77" t="str">
        <f t="shared" ca="1" si="386"/>
        <v/>
      </c>
      <c r="AO717" s="77" t="str">
        <f t="shared" ca="1" si="386"/>
        <v/>
      </c>
      <c r="AP717" s="77" t="str">
        <f t="shared" ca="1" si="386"/>
        <v/>
      </c>
      <c r="AQ717" s="77" t="str">
        <f t="shared" ca="1" si="386"/>
        <v/>
      </c>
    </row>
    <row r="718" spans="4:43" s="77" customFormat="1" ht="15" customHeight="1">
      <c r="D718" s="234" t="s">
        <v>39</v>
      </c>
      <c r="E718" s="253"/>
      <c r="F718" s="181"/>
      <c r="G718" s="258"/>
      <c r="H718" s="253"/>
      <c r="I718" s="170"/>
      <c r="J718" s="172"/>
      <c r="K718" s="174"/>
      <c r="L718" s="178"/>
      <c r="M718" s="179"/>
      <c r="N718" s="179"/>
      <c r="O718" s="180"/>
      <c r="P718" s="178"/>
      <c r="Q718" s="179"/>
      <c r="R718" s="179"/>
      <c r="S718" s="180"/>
      <c r="T718" s="174"/>
      <c r="U718" s="174"/>
      <c r="V718" s="178"/>
      <c r="W718" s="180"/>
      <c r="X718" s="194"/>
      <c r="Y718" s="195"/>
      <c r="Z718" s="195"/>
      <c r="AA718" s="196"/>
      <c r="AB718" s="164"/>
    </row>
    <row r="719" spans="4:43" s="77" customFormat="1" ht="14.25" customHeight="1" thickBot="1">
      <c r="D719" s="254"/>
      <c r="E719" s="255"/>
      <c r="F719" s="254"/>
      <c r="G719" s="259"/>
      <c r="H719" s="255"/>
      <c r="J719" s="89"/>
      <c r="AA719" s="76"/>
      <c r="AB719" s="164"/>
    </row>
    <row r="720" spans="4:43" s="77" customFormat="1" ht="15" customHeight="1" thickBot="1">
      <c r="D720" s="254"/>
      <c r="E720" s="255"/>
      <c r="F720" s="254"/>
      <c r="G720" s="259"/>
      <c r="H720" s="255"/>
      <c r="I720" s="26"/>
      <c r="J720" s="90"/>
      <c r="K720" s="27"/>
      <c r="L720" s="44"/>
      <c r="M720" s="78"/>
      <c r="N720" s="44"/>
      <c r="O720" s="261"/>
      <c r="P720" s="262"/>
      <c r="Q720" s="44"/>
      <c r="R720" s="44"/>
      <c r="S720" s="263" t="str">
        <f>$S$33</f>
        <v>2001.РП.10Т-ТКР2.1</v>
      </c>
      <c r="T720" s="264"/>
      <c r="U720" s="264"/>
      <c r="V720" s="264"/>
      <c r="W720" s="264"/>
      <c r="X720" s="264"/>
      <c r="Y720" s="264"/>
      <c r="Z720" s="265"/>
      <c r="AA720" s="272" t="s">
        <v>16</v>
      </c>
      <c r="AB720" s="164"/>
    </row>
    <row r="721" spans="4:43" s="77" customFormat="1" ht="6" customHeight="1" thickBot="1">
      <c r="D721" s="254"/>
      <c r="E721" s="255"/>
      <c r="F721" s="254"/>
      <c r="G721" s="259"/>
      <c r="H721" s="255"/>
      <c r="I721" s="26"/>
      <c r="J721" s="90"/>
      <c r="K721" s="27"/>
      <c r="L721" s="273"/>
      <c r="M721" s="275"/>
      <c r="N721" s="273"/>
      <c r="O721" s="275"/>
      <c r="P721" s="277"/>
      <c r="Q721" s="273"/>
      <c r="R721" s="273"/>
      <c r="S721" s="266"/>
      <c r="T721" s="267"/>
      <c r="U721" s="267"/>
      <c r="V721" s="267"/>
      <c r="W721" s="267"/>
      <c r="X721" s="267"/>
      <c r="Y721" s="267"/>
      <c r="Z721" s="268"/>
      <c r="AA721" s="272"/>
      <c r="AB721" s="164"/>
    </row>
    <row r="722" spans="4:43" s="77" customFormat="1" ht="9" customHeight="1" thickBot="1">
      <c r="D722" s="254"/>
      <c r="E722" s="255"/>
      <c r="F722" s="254"/>
      <c r="G722" s="259"/>
      <c r="H722" s="255"/>
      <c r="I722" s="26"/>
      <c r="J722" s="296"/>
      <c r="K722" s="27"/>
      <c r="L722" s="274"/>
      <c r="M722" s="276"/>
      <c r="N722" s="274"/>
      <c r="O722" s="276"/>
      <c r="P722" s="278"/>
      <c r="Q722" s="274"/>
      <c r="R722" s="274"/>
      <c r="S722" s="266"/>
      <c r="T722" s="267"/>
      <c r="U722" s="267"/>
      <c r="V722" s="267"/>
      <c r="W722" s="267"/>
      <c r="X722" s="267"/>
      <c r="Y722" s="267"/>
      <c r="Z722" s="268"/>
      <c r="AA722" s="279">
        <f>AA682+1</f>
        <v>18</v>
      </c>
      <c r="AB722" s="164"/>
    </row>
    <row r="723" spans="4:43" s="77" customFormat="1" ht="15" customHeight="1" thickBot="1">
      <c r="D723" s="256"/>
      <c r="E723" s="257"/>
      <c r="F723" s="256"/>
      <c r="G723" s="260"/>
      <c r="H723" s="257"/>
      <c r="I723" s="29"/>
      <c r="J723" s="91"/>
      <c r="K723" s="30"/>
      <c r="L723" s="79" t="s">
        <v>14</v>
      </c>
      <c r="M723" s="79" t="s">
        <v>15</v>
      </c>
      <c r="N723" s="79" t="s">
        <v>16</v>
      </c>
      <c r="O723" s="272" t="s">
        <v>17</v>
      </c>
      <c r="P723" s="272"/>
      <c r="Q723" s="79" t="s">
        <v>18</v>
      </c>
      <c r="R723" s="79" t="s">
        <v>19</v>
      </c>
      <c r="S723" s="269"/>
      <c r="T723" s="270"/>
      <c r="U723" s="270"/>
      <c r="V723" s="270"/>
      <c r="W723" s="270"/>
      <c r="X723" s="270"/>
      <c r="Y723" s="270"/>
      <c r="Z723" s="271"/>
      <c r="AA723" s="279"/>
      <c r="AB723" s="164"/>
    </row>
    <row r="724" spans="4:43" s="77" customFormat="1" ht="11.25" customHeight="1" thickBot="1">
      <c r="J724" s="89"/>
      <c r="Y724" s="250" t="s">
        <v>41</v>
      </c>
      <c r="Z724" s="250"/>
      <c r="AA724" s="250"/>
      <c r="AB724" s="164"/>
    </row>
    <row r="725" spans="4:43" s="77" customFormat="1" ht="23.25" customHeight="1">
      <c r="H725" s="75"/>
      <c r="I725" s="165" t="s">
        <v>0</v>
      </c>
      <c r="J725" s="167" t="s">
        <v>1</v>
      </c>
      <c r="K725" s="158" t="s">
        <v>2</v>
      </c>
      <c r="L725" s="158" t="s">
        <v>3</v>
      </c>
      <c r="M725" s="158"/>
      <c r="N725" s="158"/>
      <c r="O725" s="158"/>
      <c r="P725" s="158" t="s">
        <v>43</v>
      </c>
      <c r="Q725" s="158"/>
      <c r="R725" s="158"/>
      <c r="S725" s="158"/>
      <c r="T725" s="158" t="s">
        <v>5</v>
      </c>
      <c r="U725" s="158" t="s">
        <v>6</v>
      </c>
      <c r="V725" s="158" t="s">
        <v>7</v>
      </c>
      <c r="W725" s="158"/>
      <c r="X725" s="160" t="s">
        <v>8</v>
      </c>
      <c r="Y725" s="160"/>
      <c r="Z725" s="160"/>
      <c r="AA725" s="161"/>
      <c r="AB725" s="164"/>
      <c r="AD725" s="77" t="s">
        <v>42</v>
      </c>
      <c r="AE725" s="77">
        <v>1</v>
      </c>
      <c r="AF725" s="77">
        <f t="shared" ref="AF725" si="396">AE725+1</f>
        <v>2</v>
      </c>
      <c r="AG725" s="77">
        <f t="shared" ref="AG725" si="397">AF725+1</f>
        <v>3</v>
      </c>
      <c r="AH725" s="77">
        <f t="shared" ref="AH725" si="398">AG725+1</f>
        <v>4</v>
      </c>
      <c r="AI725" s="77">
        <f t="shared" ref="AI725" si="399">AH725+1</f>
        <v>5</v>
      </c>
      <c r="AJ725" s="77">
        <f t="shared" ref="AJ725" si="400">AI725+1</f>
        <v>6</v>
      </c>
      <c r="AK725" s="77">
        <f t="shared" ref="AK725" si="401">AJ725+1</f>
        <v>7</v>
      </c>
      <c r="AL725" s="77">
        <f t="shared" ref="AL725" si="402">AK725+1</f>
        <v>8</v>
      </c>
      <c r="AM725" s="77">
        <f t="shared" ref="AM725" si="403">AL725+1</f>
        <v>9</v>
      </c>
      <c r="AN725" s="77">
        <f t="shared" ref="AN725" si="404">AM725+1</f>
        <v>10</v>
      </c>
      <c r="AO725" s="77">
        <f t="shared" ref="AO725" si="405">AN725+1</f>
        <v>11</v>
      </c>
      <c r="AP725" s="77">
        <f t="shared" ref="AP725" si="406">AO725+1</f>
        <v>12</v>
      </c>
      <c r="AQ725" s="77">
        <f t="shared" ref="AQ725" si="407">AP725+1</f>
        <v>13</v>
      </c>
    </row>
    <row r="726" spans="4:43" s="77" customFormat="1" ht="76.5" customHeight="1">
      <c r="H726" s="75"/>
      <c r="I726" s="166"/>
      <c r="J726" s="168"/>
      <c r="K726" s="162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62"/>
      <c r="Y726" s="162"/>
      <c r="Z726" s="162"/>
      <c r="AA726" s="163"/>
      <c r="AB726" s="164"/>
      <c r="AC726" s="77">
        <f ca="1">IF(OFFSET(AC726,40,0,1,1)&lt;&gt;0,OFFSET(AC726,40,0,1,1),AA762)</f>
        <v>25</v>
      </c>
    </row>
    <row r="727" spans="4:43" s="77" customFormat="1" ht="23.25" customHeight="1">
      <c r="H727" s="75"/>
      <c r="I727" s="3">
        <f t="shared" ref="I727:I746" ca="1" si="408">AD727</f>
        <v>8</v>
      </c>
      <c r="J727" s="86" t="str">
        <f t="shared" ref="J727:J757" ca="1" si="409">AE727</f>
        <v>Болт ГОСТ 7798-70</v>
      </c>
      <c r="K727" s="81" t="str">
        <f t="shared" ref="K727:K757" ca="1" si="410">AF727</f>
        <v>М8х30</v>
      </c>
      <c r="L727" s="151" t="str">
        <f t="shared" ref="L727:L747" ca="1" si="411">AG727</f>
        <v/>
      </c>
      <c r="M727" s="156"/>
      <c r="N727" s="156"/>
      <c r="O727" s="152"/>
      <c r="P727" s="157" t="str">
        <f t="shared" ref="P727:P747" ca="1" si="412">AH727</f>
        <v/>
      </c>
      <c r="Q727" s="157"/>
      <c r="R727" s="157"/>
      <c r="S727" s="157"/>
      <c r="T727" s="80" t="str">
        <f t="shared" ref="T727:T747" ca="1" si="413">AI727</f>
        <v>шт.</v>
      </c>
      <c r="U727" s="81">
        <f t="shared" ref="U727:U747" ca="1" si="414">AJ727</f>
        <v>36</v>
      </c>
      <c r="V727" s="151" t="str">
        <f t="shared" ref="V727:V747" ca="1" si="415">AK727</f>
        <v/>
      </c>
      <c r="W727" s="152"/>
      <c r="X727" s="153" t="str">
        <f t="shared" ref="X727:X747" ca="1" si="416">AL727</f>
        <v>Вариант В2</v>
      </c>
      <c r="Y727" s="154"/>
      <c r="Z727" s="154"/>
      <c r="AA727" s="155"/>
      <c r="AB727" s="164"/>
      <c r="AC727" s="77">
        <f>AC717+1</f>
        <v>518</v>
      </c>
      <c r="AD727" s="77">
        <f t="shared" ref="AD727:AD747" ca="1" si="417">IF(OFFSET(INDIRECT($AD$2),AC727,0,1,1)&lt;&gt;0,OFFSET(INDIRECT($AD$2),AC727,0,1,1),"")</f>
        <v>8</v>
      </c>
      <c r="AE727" s="77" t="str">
        <f t="shared" ref="AE727:AQ742" ca="1" si="418">IF(OFFSET(INDIRECT($AD$2),$AC727,AE$2,1,1)&lt;&gt;0,OFFSET(INDIRECT($AD$2),$AC727,AE$2,1,1),"")</f>
        <v>Болт ГОСТ 7798-70</v>
      </c>
      <c r="AF727" s="77" t="str">
        <f t="shared" ca="1" si="418"/>
        <v>М8х30</v>
      </c>
      <c r="AG727" s="77" t="str">
        <f t="shared" ca="1" si="418"/>
        <v/>
      </c>
      <c r="AH727" s="77" t="str">
        <f t="shared" ca="1" si="418"/>
        <v/>
      </c>
      <c r="AI727" s="77" t="str">
        <f t="shared" ca="1" si="418"/>
        <v>шт.</v>
      </c>
      <c r="AJ727" s="77">
        <f t="shared" ca="1" si="418"/>
        <v>36</v>
      </c>
      <c r="AK727" s="77" t="str">
        <f t="shared" ca="1" si="418"/>
        <v/>
      </c>
      <c r="AL727" s="77" t="str">
        <f t="shared" ca="1" si="418"/>
        <v>Вариант В2</v>
      </c>
      <c r="AM727" s="77" t="str">
        <f t="shared" ca="1" si="418"/>
        <v/>
      </c>
      <c r="AN727" s="77" t="str">
        <f t="shared" ca="1" si="418"/>
        <v/>
      </c>
      <c r="AO727" s="77" t="str">
        <f t="shared" ca="1" si="418"/>
        <v/>
      </c>
      <c r="AP727" s="77" t="str">
        <f t="shared" ca="1" si="418"/>
        <v/>
      </c>
      <c r="AQ727" s="77" t="str">
        <f t="shared" ca="1" si="418"/>
        <v/>
      </c>
    </row>
    <row r="728" spans="4:43" s="77" customFormat="1" ht="23.25" customHeight="1">
      <c r="H728" s="75"/>
      <c r="I728" s="3">
        <f t="shared" ca="1" si="408"/>
        <v>9</v>
      </c>
      <c r="J728" s="6" t="str">
        <f t="shared" ca="1" si="409"/>
        <v>Гайка ГОСТ 5915-70</v>
      </c>
      <c r="K728" s="81" t="str">
        <f t="shared" ca="1" si="410"/>
        <v>М8</v>
      </c>
      <c r="L728" s="151" t="str">
        <f t="shared" ca="1" si="411"/>
        <v/>
      </c>
      <c r="M728" s="156"/>
      <c r="N728" s="156"/>
      <c r="O728" s="152"/>
      <c r="P728" s="157" t="str">
        <f t="shared" ca="1" si="412"/>
        <v/>
      </c>
      <c r="Q728" s="157"/>
      <c r="R728" s="157"/>
      <c r="S728" s="157"/>
      <c r="T728" s="80" t="str">
        <f t="shared" ca="1" si="413"/>
        <v>шт.</v>
      </c>
      <c r="U728" s="81">
        <f t="shared" ca="1" si="414"/>
        <v>36</v>
      </c>
      <c r="V728" s="151" t="str">
        <f t="shared" ca="1" si="415"/>
        <v/>
      </c>
      <c r="W728" s="152"/>
      <c r="X728" s="153" t="str">
        <f t="shared" ca="1" si="416"/>
        <v>Вариант В2</v>
      </c>
      <c r="Y728" s="154"/>
      <c r="Z728" s="154"/>
      <c r="AA728" s="155"/>
      <c r="AB728" s="164"/>
      <c r="AC728" s="77">
        <f>AC727+1</f>
        <v>519</v>
      </c>
      <c r="AD728" s="77">
        <f t="shared" ca="1" si="417"/>
        <v>9</v>
      </c>
      <c r="AE728" s="77" t="str">
        <f t="shared" ca="1" si="418"/>
        <v>Гайка ГОСТ 5915-70</v>
      </c>
      <c r="AF728" s="77" t="str">
        <f t="shared" ca="1" si="418"/>
        <v>М8</v>
      </c>
      <c r="AG728" s="77" t="str">
        <f t="shared" ca="1" si="418"/>
        <v/>
      </c>
      <c r="AH728" s="77" t="str">
        <f t="shared" ca="1" si="418"/>
        <v/>
      </c>
      <c r="AI728" s="77" t="str">
        <f t="shared" ca="1" si="418"/>
        <v>шт.</v>
      </c>
      <c r="AJ728" s="77">
        <f t="shared" ca="1" si="418"/>
        <v>36</v>
      </c>
      <c r="AK728" s="77" t="str">
        <f t="shared" ca="1" si="418"/>
        <v/>
      </c>
      <c r="AL728" s="77" t="str">
        <f t="shared" ca="1" si="418"/>
        <v>Вариант В2</v>
      </c>
      <c r="AM728" s="77" t="str">
        <f t="shared" ca="1" si="418"/>
        <v/>
      </c>
      <c r="AN728" s="77" t="str">
        <f t="shared" ca="1" si="418"/>
        <v/>
      </c>
      <c r="AO728" s="77" t="str">
        <f t="shared" ca="1" si="418"/>
        <v/>
      </c>
      <c r="AP728" s="77" t="str">
        <f t="shared" ca="1" si="418"/>
        <v/>
      </c>
      <c r="AQ728" s="77" t="str">
        <f t="shared" ca="1" si="418"/>
        <v/>
      </c>
    </row>
    <row r="729" spans="4:43" s="77" customFormat="1" ht="23.25" customHeight="1">
      <c r="H729" s="75"/>
      <c r="I729" s="3">
        <f t="shared" ca="1" si="408"/>
        <v>10</v>
      </c>
      <c r="J729" s="6" t="str">
        <f t="shared" ca="1" si="409"/>
        <v xml:space="preserve">Шайба плоск. усил. ГОСТ 6958 </v>
      </c>
      <c r="K729" s="81" t="str">
        <f t="shared" ca="1" si="410"/>
        <v>М8</v>
      </c>
      <c r="L729" s="151" t="str">
        <f t="shared" ca="1" si="411"/>
        <v/>
      </c>
      <c r="M729" s="156"/>
      <c r="N729" s="156"/>
      <c r="O729" s="152"/>
      <c r="P729" s="157" t="str">
        <f t="shared" ca="1" si="412"/>
        <v/>
      </c>
      <c r="Q729" s="157"/>
      <c r="R729" s="157"/>
      <c r="S729" s="157"/>
      <c r="T729" s="80" t="str">
        <f t="shared" ca="1" si="413"/>
        <v>шт.</v>
      </c>
      <c r="U729" s="81">
        <f t="shared" ca="1" si="414"/>
        <v>72</v>
      </c>
      <c r="V729" s="151" t="str">
        <f t="shared" ca="1" si="415"/>
        <v/>
      </c>
      <c r="W729" s="152"/>
      <c r="X729" s="153" t="str">
        <f t="shared" ca="1" si="416"/>
        <v>Вариант В2</v>
      </c>
      <c r="Y729" s="154"/>
      <c r="Z729" s="154"/>
      <c r="AA729" s="155"/>
      <c r="AB729" s="164"/>
      <c r="AC729" s="77">
        <f>AC728+1</f>
        <v>520</v>
      </c>
      <c r="AD729" s="77">
        <f t="shared" ca="1" si="417"/>
        <v>10</v>
      </c>
      <c r="AE729" s="77" t="str">
        <f t="shared" ca="1" si="418"/>
        <v xml:space="preserve">Шайба плоск. усил. ГОСТ 6958 </v>
      </c>
      <c r="AF729" s="77" t="str">
        <f t="shared" ca="1" si="418"/>
        <v>М8</v>
      </c>
      <c r="AG729" s="77" t="str">
        <f t="shared" ca="1" si="418"/>
        <v/>
      </c>
      <c r="AH729" s="77" t="str">
        <f t="shared" ca="1" si="418"/>
        <v/>
      </c>
      <c r="AI729" s="77" t="str">
        <f t="shared" ca="1" si="418"/>
        <v>шт.</v>
      </c>
      <c r="AJ729" s="77">
        <f t="shared" ca="1" si="418"/>
        <v>72</v>
      </c>
      <c r="AK729" s="77" t="str">
        <f t="shared" ca="1" si="418"/>
        <v/>
      </c>
      <c r="AL729" s="77" t="str">
        <f t="shared" ca="1" si="418"/>
        <v>Вариант В2</v>
      </c>
      <c r="AM729" s="77" t="str">
        <f t="shared" ca="1" si="418"/>
        <v/>
      </c>
      <c r="AN729" s="77" t="str">
        <f t="shared" ca="1" si="418"/>
        <v/>
      </c>
      <c r="AO729" s="77" t="str">
        <f t="shared" ca="1" si="418"/>
        <v/>
      </c>
      <c r="AP729" s="77" t="str">
        <f t="shared" ca="1" si="418"/>
        <v/>
      </c>
      <c r="AQ729" s="77" t="str">
        <f t="shared" ca="1" si="418"/>
        <v/>
      </c>
    </row>
    <row r="730" spans="4:43" s="77" customFormat="1" ht="23.25" customHeight="1">
      <c r="H730" s="75"/>
      <c r="I730" s="3">
        <f t="shared" ca="1" si="408"/>
        <v>11</v>
      </c>
      <c r="J730" s="6" t="str">
        <f t="shared" ca="1" si="409"/>
        <v>Шайба пружинн. гровер ГОСТ 6402-70</v>
      </c>
      <c r="K730" s="81" t="str">
        <f t="shared" ca="1" si="410"/>
        <v>М8</v>
      </c>
      <c r="L730" s="151" t="str">
        <f t="shared" ca="1" si="411"/>
        <v/>
      </c>
      <c r="M730" s="156"/>
      <c r="N730" s="156"/>
      <c r="O730" s="152"/>
      <c r="P730" s="157" t="str">
        <f t="shared" ca="1" si="412"/>
        <v/>
      </c>
      <c r="Q730" s="157"/>
      <c r="R730" s="157"/>
      <c r="S730" s="157"/>
      <c r="T730" s="80" t="str">
        <f t="shared" ca="1" si="413"/>
        <v>шт.</v>
      </c>
      <c r="U730" s="81">
        <f t="shared" ca="1" si="414"/>
        <v>36</v>
      </c>
      <c r="V730" s="151" t="str">
        <f t="shared" ca="1" si="415"/>
        <v/>
      </c>
      <c r="W730" s="152"/>
      <c r="X730" s="153" t="str">
        <f t="shared" ca="1" si="416"/>
        <v>Вариант В2</v>
      </c>
      <c r="Y730" s="154"/>
      <c r="Z730" s="154"/>
      <c r="AA730" s="155"/>
      <c r="AB730" s="164"/>
      <c r="AC730" s="77">
        <f t="shared" ref="AC730:AC747" si="419">AC729+1</f>
        <v>521</v>
      </c>
      <c r="AD730" s="77">
        <f t="shared" ca="1" si="417"/>
        <v>11</v>
      </c>
      <c r="AE730" s="77" t="str">
        <f t="shared" ca="1" si="418"/>
        <v>Шайба пружинн. гровер ГОСТ 6402-70</v>
      </c>
      <c r="AF730" s="77" t="str">
        <f t="shared" ca="1" si="418"/>
        <v>М8</v>
      </c>
      <c r="AG730" s="77" t="str">
        <f t="shared" ca="1" si="418"/>
        <v/>
      </c>
      <c r="AH730" s="77" t="str">
        <f t="shared" ca="1" si="418"/>
        <v/>
      </c>
      <c r="AI730" s="77" t="str">
        <f t="shared" ca="1" si="418"/>
        <v>шт.</v>
      </c>
      <c r="AJ730" s="77">
        <f t="shared" ca="1" si="418"/>
        <v>36</v>
      </c>
      <c r="AK730" s="77" t="str">
        <f t="shared" ca="1" si="418"/>
        <v/>
      </c>
      <c r="AL730" s="77" t="str">
        <f t="shared" ca="1" si="418"/>
        <v>Вариант В2</v>
      </c>
      <c r="AM730" s="77" t="str">
        <f t="shared" ca="1" si="418"/>
        <v/>
      </c>
      <c r="AN730" s="77" t="str">
        <f t="shared" ca="1" si="418"/>
        <v/>
      </c>
      <c r="AO730" s="77" t="str">
        <f t="shared" ca="1" si="418"/>
        <v/>
      </c>
      <c r="AP730" s="77" t="str">
        <f t="shared" ca="1" si="418"/>
        <v/>
      </c>
      <c r="AQ730" s="77" t="str">
        <f t="shared" ca="1" si="418"/>
        <v/>
      </c>
    </row>
    <row r="731" spans="4:43" s="77" customFormat="1" ht="23.25" customHeight="1">
      <c r="H731" s="75"/>
      <c r="I731" s="3">
        <f t="shared" ca="1" si="408"/>
        <v>12</v>
      </c>
      <c r="J731" s="6" t="str">
        <f t="shared" ca="1" si="409"/>
        <v>Провод желт.-зел.ТУ 3550</v>
      </c>
      <c r="K731" s="81" t="str">
        <f t="shared" ca="1" si="410"/>
        <v>ПВ1 1х6</v>
      </c>
      <c r="L731" s="151" t="str">
        <f t="shared" ca="1" si="411"/>
        <v/>
      </c>
      <c r="M731" s="156"/>
      <c r="N731" s="156"/>
      <c r="O731" s="152"/>
      <c r="P731" s="157" t="str">
        <f t="shared" ca="1" si="412"/>
        <v/>
      </c>
      <c r="Q731" s="157"/>
      <c r="R731" s="157"/>
      <c r="S731" s="157"/>
      <c r="T731" s="80" t="str">
        <f t="shared" ca="1" si="413"/>
        <v>м.</v>
      </c>
      <c r="U731" s="81">
        <f t="shared" ca="1" si="414"/>
        <v>30</v>
      </c>
      <c r="V731" s="151" t="str">
        <f t="shared" ca="1" si="415"/>
        <v/>
      </c>
      <c r="W731" s="152"/>
      <c r="X731" s="153" t="str">
        <f t="shared" ca="1" si="416"/>
        <v>Вариант В2</v>
      </c>
      <c r="Y731" s="154"/>
      <c r="Z731" s="154"/>
      <c r="AA731" s="155"/>
      <c r="AB731" s="164"/>
      <c r="AC731" s="77">
        <f t="shared" si="419"/>
        <v>522</v>
      </c>
      <c r="AD731" s="77">
        <f t="shared" ca="1" si="417"/>
        <v>12</v>
      </c>
      <c r="AE731" s="77" t="str">
        <f t="shared" ca="1" si="418"/>
        <v>Провод желт.-зел.ТУ 3550</v>
      </c>
      <c r="AF731" s="77" t="str">
        <f t="shared" ca="1" si="418"/>
        <v>ПВ1 1х6</v>
      </c>
      <c r="AG731" s="77" t="str">
        <f t="shared" ca="1" si="418"/>
        <v/>
      </c>
      <c r="AH731" s="77" t="str">
        <f t="shared" ca="1" si="418"/>
        <v/>
      </c>
      <c r="AI731" s="77" t="str">
        <f t="shared" ca="1" si="418"/>
        <v>м.</v>
      </c>
      <c r="AJ731" s="77">
        <f t="shared" ca="1" si="418"/>
        <v>30</v>
      </c>
      <c r="AK731" s="77" t="str">
        <f t="shared" ca="1" si="418"/>
        <v/>
      </c>
      <c r="AL731" s="77" t="str">
        <f t="shared" ca="1" si="418"/>
        <v>Вариант В2</v>
      </c>
      <c r="AM731" s="77" t="str">
        <f t="shared" ca="1" si="418"/>
        <v/>
      </c>
      <c r="AN731" s="77" t="str">
        <f t="shared" ca="1" si="418"/>
        <v/>
      </c>
      <c r="AO731" s="77" t="str">
        <f t="shared" ca="1" si="418"/>
        <v/>
      </c>
      <c r="AP731" s="77" t="str">
        <f t="shared" ca="1" si="418"/>
        <v/>
      </c>
      <c r="AQ731" s="77" t="str">
        <f t="shared" ca="1" si="418"/>
        <v/>
      </c>
    </row>
    <row r="732" spans="4:43" s="77" customFormat="1" ht="23.25" customHeight="1">
      <c r="H732" s="75"/>
      <c r="I732" s="3">
        <f t="shared" ca="1" si="408"/>
        <v>13</v>
      </c>
      <c r="J732" s="295" t="str">
        <f t="shared" ca="1" si="409"/>
        <v xml:space="preserve">Провод </v>
      </c>
      <c r="K732" s="81" t="str">
        <f t="shared" ca="1" si="410"/>
        <v>ПВ-1 1х2,5</v>
      </c>
      <c r="L732" s="151" t="str">
        <f t="shared" ca="1" si="411"/>
        <v/>
      </c>
      <c r="M732" s="156"/>
      <c r="N732" s="156"/>
      <c r="O732" s="152"/>
      <c r="P732" s="157" t="str">
        <f t="shared" ca="1" si="412"/>
        <v/>
      </c>
      <c r="Q732" s="157"/>
      <c r="R732" s="157"/>
      <c r="S732" s="157"/>
      <c r="T732" s="80" t="str">
        <f t="shared" ca="1" si="413"/>
        <v>м.</v>
      </c>
      <c r="U732" s="81">
        <f t="shared" ca="1" si="414"/>
        <v>18</v>
      </c>
      <c r="V732" s="151" t="str">
        <f t="shared" ca="1" si="415"/>
        <v/>
      </c>
      <c r="W732" s="152"/>
      <c r="X732" s="153" t="str">
        <f t="shared" ca="1" si="416"/>
        <v>Вариант В2</v>
      </c>
      <c r="Y732" s="154"/>
      <c r="Z732" s="154"/>
      <c r="AA732" s="155"/>
      <c r="AB732" s="164"/>
      <c r="AC732" s="77">
        <f t="shared" si="419"/>
        <v>523</v>
      </c>
      <c r="AD732" s="77">
        <f t="shared" ca="1" si="417"/>
        <v>13</v>
      </c>
      <c r="AE732" s="77" t="str">
        <f t="shared" ca="1" si="418"/>
        <v xml:space="preserve">Провод </v>
      </c>
      <c r="AF732" s="77" t="str">
        <f t="shared" ca="1" si="418"/>
        <v>ПВ-1 1х2,5</v>
      </c>
      <c r="AG732" s="77" t="str">
        <f t="shared" ca="1" si="418"/>
        <v/>
      </c>
      <c r="AH732" s="77" t="str">
        <f t="shared" ca="1" si="418"/>
        <v/>
      </c>
      <c r="AI732" s="77" t="str">
        <f t="shared" ca="1" si="418"/>
        <v>м.</v>
      </c>
      <c r="AJ732" s="77">
        <f t="shared" ca="1" si="418"/>
        <v>18</v>
      </c>
      <c r="AK732" s="77" t="str">
        <f t="shared" ca="1" si="418"/>
        <v/>
      </c>
      <c r="AL732" s="77" t="str">
        <f t="shared" ca="1" si="418"/>
        <v>Вариант В2</v>
      </c>
      <c r="AM732" s="77" t="str">
        <f t="shared" ca="1" si="418"/>
        <v/>
      </c>
      <c r="AN732" s="77" t="str">
        <f t="shared" ca="1" si="418"/>
        <v/>
      </c>
      <c r="AO732" s="77" t="str">
        <f t="shared" ca="1" si="418"/>
        <v/>
      </c>
      <c r="AP732" s="77" t="str">
        <f t="shared" ca="1" si="418"/>
        <v/>
      </c>
      <c r="AQ732" s="77" t="str">
        <f t="shared" ca="1" si="418"/>
        <v/>
      </c>
    </row>
    <row r="733" spans="4:43" s="77" customFormat="1" ht="23.25" customHeight="1">
      <c r="H733" s="75"/>
      <c r="I733" s="3">
        <f t="shared" ca="1" si="408"/>
        <v>14</v>
      </c>
      <c r="J733" s="6" t="str">
        <f t="shared" ca="1" si="409"/>
        <v xml:space="preserve">Кабель </v>
      </c>
      <c r="K733" s="81" t="str">
        <f t="shared" ca="1" si="410"/>
        <v>КВВГнг 10х2,5</v>
      </c>
      <c r="L733" s="151" t="str">
        <f t="shared" ca="1" si="411"/>
        <v/>
      </c>
      <c r="M733" s="156"/>
      <c r="N733" s="156"/>
      <c r="O733" s="152"/>
      <c r="P733" s="157" t="str">
        <f t="shared" ca="1" si="412"/>
        <v/>
      </c>
      <c r="Q733" s="157"/>
      <c r="R733" s="157"/>
      <c r="S733" s="157"/>
      <c r="T733" s="80" t="str">
        <f t="shared" ca="1" si="413"/>
        <v>м.</v>
      </c>
      <c r="U733" s="81">
        <f t="shared" ca="1" si="414"/>
        <v>36</v>
      </c>
      <c r="V733" s="151" t="str">
        <f t="shared" ca="1" si="415"/>
        <v/>
      </c>
      <c r="W733" s="152"/>
      <c r="X733" s="153" t="str">
        <f t="shared" ca="1" si="416"/>
        <v>Вариант В2</v>
      </c>
      <c r="Y733" s="154"/>
      <c r="Z733" s="154"/>
      <c r="AA733" s="155"/>
      <c r="AB733" s="164"/>
      <c r="AC733" s="77">
        <f t="shared" si="419"/>
        <v>524</v>
      </c>
      <c r="AD733" s="77">
        <f t="shared" ca="1" si="417"/>
        <v>14</v>
      </c>
      <c r="AE733" s="77" t="str">
        <f t="shared" ca="1" si="418"/>
        <v xml:space="preserve">Кабель </v>
      </c>
      <c r="AF733" s="77" t="str">
        <f t="shared" ca="1" si="418"/>
        <v>КВВГнг 10х2,5</v>
      </c>
      <c r="AG733" s="77" t="str">
        <f t="shared" ca="1" si="418"/>
        <v/>
      </c>
      <c r="AH733" s="77" t="str">
        <f t="shared" ca="1" si="418"/>
        <v/>
      </c>
      <c r="AI733" s="77" t="str">
        <f t="shared" ca="1" si="418"/>
        <v>м.</v>
      </c>
      <c r="AJ733" s="77">
        <f t="shared" ca="1" si="418"/>
        <v>36</v>
      </c>
      <c r="AK733" s="77" t="str">
        <f t="shared" ca="1" si="418"/>
        <v/>
      </c>
      <c r="AL733" s="77" t="str">
        <f t="shared" ca="1" si="418"/>
        <v>Вариант В2</v>
      </c>
      <c r="AM733" s="77" t="str">
        <f t="shared" ca="1" si="418"/>
        <v/>
      </c>
      <c r="AN733" s="77" t="str">
        <f t="shared" ca="1" si="418"/>
        <v/>
      </c>
      <c r="AO733" s="77" t="str">
        <f t="shared" ca="1" si="418"/>
        <v/>
      </c>
      <c r="AP733" s="77" t="str">
        <f t="shared" ca="1" si="418"/>
        <v/>
      </c>
      <c r="AQ733" s="77" t="str">
        <f t="shared" ca="1" si="418"/>
        <v/>
      </c>
    </row>
    <row r="734" spans="4:43" s="77" customFormat="1" ht="23.25" customHeight="1">
      <c r="H734" s="75"/>
      <c r="I734" s="3">
        <f t="shared" ca="1" si="408"/>
        <v>15</v>
      </c>
      <c r="J734" s="6" t="str">
        <f t="shared" ca="1" si="409"/>
        <v xml:space="preserve">Наконечник </v>
      </c>
      <c r="K734" s="81" t="str">
        <f t="shared" ca="1" si="410"/>
        <v>НКИ 2.5-6</v>
      </c>
      <c r="L734" s="151" t="str">
        <f t="shared" ca="1" si="411"/>
        <v/>
      </c>
      <c r="M734" s="156"/>
      <c r="N734" s="156"/>
      <c r="O734" s="152"/>
      <c r="P734" s="157" t="str">
        <f t="shared" ca="1" si="412"/>
        <v/>
      </c>
      <c r="Q734" s="157"/>
      <c r="R734" s="157"/>
      <c r="S734" s="157"/>
      <c r="T734" s="80" t="str">
        <f t="shared" ca="1" si="413"/>
        <v>шт.</v>
      </c>
      <c r="U734" s="81">
        <f t="shared" ca="1" si="414"/>
        <v>24</v>
      </c>
      <c r="V734" s="151" t="str">
        <f t="shared" ca="1" si="415"/>
        <v/>
      </c>
      <c r="W734" s="152"/>
      <c r="X734" s="153" t="str">
        <f t="shared" ca="1" si="416"/>
        <v>Вариант В2</v>
      </c>
      <c r="Y734" s="154"/>
      <c r="Z734" s="154"/>
      <c r="AA734" s="155"/>
      <c r="AB734" s="164"/>
      <c r="AC734" s="77">
        <f t="shared" si="419"/>
        <v>525</v>
      </c>
      <c r="AD734" s="77">
        <f t="shared" ca="1" si="417"/>
        <v>15</v>
      </c>
      <c r="AE734" s="77" t="str">
        <f t="shared" ca="1" si="418"/>
        <v xml:space="preserve">Наконечник </v>
      </c>
      <c r="AF734" s="77" t="str">
        <f t="shared" ca="1" si="418"/>
        <v>НКИ 2.5-6</v>
      </c>
      <c r="AG734" s="77" t="str">
        <f t="shared" ca="1" si="418"/>
        <v/>
      </c>
      <c r="AH734" s="77" t="str">
        <f t="shared" ca="1" si="418"/>
        <v/>
      </c>
      <c r="AI734" s="77" t="str">
        <f t="shared" ca="1" si="418"/>
        <v>шт.</v>
      </c>
      <c r="AJ734" s="77">
        <f t="shared" ca="1" si="418"/>
        <v>24</v>
      </c>
      <c r="AK734" s="77" t="str">
        <f t="shared" ca="1" si="418"/>
        <v/>
      </c>
      <c r="AL734" s="77" t="str">
        <f t="shared" ca="1" si="418"/>
        <v>Вариант В2</v>
      </c>
      <c r="AM734" s="77" t="str">
        <f t="shared" ca="1" si="418"/>
        <v/>
      </c>
      <c r="AN734" s="77" t="str">
        <f t="shared" ca="1" si="418"/>
        <v/>
      </c>
      <c r="AO734" s="77" t="str">
        <f t="shared" ca="1" si="418"/>
        <v/>
      </c>
      <c r="AP734" s="77" t="str">
        <f t="shared" ca="1" si="418"/>
        <v/>
      </c>
      <c r="AQ734" s="77" t="str">
        <f t="shared" ca="1" si="418"/>
        <v/>
      </c>
    </row>
    <row r="735" spans="4:43" s="77" customFormat="1" ht="23.25" customHeight="1">
      <c r="H735" s="75"/>
      <c r="I735" s="3">
        <f t="shared" ca="1" si="408"/>
        <v>16</v>
      </c>
      <c r="J735" s="6" t="str">
        <f t="shared" ca="1" si="409"/>
        <v xml:space="preserve">Наконечник </v>
      </c>
      <c r="K735" s="81" t="str">
        <f t="shared" ca="1" si="410"/>
        <v>НКИ 5,5-6</v>
      </c>
      <c r="L735" s="151" t="str">
        <f t="shared" ca="1" si="411"/>
        <v/>
      </c>
      <c r="M735" s="156"/>
      <c r="N735" s="156"/>
      <c r="O735" s="152"/>
      <c r="P735" s="157" t="str">
        <f t="shared" ca="1" si="412"/>
        <v/>
      </c>
      <c r="Q735" s="157"/>
      <c r="R735" s="157"/>
      <c r="S735" s="157"/>
      <c r="T735" s="80" t="str">
        <f t="shared" ca="1" si="413"/>
        <v>шт.</v>
      </c>
      <c r="U735" s="81">
        <f t="shared" ca="1" si="414"/>
        <v>12</v>
      </c>
      <c r="V735" s="151" t="str">
        <f t="shared" ca="1" si="415"/>
        <v/>
      </c>
      <c r="W735" s="152"/>
      <c r="X735" s="153" t="str">
        <f t="shared" ca="1" si="416"/>
        <v>Вариант В2</v>
      </c>
      <c r="Y735" s="154"/>
      <c r="Z735" s="154"/>
      <c r="AA735" s="155"/>
      <c r="AB735" s="164"/>
      <c r="AC735" s="77">
        <f t="shared" si="419"/>
        <v>526</v>
      </c>
      <c r="AD735" s="77">
        <f t="shared" ca="1" si="417"/>
        <v>16</v>
      </c>
      <c r="AE735" s="77" t="str">
        <f t="shared" ca="1" si="418"/>
        <v xml:space="preserve">Наконечник </v>
      </c>
      <c r="AF735" s="77" t="str">
        <f t="shared" ca="1" si="418"/>
        <v>НКИ 5,5-6</v>
      </c>
      <c r="AG735" s="77" t="str">
        <f t="shared" ca="1" si="418"/>
        <v/>
      </c>
      <c r="AH735" s="77" t="str">
        <f t="shared" ca="1" si="418"/>
        <v/>
      </c>
      <c r="AI735" s="77" t="str">
        <f t="shared" ca="1" si="418"/>
        <v>шт.</v>
      </c>
      <c r="AJ735" s="77">
        <f t="shared" ca="1" si="418"/>
        <v>12</v>
      </c>
      <c r="AK735" s="77" t="str">
        <f t="shared" ca="1" si="418"/>
        <v/>
      </c>
      <c r="AL735" s="77" t="str">
        <f t="shared" ca="1" si="418"/>
        <v>Вариант В2</v>
      </c>
      <c r="AM735" s="77" t="str">
        <f t="shared" ca="1" si="418"/>
        <v/>
      </c>
      <c r="AN735" s="77" t="str">
        <f t="shared" ca="1" si="418"/>
        <v/>
      </c>
      <c r="AO735" s="77" t="str">
        <f t="shared" ca="1" si="418"/>
        <v/>
      </c>
      <c r="AP735" s="77" t="str">
        <f t="shared" ca="1" si="418"/>
        <v/>
      </c>
      <c r="AQ735" s="77" t="str">
        <f t="shared" ca="1" si="418"/>
        <v/>
      </c>
    </row>
    <row r="736" spans="4:43" s="77" customFormat="1" ht="23.25" customHeight="1">
      <c r="H736" s="75"/>
      <c r="I736" s="3">
        <f t="shared" ca="1" si="408"/>
        <v>17</v>
      </c>
      <c r="J736" s="6" t="str">
        <f t="shared" ca="1" si="409"/>
        <v>Болт ГОСТ 7798-70</v>
      </c>
      <c r="K736" s="81" t="str">
        <f t="shared" ca="1" si="410"/>
        <v>М4х25</v>
      </c>
      <c r="L736" s="151" t="str">
        <f t="shared" ca="1" si="411"/>
        <v/>
      </c>
      <c r="M736" s="156"/>
      <c r="N736" s="156"/>
      <c r="O736" s="152"/>
      <c r="P736" s="157" t="str">
        <f t="shared" ca="1" si="412"/>
        <v/>
      </c>
      <c r="Q736" s="157"/>
      <c r="R736" s="157"/>
      <c r="S736" s="157"/>
      <c r="T736" s="80" t="str">
        <f t="shared" ca="1" si="413"/>
        <v>шт.</v>
      </c>
      <c r="U736" s="81">
        <f t="shared" ca="1" si="414"/>
        <v>18</v>
      </c>
      <c r="V736" s="151" t="str">
        <f t="shared" ca="1" si="415"/>
        <v/>
      </c>
      <c r="W736" s="152"/>
      <c r="X736" s="153" t="str">
        <f t="shared" ca="1" si="416"/>
        <v>Вариант В2</v>
      </c>
      <c r="Y736" s="154"/>
      <c r="Z736" s="154"/>
      <c r="AA736" s="155"/>
      <c r="AB736" s="164"/>
      <c r="AC736" s="77">
        <f t="shared" si="419"/>
        <v>527</v>
      </c>
      <c r="AD736" s="77">
        <f t="shared" ca="1" si="417"/>
        <v>17</v>
      </c>
      <c r="AE736" s="77" t="str">
        <f t="shared" ca="1" si="418"/>
        <v>Болт ГОСТ 7798-70</v>
      </c>
      <c r="AF736" s="77" t="str">
        <f t="shared" ca="1" si="418"/>
        <v>М4х25</v>
      </c>
      <c r="AG736" s="77" t="str">
        <f t="shared" ca="1" si="418"/>
        <v/>
      </c>
      <c r="AH736" s="77" t="str">
        <f t="shared" ca="1" si="418"/>
        <v/>
      </c>
      <c r="AI736" s="77" t="str">
        <f t="shared" ca="1" si="418"/>
        <v>шт.</v>
      </c>
      <c r="AJ736" s="77">
        <f t="shared" ca="1" si="418"/>
        <v>18</v>
      </c>
      <c r="AK736" s="77" t="str">
        <f t="shared" ca="1" si="418"/>
        <v/>
      </c>
      <c r="AL736" s="77" t="str">
        <f t="shared" ca="1" si="418"/>
        <v>Вариант В2</v>
      </c>
      <c r="AM736" s="77" t="str">
        <f t="shared" ca="1" si="418"/>
        <v/>
      </c>
      <c r="AN736" s="77" t="str">
        <f t="shared" ca="1" si="418"/>
        <v/>
      </c>
      <c r="AO736" s="77" t="str">
        <f t="shared" ca="1" si="418"/>
        <v/>
      </c>
      <c r="AP736" s="77" t="str">
        <f t="shared" ca="1" si="418"/>
        <v/>
      </c>
      <c r="AQ736" s="77" t="str">
        <f t="shared" ca="1" si="418"/>
        <v/>
      </c>
    </row>
    <row r="737" spans="4:43" s="77" customFormat="1" ht="23.25" customHeight="1">
      <c r="H737" s="75"/>
      <c r="I737" s="3">
        <f t="shared" ca="1" si="408"/>
        <v>18</v>
      </c>
      <c r="J737" s="6" t="str">
        <f t="shared" ca="1" si="409"/>
        <v>Гайка ГОСТ 5927-70</v>
      </c>
      <c r="K737" s="81" t="str">
        <f t="shared" ca="1" si="410"/>
        <v>М4</v>
      </c>
      <c r="L737" s="151" t="str">
        <f t="shared" ca="1" si="411"/>
        <v/>
      </c>
      <c r="M737" s="156"/>
      <c r="N737" s="156"/>
      <c r="O737" s="152"/>
      <c r="P737" s="157" t="str">
        <f t="shared" ca="1" si="412"/>
        <v/>
      </c>
      <c r="Q737" s="157"/>
      <c r="R737" s="157"/>
      <c r="S737" s="157"/>
      <c r="T737" s="80" t="str">
        <f t="shared" ca="1" si="413"/>
        <v>шт.</v>
      </c>
      <c r="U737" s="81">
        <f t="shared" ca="1" si="414"/>
        <v>18</v>
      </c>
      <c r="V737" s="151" t="str">
        <f t="shared" ca="1" si="415"/>
        <v/>
      </c>
      <c r="W737" s="152"/>
      <c r="X737" s="153" t="str">
        <f t="shared" ca="1" si="416"/>
        <v>Вариант В2</v>
      </c>
      <c r="Y737" s="154"/>
      <c r="Z737" s="154"/>
      <c r="AA737" s="155"/>
      <c r="AB737" s="164"/>
      <c r="AC737" s="77">
        <f t="shared" si="419"/>
        <v>528</v>
      </c>
      <c r="AD737" s="77">
        <f t="shared" ca="1" si="417"/>
        <v>18</v>
      </c>
      <c r="AE737" s="77" t="str">
        <f t="shared" ca="1" si="418"/>
        <v>Гайка ГОСТ 5927-70</v>
      </c>
      <c r="AF737" s="77" t="str">
        <f t="shared" ca="1" si="418"/>
        <v>М4</v>
      </c>
      <c r="AG737" s="77" t="str">
        <f t="shared" ca="1" si="418"/>
        <v/>
      </c>
      <c r="AH737" s="77" t="str">
        <f t="shared" ca="1" si="418"/>
        <v/>
      </c>
      <c r="AI737" s="77" t="str">
        <f t="shared" ca="1" si="418"/>
        <v>шт.</v>
      </c>
      <c r="AJ737" s="77">
        <f t="shared" ca="1" si="418"/>
        <v>18</v>
      </c>
      <c r="AK737" s="77" t="str">
        <f t="shared" ca="1" si="418"/>
        <v/>
      </c>
      <c r="AL737" s="77" t="str">
        <f t="shared" ca="1" si="418"/>
        <v>Вариант В2</v>
      </c>
      <c r="AM737" s="77" t="str">
        <f t="shared" ca="1" si="418"/>
        <v/>
      </c>
      <c r="AN737" s="77" t="str">
        <f t="shared" ca="1" si="418"/>
        <v/>
      </c>
      <c r="AO737" s="77" t="str">
        <f t="shared" ca="1" si="418"/>
        <v/>
      </c>
      <c r="AP737" s="77" t="str">
        <f t="shared" ca="1" si="418"/>
        <v/>
      </c>
      <c r="AQ737" s="77" t="str">
        <f t="shared" ca="1" si="418"/>
        <v/>
      </c>
    </row>
    <row r="738" spans="4:43" s="77" customFormat="1" ht="23.25" customHeight="1">
      <c r="H738" s="75"/>
      <c r="I738" s="3">
        <f t="shared" ca="1" si="408"/>
        <v>19</v>
      </c>
      <c r="J738" s="6" t="str">
        <f t="shared" ca="1" si="409"/>
        <v>Шайба пружинн. гровер ГОСТ 6402-70</v>
      </c>
      <c r="K738" s="81" t="str">
        <f t="shared" ca="1" si="410"/>
        <v>М4</v>
      </c>
      <c r="L738" s="151" t="str">
        <f t="shared" ca="1" si="411"/>
        <v/>
      </c>
      <c r="M738" s="156"/>
      <c r="N738" s="156"/>
      <c r="O738" s="152"/>
      <c r="P738" s="157" t="str">
        <f t="shared" ca="1" si="412"/>
        <v/>
      </c>
      <c r="Q738" s="157"/>
      <c r="R738" s="157"/>
      <c r="S738" s="157"/>
      <c r="T738" s="80" t="str">
        <f t="shared" ca="1" si="413"/>
        <v>шт.</v>
      </c>
      <c r="U738" s="81">
        <f t="shared" ca="1" si="414"/>
        <v>18</v>
      </c>
      <c r="V738" s="151" t="str">
        <f t="shared" ca="1" si="415"/>
        <v/>
      </c>
      <c r="W738" s="152"/>
      <c r="X738" s="153" t="str">
        <f t="shared" ca="1" si="416"/>
        <v>Вариант В2</v>
      </c>
      <c r="Y738" s="154"/>
      <c r="Z738" s="154"/>
      <c r="AA738" s="155"/>
      <c r="AB738" s="164"/>
      <c r="AC738" s="77">
        <f t="shared" si="419"/>
        <v>529</v>
      </c>
      <c r="AD738" s="77">
        <f t="shared" ca="1" si="417"/>
        <v>19</v>
      </c>
      <c r="AE738" s="77" t="str">
        <f t="shared" ca="1" si="418"/>
        <v>Шайба пружинн. гровер ГОСТ 6402-70</v>
      </c>
      <c r="AF738" s="77" t="str">
        <f t="shared" ca="1" si="418"/>
        <v>М4</v>
      </c>
      <c r="AG738" s="77" t="str">
        <f t="shared" ca="1" si="418"/>
        <v/>
      </c>
      <c r="AH738" s="77" t="str">
        <f t="shared" ca="1" si="418"/>
        <v/>
      </c>
      <c r="AI738" s="77" t="str">
        <f t="shared" ca="1" si="418"/>
        <v>шт.</v>
      </c>
      <c r="AJ738" s="77">
        <f t="shared" ca="1" si="418"/>
        <v>18</v>
      </c>
      <c r="AK738" s="77" t="str">
        <f t="shared" ca="1" si="418"/>
        <v/>
      </c>
      <c r="AL738" s="77" t="str">
        <f t="shared" ca="1" si="418"/>
        <v>Вариант В2</v>
      </c>
      <c r="AM738" s="77" t="str">
        <f t="shared" ca="1" si="418"/>
        <v/>
      </c>
      <c r="AN738" s="77" t="str">
        <f t="shared" ca="1" si="418"/>
        <v/>
      </c>
      <c r="AO738" s="77" t="str">
        <f t="shared" ca="1" si="418"/>
        <v/>
      </c>
      <c r="AP738" s="77" t="str">
        <f t="shared" ca="1" si="418"/>
        <v/>
      </c>
      <c r="AQ738" s="77" t="str">
        <f t="shared" ca="1" si="418"/>
        <v/>
      </c>
    </row>
    <row r="739" spans="4:43" s="77" customFormat="1" ht="23.25" customHeight="1">
      <c r="H739" s="75"/>
      <c r="I739" s="3">
        <f t="shared" ca="1" si="408"/>
        <v>20</v>
      </c>
      <c r="J739" s="6" t="str">
        <f t="shared" ca="1" si="409"/>
        <v xml:space="preserve">Шайба плоск. усил. ГОСТ 6958 </v>
      </c>
      <c r="K739" s="81" t="str">
        <f t="shared" ca="1" si="410"/>
        <v>М4</v>
      </c>
      <c r="L739" s="151" t="str">
        <f t="shared" ca="1" si="411"/>
        <v/>
      </c>
      <c r="M739" s="156"/>
      <c r="N739" s="156"/>
      <c r="O739" s="152"/>
      <c r="P739" s="157" t="str">
        <f t="shared" ca="1" si="412"/>
        <v/>
      </c>
      <c r="Q739" s="157"/>
      <c r="R739" s="157"/>
      <c r="S739" s="157"/>
      <c r="T739" s="80" t="str">
        <f t="shared" ca="1" si="413"/>
        <v>шт.</v>
      </c>
      <c r="U739" s="81">
        <f t="shared" ca="1" si="414"/>
        <v>36</v>
      </c>
      <c r="V739" s="151" t="str">
        <f t="shared" ca="1" si="415"/>
        <v/>
      </c>
      <c r="W739" s="152"/>
      <c r="X739" s="153" t="str">
        <f t="shared" ca="1" si="416"/>
        <v>Вариант В2</v>
      </c>
      <c r="Y739" s="154"/>
      <c r="Z739" s="154"/>
      <c r="AA739" s="155"/>
      <c r="AB739" s="164"/>
      <c r="AC739" s="77">
        <f t="shared" si="419"/>
        <v>530</v>
      </c>
      <c r="AD739" s="77">
        <f t="shared" ca="1" si="417"/>
        <v>20</v>
      </c>
      <c r="AE739" s="77" t="str">
        <f t="shared" ca="1" si="418"/>
        <v xml:space="preserve">Шайба плоск. усил. ГОСТ 6958 </v>
      </c>
      <c r="AF739" s="77" t="str">
        <f t="shared" ca="1" si="418"/>
        <v>М4</v>
      </c>
      <c r="AG739" s="77" t="str">
        <f t="shared" ca="1" si="418"/>
        <v/>
      </c>
      <c r="AH739" s="77" t="str">
        <f t="shared" ca="1" si="418"/>
        <v/>
      </c>
      <c r="AI739" s="77" t="str">
        <f t="shared" ca="1" si="418"/>
        <v>шт.</v>
      </c>
      <c r="AJ739" s="77">
        <f t="shared" ca="1" si="418"/>
        <v>36</v>
      </c>
      <c r="AK739" s="77" t="str">
        <f t="shared" ca="1" si="418"/>
        <v/>
      </c>
      <c r="AL739" s="77" t="str">
        <f t="shared" ca="1" si="418"/>
        <v>Вариант В2</v>
      </c>
      <c r="AM739" s="77" t="str">
        <f t="shared" ca="1" si="418"/>
        <v/>
      </c>
      <c r="AN739" s="77" t="str">
        <f t="shared" ca="1" si="418"/>
        <v/>
      </c>
      <c r="AO739" s="77" t="str">
        <f t="shared" ca="1" si="418"/>
        <v/>
      </c>
      <c r="AP739" s="77" t="str">
        <f t="shared" ca="1" si="418"/>
        <v/>
      </c>
      <c r="AQ739" s="77" t="str">
        <f t="shared" ca="1" si="418"/>
        <v/>
      </c>
    </row>
    <row r="740" spans="4:43" s="77" customFormat="1" ht="23.25" customHeight="1">
      <c r="H740" s="75"/>
      <c r="I740" s="3">
        <f t="shared" ca="1" si="408"/>
        <v>21</v>
      </c>
      <c r="J740" s="6" t="str">
        <f t="shared" ca="1" si="409"/>
        <v xml:space="preserve">Наконечник </v>
      </c>
      <c r="K740" s="81" t="str">
        <f t="shared" ca="1" si="410"/>
        <v>НКИ(н) 2,5-4</v>
      </c>
      <c r="L740" s="151" t="str">
        <f t="shared" ca="1" si="411"/>
        <v/>
      </c>
      <c r="M740" s="156"/>
      <c r="N740" s="156"/>
      <c r="O740" s="152"/>
      <c r="P740" s="157" t="str">
        <f t="shared" ca="1" si="412"/>
        <v/>
      </c>
      <c r="Q740" s="157"/>
      <c r="R740" s="157"/>
      <c r="S740" s="157"/>
      <c r="T740" s="80" t="str">
        <f t="shared" ca="1" si="413"/>
        <v>шт.</v>
      </c>
      <c r="U740" s="81">
        <f t="shared" ca="1" si="414"/>
        <v>18</v>
      </c>
      <c r="V740" s="151" t="str">
        <f t="shared" ca="1" si="415"/>
        <v/>
      </c>
      <c r="W740" s="152"/>
      <c r="X740" s="153" t="str">
        <f t="shared" ca="1" si="416"/>
        <v>Вариант В2</v>
      </c>
      <c r="Y740" s="154"/>
      <c r="Z740" s="154"/>
      <c r="AA740" s="155"/>
      <c r="AB740" s="164"/>
      <c r="AC740" s="77">
        <f t="shared" si="419"/>
        <v>531</v>
      </c>
      <c r="AD740" s="77">
        <f t="shared" ca="1" si="417"/>
        <v>21</v>
      </c>
      <c r="AE740" s="77" t="str">
        <f t="shared" ca="1" si="418"/>
        <v xml:space="preserve">Наконечник </v>
      </c>
      <c r="AF740" s="77" t="str">
        <f t="shared" ca="1" si="418"/>
        <v>НКИ(н) 2,5-4</v>
      </c>
      <c r="AG740" s="77" t="str">
        <f t="shared" ca="1" si="418"/>
        <v/>
      </c>
      <c r="AH740" s="77" t="str">
        <f t="shared" ca="1" si="418"/>
        <v/>
      </c>
      <c r="AI740" s="77" t="str">
        <f t="shared" ca="1" si="418"/>
        <v>шт.</v>
      </c>
      <c r="AJ740" s="77">
        <f t="shared" ca="1" si="418"/>
        <v>18</v>
      </c>
      <c r="AK740" s="77" t="str">
        <f t="shared" ca="1" si="418"/>
        <v/>
      </c>
      <c r="AL740" s="77" t="str">
        <f t="shared" ca="1" si="418"/>
        <v>Вариант В2</v>
      </c>
      <c r="AM740" s="77" t="str">
        <f t="shared" ca="1" si="418"/>
        <v/>
      </c>
      <c r="AN740" s="77" t="str">
        <f t="shared" ca="1" si="418"/>
        <v/>
      </c>
      <c r="AO740" s="77" t="str">
        <f t="shared" ca="1" si="418"/>
        <v/>
      </c>
      <c r="AP740" s="77" t="str">
        <f t="shared" ca="1" si="418"/>
        <v/>
      </c>
      <c r="AQ740" s="77" t="str">
        <f t="shared" ca="1" si="418"/>
        <v/>
      </c>
    </row>
    <row r="741" spans="4:43" s="77" customFormat="1" ht="23.25" customHeight="1">
      <c r="H741" s="75"/>
      <c r="I741" s="3">
        <f t="shared" ca="1" si="408"/>
        <v>22</v>
      </c>
      <c r="J741" s="86" t="str">
        <f t="shared" ca="1" si="409"/>
        <v>Труба гофр. ПНД с зондом черная</v>
      </c>
      <c r="K741" s="81" t="str">
        <f t="shared" ca="1" si="410"/>
        <v>d 25мм</v>
      </c>
      <c r="L741" s="151" t="str">
        <f t="shared" ca="1" si="411"/>
        <v/>
      </c>
      <c r="M741" s="156"/>
      <c r="N741" s="156"/>
      <c r="O741" s="152"/>
      <c r="P741" s="157" t="str">
        <f t="shared" ca="1" si="412"/>
        <v/>
      </c>
      <c r="Q741" s="157"/>
      <c r="R741" s="157"/>
      <c r="S741" s="157"/>
      <c r="T741" s="80" t="str">
        <f t="shared" ca="1" si="413"/>
        <v>м.</v>
      </c>
      <c r="U741" s="81">
        <f t="shared" ca="1" si="414"/>
        <v>36</v>
      </c>
      <c r="V741" s="151" t="str">
        <f t="shared" ca="1" si="415"/>
        <v/>
      </c>
      <c r="W741" s="152"/>
      <c r="X741" s="153" t="str">
        <f t="shared" ca="1" si="416"/>
        <v>Вариант В2</v>
      </c>
      <c r="Y741" s="154"/>
      <c r="Z741" s="154"/>
      <c r="AA741" s="155"/>
      <c r="AB741" s="164"/>
      <c r="AC741" s="77">
        <f t="shared" si="419"/>
        <v>532</v>
      </c>
      <c r="AD741" s="77">
        <f t="shared" ca="1" si="417"/>
        <v>22</v>
      </c>
      <c r="AE741" s="77" t="str">
        <f t="shared" ca="1" si="418"/>
        <v>Труба гофр. ПНД с зондом черная</v>
      </c>
      <c r="AF741" s="77" t="str">
        <f t="shared" ca="1" si="418"/>
        <v>d 25мм</v>
      </c>
      <c r="AG741" s="77" t="str">
        <f t="shared" ca="1" si="418"/>
        <v/>
      </c>
      <c r="AH741" s="77" t="str">
        <f t="shared" ca="1" si="418"/>
        <v/>
      </c>
      <c r="AI741" s="77" t="str">
        <f t="shared" ca="1" si="418"/>
        <v>м.</v>
      </c>
      <c r="AJ741" s="77">
        <f t="shared" ca="1" si="418"/>
        <v>36</v>
      </c>
      <c r="AK741" s="77" t="str">
        <f t="shared" ca="1" si="418"/>
        <v/>
      </c>
      <c r="AL741" s="77" t="str">
        <f t="shared" ca="1" si="418"/>
        <v>Вариант В2</v>
      </c>
      <c r="AM741" s="77" t="str">
        <f t="shared" ca="1" si="418"/>
        <v/>
      </c>
      <c r="AN741" s="77" t="str">
        <f t="shared" ca="1" si="418"/>
        <v/>
      </c>
      <c r="AO741" s="77" t="str">
        <f t="shared" ca="1" si="418"/>
        <v/>
      </c>
      <c r="AP741" s="77" t="str">
        <f t="shared" ca="1" si="418"/>
        <v/>
      </c>
      <c r="AQ741" s="77" t="str">
        <f t="shared" ca="1" si="418"/>
        <v/>
      </c>
    </row>
    <row r="742" spans="4:43" s="77" customFormat="1" ht="23.25" customHeight="1">
      <c r="H742" s="75"/>
      <c r="I742" s="3">
        <f t="shared" ca="1" si="408"/>
        <v>23</v>
      </c>
      <c r="J742" s="6" t="str">
        <f t="shared" ca="1" si="409"/>
        <v xml:space="preserve">Скоба металл. двухлапковая  </v>
      </c>
      <c r="K742" s="81" t="str">
        <f t="shared" ca="1" si="410"/>
        <v>d25-26мм</v>
      </c>
      <c r="L742" s="151" t="str">
        <f t="shared" ca="1" si="411"/>
        <v/>
      </c>
      <c r="M742" s="156"/>
      <c r="N742" s="156"/>
      <c r="O742" s="152"/>
      <c r="P742" s="157" t="str">
        <f t="shared" ca="1" si="412"/>
        <v/>
      </c>
      <c r="Q742" s="157"/>
      <c r="R742" s="157"/>
      <c r="S742" s="157"/>
      <c r="T742" s="80" t="str">
        <f t="shared" ca="1" si="413"/>
        <v>шт.</v>
      </c>
      <c r="U742" s="81">
        <f t="shared" ca="1" si="414"/>
        <v>36</v>
      </c>
      <c r="V742" s="151" t="str">
        <f t="shared" ca="1" si="415"/>
        <v/>
      </c>
      <c r="W742" s="152"/>
      <c r="X742" s="153" t="str">
        <f t="shared" ca="1" si="416"/>
        <v>Вариант В2</v>
      </c>
      <c r="Y742" s="154"/>
      <c r="Z742" s="154"/>
      <c r="AA742" s="155"/>
      <c r="AB742" s="164"/>
      <c r="AC742" s="77">
        <f t="shared" si="419"/>
        <v>533</v>
      </c>
      <c r="AD742" s="77">
        <f t="shared" ca="1" si="417"/>
        <v>23</v>
      </c>
      <c r="AE742" s="77" t="str">
        <f t="shared" ca="1" si="418"/>
        <v xml:space="preserve">Скоба металл. двухлапковая  </v>
      </c>
      <c r="AF742" s="77" t="str">
        <f t="shared" ca="1" si="418"/>
        <v>d25-26мм</v>
      </c>
      <c r="AG742" s="77" t="str">
        <f t="shared" ca="1" si="418"/>
        <v/>
      </c>
      <c r="AH742" s="77" t="str">
        <f t="shared" ca="1" si="418"/>
        <v/>
      </c>
      <c r="AI742" s="77" t="str">
        <f t="shared" ca="1" si="418"/>
        <v>шт.</v>
      </c>
      <c r="AJ742" s="77">
        <f t="shared" ca="1" si="418"/>
        <v>36</v>
      </c>
      <c r="AK742" s="77" t="str">
        <f t="shared" ca="1" si="418"/>
        <v/>
      </c>
      <c r="AL742" s="77" t="str">
        <f t="shared" ca="1" si="418"/>
        <v>Вариант В2</v>
      </c>
      <c r="AM742" s="77" t="str">
        <f t="shared" ca="1" si="418"/>
        <v/>
      </c>
      <c r="AN742" s="77" t="str">
        <f t="shared" ca="1" si="418"/>
        <v/>
      </c>
      <c r="AO742" s="77" t="str">
        <f t="shared" ca="1" si="418"/>
        <v/>
      </c>
      <c r="AP742" s="77" t="str">
        <f t="shared" ca="1" si="418"/>
        <v/>
      </c>
      <c r="AQ742" s="77" t="str">
        <f t="shared" ca="1" si="418"/>
        <v/>
      </c>
    </row>
    <row r="743" spans="4:43" s="77" customFormat="1" ht="23.25" customHeight="1">
      <c r="H743" s="75"/>
      <c r="I743" s="3">
        <f t="shared" ca="1" si="408"/>
        <v>24</v>
      </c>
      <c r="J743" s="6" t="str">
        <f t="shared" ca="1" si="409"/>
        <v>Саморез пр. шайб. сверл DIN 7504 К</v>
      </c>
      <c r="K743" s="81" t="str">
        <f t="shared" ca="1" si="410"/>
        <v>4,2х19</v>
      </c>
      <c r="L743" s="151" t="str">
        <f t="shared" ca="1" si="411"/>
        <v/>
      </c>
      <c r="M743" s="156"/>
      <c r="N743" s="156"/>
      <c r="O743" s="152"/>
      <c r="P743" s="157" t="str">
        <f t="shared" ca="1" si="412"/>
        <v/>
      </c>
      <c r="Q743" s="157"/>
      <c r="R743" s="157"/>
      <c r="S743" s="157"/>
      <c r="T743" s="80" t="str">
        <f t="shared" ca="1" si="413"/>
        <v>шт.</v>
      </c>
      <c r="U743" s="81">
        <f t="shared" ca="1" si="414"/>
        <v>72</v>
      </c>
      <c r="V743" s="151" t="str">
        <f t="shared" ca="1" si="415"/>
        <v/>
      </c>
      <c r="W743" s="152"/>
      <c r="X743" s="153" t="str">
        <f t="shared" ca="1" si="416"/>
        <v>Вариант В2</v>
      </c>
      <c r="Y743" s="154"/>
      <c r="Z743" s="154"/>
      <c r="AA743" s="155"/>
      <c r="AB743" s="164"/>
      <c r="AC743" s="77">
        <f t="shared" si="419"/>
        <v>534</v>
      </c>
      <c r="AD743" s="77">
        <f t="shared" ca="1" si="417"/>
        <v>24</v>
      </c>
      <c r="AE743" s="77" t="str">
        <f t="shared" ref="AE743:AQ757" ca="1" si="420">IF(OFFSET(INDIRECT($AD$2),$AC743,AE$2,1,1)&lt;&gt;0,OFFSET(INDIRECT($AD$2),$AC743,AE$2,1,1),"")</f>
        <v>Саморез пр. шайб. сверл DIN 7504 К</v>
      </c>
      <c r="AF743" s="77" t="str">
        <f t="shared" ca="1" si="420"/>
        <v>4,2х19</v>
      </c>
      <c r="AG743" s="77" t="str">
        <f t="shared" ca="1" si="420"/>
        <v/>
      </c>
      <c r="AH743" s="77" t="str">
        <f t="shared" ca="1" si="420"/>
        <v/>
      </c>
      <c r="AI743" s="77" t="str">
        <f t="shared" ca="1" si="420"/>
        <v>шт.</v>
      </c>
      <c r="AJ743" s="77">
        <f t="shared" ca="1" si="420"/>
        <v>72</v>
      </c>
      <c r="AK743" s="77" t="str">
        <f t="shared" ca="1" si="420"/>
        <v/>
      </c>
      <c r="AL743" s="77" t="str">
        <f t="shared" ca="1" si="420"/>
        <v>Вариант В2</v>
      </c>
      <c r="AM743" s="77" t="str">
        <f t="shared" ca="1" si="420"/>
        <v/>
      </c>
      <c r="AN743" s="77" t="str">
        <f t="shared" ca="1" si="420"/>
        <v/>
      </c>
      <c r="AO743" s="77" t="str">
        <f t="shared" ca="1" si="420"/>
        <v/>
      </c>
      <c r="AP743" s="77" t="str">
        <f t="shared" ca="1" si="420"/>
        <v/>
      </c>
      <c r="AQ743" s="77" t="str">
        <f t="shared" ca="1" si="420"/>
        <v/>
      </c>
    </row>
    <row r="744" spans="4:43" s="77" customFormat="1" ht="23.25" customHeight="1">
      <c r="H744" s="75"/>
      <c r="I744" s="3">
        <f t="shared" ca="1" si="408"/>
        <v>25</v>
      </c>
      <c r="J744" s="6" t="str">
        <f t="shared" ca="1" si="409"/>
        <v>Саморез пр. шайб. сверл DIN 7504 К</v>
      </c>
      <c r="K744" s="81" t="str">
        <f t="shared" ca="1" si="410"/>
        <v>4,2х35</v>
      </c>
      <c r="L744" s="151" t="str">
        <f t="shared" ca="1" si="411"/>
        <v/>
      </c>
      <c r="M744" s="156"/>
      <c r="N744" s="156"/>
      <c r="O744" s="152"/>
      <c r="P744" s="157" t="str">
        <f t="shared" ca="1" si="412"/>
        <v/>
      </c>
      <c r="Q744" s="157"/>
      <c r="R744" s="157"/>
      <c r="S744" s="157"/>
      <c r="T744" s="80" t="str">
        <f t="shared" ca="1" si="413"/>
        <v>шт.</v>
      </c>
      <c r="U744" s="81">
        <f t="shared" ca="1" si="414"/>
        <v>24</v>
      </c>
      <c r="V744" s="151" t="str">
        <f t="shared" ca="1" si="415"/>
        <v/>
      </c>
      <c r="W744" s="152"/>
      <c r="X744" s="153" t="str">
        <f t="shared" ca="1" si="416"/>
        <v>Вариант В2</v>
      </c>
      <c r="Y744" s="154"/>
      <c r="Z744" s="154"/>
      <c r="AA744" s="155"/>
      <c r="AB744" s="164"/>
      <c r="AC744" s="77">
        <f t="shared" si="419"/>
        <v>535</v>
      </c>
      <c r="AD744" s="77">
        <f t="shared" ca="1" si="417"/>
        <v>25</v>
      </c>
      <c r="AE744" s="77" t="str">
        <f t="shared" ca="1" si="420"/>
        <v>Саморез пр. шайб. сверл DIN 7504 К</v>
      </c>
      <c r="AF744" s="77" t="str">
        <f t="shared" ca="1" si="420"/>
        <v>4,2х35</v>
      </c>
      <c r="AG744" s="77" t="str">
        <f t="shared" ca="1" si="420"/>
        <v/>
      </c>
      <c r="AH744" s="77" t="str">
        <f t="shared" ca="1" si="420"/>
        <v/>
      </c>
      <c r="AI744" s="77" t="str">
        <f t="shared" ca="1" si="420"/>
        <v>шт.</v>
      </c>
      <c r="AJ744" s="77">
        <f t="shared" ca="1" si="420"/>
        <v>24</v>
      </c>
      <c r="AK744" s="77" t="str">
        <f t="shared" ca="1" si="420"/>
        <v/>
      </c>
      <c r="AL744" s="77" t="str">
        <f t="shared" ca="1" si="420"/>
        <v>Вариант В2</v>
      </c>
      <c r="AM744" s="77" t="str">
        <f t="shared" ca="1" si="420"/>
        <v/>
      </c>
      <c r="AN744" s="77" t="str">
        <f t="shared" ca="1" si="420"/>
        <v/>
      </c>
      <c r="AO744" s="77" t="str">
        <f t="shared" ca="1" si="420"/>
        <v/>
      </c>
      <c r="AP744" s="77" t="str">
        <f t="shared" ca="1" si="420"/>
        <v/>
      </c>
      <c r="AQ744" s="77" t="str">
        <f t="shared" ca="1" si="420"/>
        <v/>
      </c>
    </row>
    <row r="745" spans="4:43" s="77" customFormat="1" ht="23.25" customHeight="1">
      <c r="H745" s="75"/>
      <c r="I745" s="3">
        <f t="shared" ca="1" si="408"/>
        <v>26</v>
      </c>
      <c r="J745" s="6" t="str">
        <f t="shared" ca="1" si="409"/>
        <v xml:space="preserve">Трансф. тока </v>
      </c>
      <c r="K745" s="81" t="str">
        <f t="shared" ca="1" si="410"/>
        <v>ТОП-0,66 У3 150/ 5 0,5S</v>
      </c>
      <c r="L745" s="151" t="str">
        <f t="shared" ca="1" si="411"/>
        <v/>
      </c>
      <c r="M745" s="156"/>
      <c r="N745" s="156"/>
      <c r="O745" s="152"/>
      <c r="P745" s="157" t="str">
        <f t="shared" ca="1" si="412"/>
        <v/>
      </c>
      <c r="Q745" s="157"/>
      <c r="R745" s="157"/>
      <c r="S745" s="157"/>
      <c r="T745" s="80" t="str">
        <f t="shared" ca="1" si="413"/>
        <v>шт.</v>
      </c>
      <c r="U745" s="81">
        <f t="shared" ca="1" si="414"/>
        <v>3</v>
      </c>
      <c r="V745" s="151" t="str">
        <f t="shared" ca="1" si="415"/>
        <v/>
      </c>
      <c r="W745" s="152"/>
      <c r="X745" s="153" t="str">
        <f t="shared" ca="1" si="416"/>
        <v>Вариант В2</v>
      </c>
      <c r="Y745" s="154"/>
      <c r="Z745" s="154"/>
      <c r="AA745" s="155"/>
      <c r="AB745" s="164"/>
      <c r="AC745" s="77">
        <f t="shared" si="419"/>
        <v>536</v>
      </c>
      <c r="AD745" s="77">
        <f t="shared" ca="1" si="417"/>
        <v>26</v>
      </c>
      <c r="AE745" s="77" t="str">
        <f t="shared" ca="1" si="420"/>
        <v xml:space="preserve">Трансф. тока </v>
      </c>
      <c r="AF745" s="77" t="str">
        <f t="shared" ca="1" si="420"/>
        <v>ТОП-0,66 У3 150/ 5 0,5S</v>
      </c>
      <c r="AG745" s="77" t="str">
        <f t="shared" ca="1" si="420"/>
        <v/>
      </c>
      <c r="AH745" s="77" t="str">
        <f t="shared" ca="1" si="420"/>
        <v/>
      </c>
      <c r="AI745" s="77" t="str">
        <f t="shared" ca="1" si="420"/>
        <v>шт.</v>
      </c>
      <c r="AJ745" s="77">
        <f t="shared" ca="1" si="420"/>
        <v>3</v>
      </c>
      <c r="AK745" s="77" t="str">
        <f t="shared" ca="1" si="420"/>
        <v/>
      </c>
      <c r="AL745" s="77" t="str">
        <f t="shared" ca="1" si="420"/>
        <v>Вариант В2</v>
      </c>
      <c r="AM745" s="77" t="str">
        <f t="shared" ca="1" si="420"/>
        <v/>
      </c>
      <c r="AN745" s="77" t="str">
        <f t="shared" ca="1" si="420"/>
        <v/>
      </c>
      <c r="AO745" s="77" t="str">
        <f t="shared" ca="1" si="420"/>
        <v/>
      </c>
      <c r="AP745" s="77" t="str">
        <f t="shared" ca="1" si="420"/>
        <v/>
      </c>
      <c r="AQ745" s="77" t="str">
        <f t="shared" ca="1" si="420"/>
        <v/>
      </c>
    </row>
    <row r="746" spans="4:43" s="77" customFormat="1" ht="23.25" customHeight="1">
      <c r="H746" s="75"/>
      <c r="I746" s="3">
        <f t="shared" ca="1" si="408"/>
        <v>26</v>
      </c>
      <c r="J746" s="295" t="str">
        <f t="shared" ca="1" si="409"/>
        <v xml:space="preserve">Трансф. тока </v>
      </c>
      <c r="K746" s="81" t="str">
        <f t="shared" ca="1" si="410"/>
        <v>ТОП-0,66 У3 40/ 5 0,5S</v>
      </c>
      <c r="L746" s="151" t="str">
        <f t="shared" ca="1" si="411"/>
        <v/>
      </c>
      <c r="M746" s="156"/>
      <c r="N746" s="156"/>
      <c r="O746" s="152"/>
      <c r="P746" s="157" t="str">
        <f t="shared" ca="1" si="412"/>
        <v/>
      </c>
      <c r="Q746" s="157"/>
      <c r="R746" s="157"/>
      <c r="S746" s="157"/>
      <c r="T746" s="80" t="str">
        <f t="shared" ca="1" si="413"/>
        <v>шт.</v>
      </c>
      <c r="U746" s="81">
        <f t="shared" ca="1" si="414"/>
        <v>3</v>
      </c>
      <c r="V746" s="151" t="str">
        <f t="shared" ca="1" si="415"/>
        <v/>
      </c>
      <c r="W746" s="152"/>
      <c r="X746" s="153" t="str">
        <f t="shared" ca="1" si="416"/>
        <v>Вариант В2</v>
      </c>
      <c r="Y746" s="154"/>
      <c r="Z746" s="154"/>
      <c r="AA746" s="155"/>
      <c r="AB746" s="164"/>
      <c r="AC746" s="77">
        <f t="shared" si="419"/>
        <v>537</v>
      </c>
      <c r="AD746" s="77">
        <f t="shared" ca="1" si="417"/>
        <v>26</v>
      </c>
      <c r="AE746" s="77" t="str">
        <f t="shared" ca="1" si="420"/>
        <v xml:space="preserve">Трансф. тока </v>
      </c>
      <c r="AF746" s="77" t="str">
        <f t="shared" ca="1" si="420"/>
        <v>ТОП-0,66 У3 40/ 5 0,5S</v>
      </c>
      <c r="AG746" s="77" t="str">
        <f t="shared" ca="1" si="420"/>
        <v/>
      </c>
      <c r="AH746" s="77" t="str">
        <f t="shared" ca="1" si="420"/>
        <v/>
      </c>
      <c r="AI746" s="77" t="str">
        <f t="shared" ca="1" si="420"/>
        <v>шт.</v>
      </c>
      <c r="AJ746" s="77">
        <f t="shared" ca="1" si="420"/>
        <v>3</v>
      </c>
      <c r="AK746" s="77" t="str">
        <f t="shared" ca="1" si="420"/>
        <v/>
      </c>
      <c r="AL746" s="77" t="str">
        <f t="shared" ca="1" si="420"/>
        <v>Вариант В2</v>
      </c>
      <c r="AM746" s="77" t="str">
        <f t="shared" ca="1" si="420"/>
        <v/>
      </c>
      <c r="AN746" s="77" t="str">
        <f t="shared" ca="1" si="420"/>
        <v/>
      </c>
      <c r="AO746" s="77" t="str">
        <f t="shared" ca="1" si="420"/>
        <v/>
      </c>
      <c r="AP746" s="77" t="str">
        <f t="shared" ca="1" si="420"/>
        <v/>
      </c>
      <c r="AQ746" s="77" t="str">
        <f t="shared" ca="1" si="420"/>
        <v/>
      </c>
    </row>
    <row r="747" spans="4:43" s="77" customFormat="1" ht="18" customHeight="1" thickBot="1">
      <c r="H747" s="75"/>
      <c r="I747" s="169" t="str">
        <f ca="1">AD747</f>
        <v/>
      </c>
      <c r="J747" s="171" t="str">
        <f t="shared" ca="1" si="409"/>
        <v>Вариант Г1</v>
      </c>
      <c r="K747" s="173" t="str">
        <f t="shared" ca="1" si="410"/>
        <v/>
      </c>
      <c r="L747" s="175" t="str">
        <f t="shared" ca="1" si="411"/>
        <v/>
      </c>
      <c r="M747" s="176"/>
      <c r="N747" s="176"/>
      <c r="O747" s="177"/>
      <c r="P747" s="175" t="str">
        <f t="shared" ca="1" si="412"/>
        <v/>
      </c>
      <c r="Q747" s="176"/>
      <c r="R747" s="176"/>
      <c r="S747" s="177"/>
      <c r="T747" s="173" t="str">
        <f t="shared" ca="1" si="413"/>
        <v/>
      </c>
      <c r="U747" s="173" t="str">
        <f t="shared" ca="1" si="414"/>
        <v/>
      </c>
      <c r="V747" s="175" t="str">
        <f t="shared" ca="1" si="415"/>
        <v/>
      </c>
      <c r="W747" s="177"/>
      <c r="X747" s="191" t="str">
        <f t="shared" ca="1" si="416"/>
        <v/>
      </c>
      <c r="Y747" s="192"/>
      <c r="Z747" s="192"/>
      <c r="AA747" s="193"/>
      <c r="AB747" s="164"/>
      <c r="AC747" s="77">
        <f t="shared" si="419"/>
        <v>538</v>
      </c>
      <c r="AD747" s="77" t="str">
        <f t="shared" ca="1" si="417"/>
        <v/>
      </c>
      <c r="AE747" s="77" t="str">
        <f t="shared" ca="1" si="420"/>
        <v>Вариант Г1</v>
      </c>
      <c r="AF747" s="77" t="str">
        <f t="shared" ca="1" si="420"/>
        <v/>
      </c>
      <c r="AG747" s="77" t="str">
        <f t="shared" ca="1" si="420"/>
        <v/>
      </c>
      <c r="AH747" s="77" t="str">
        <f t="shared" ca="1" si="420"/>
        <v/>
      </c>
      <c r="AI747" s="77" t="str">
        <f t="shared" ca="1" si="420"/>
        <v/>
      </c>
      <c r="AJ747" s="77" t="str">
        <f t="shared" ca="1" si="420"/>
        <v/>
      </c>
      <c r="AK747" s="77" t="str">
        <f t="shared" ca="1" si="420"/>
        <v/>
      </c>
      <c r="AL747" s="77" t="str">
        <f t="shared" ca="1" si="420"/>
        <v/>
      </c>
      <c r="AM747" s="77" t="str">
        <f t="shared" ca="1" si="420"/>
        <v/>
      </c>
      <c r="AN747" s="77" t="str">
        <f t="shared" ca="1" si="420"/>
        <v/>
      </c>
      <c r="AO747" s="77" t="str">
        <f t="shared" ca="1" si="420"/>
        <v/>
      </c>
      <c r="AP747" s="77" t="str">
        <f t="shared" ca="1" si="420"/>
        <v/>
      </c>
      <c r="AQ747" s="77" t="str">
        <f t="shared" ca="1" si="420"/>
        <v/>
      </c>
    </row>
    <row r="748" spans="4:43" s="77" customFormat="1" ht="5.25" customHeight="1">
      <c r="D748" s="234" t="s">
        <v>35</v>
      </c>
      <c r="E748" s="235"/>
      <c r="F748" s="181"/>
      <c r="G748" s="231"/>
      <c r="H748" s="186"/>
      <c r="I748" s="170"/>
      <c r="J748" s="172">
        <f t="shared" si="409"/>
        <v>0</v>
      </c>
      <c r="K748" s="174">
        <f t="shared" si="410"/>
        <v>0</v>
      </c>
      <c r="L748" s="178"/>
      <c r="M748" s="179"/>
      <c r="N748" s="179"/>
      <c r="O748" s="180"/>
      <c r="P748" s="178"/>
      <c r="Q748" s="179"/>
      <c r="R748" s="179"/>
      <c r="S748" s="180"/>
      <c r="T748" s="174"/>
      <c r="U748" s="174"/>
      <c r="V748" s="178"/>
      <c r="W748" s="180"/>
      <c r="X748" s="194"/>
      <c r="Y748" s="195"/>
      <c r="Z748" s="195"/>
      <c r="AA748" s="196"/>
      <c r="AB748" s="164"/>
    </row>
    <row r="749" spans="4:43" s="77" customFormat="1" ht="23.25" customHeight="1">
      <c r="D749" s="207"/>
      <c r="E749" s="208"/>
      <c r="F749" s="203"/>
      <c r="G749" s="164"/>
      <c r="H749" s="206"/>
      <c r="I749" s="3">
        <f ca="1">AD749</f>
        <v>1</v>
      </c>
      <c r="J749" s="6" t="str">
        <f t="shared" ca="1" si="409"/>
        <v>ШУЭ (АСКУЭ) PL03 Корп.552 SPDS</v>
      </c>
      <c r="K749" s="81" t="str">
        <f t="shared" ca="1" si="410"/>
        <v>Шкаф в сборе</v>
      </c>
      <c r="L749" s="151" t="str">
        <f ca="1">AG749</f>
        <v/>
      </c>
      <c r="M749" s="156"/>
      <c r="N749" s="156"/>
      <c r="O749" s="152"/>
      <c r="P749" s="157" t="str">
        <f ca="1">AH749</f>
        <v/>
      </c>
      <c r="Q749" s="157"/>
      <c r="R749" s="157"/>
      <c r="S749" s="157"/>
      <c r="T749" s="80" t="str">
        <f t="shared" ref="T749:T751" ca="1" si="421">AI749</f>
        <v>шт.</v>
      </c>
      <c r="U749" s="81">
        <f t="shared" ref="U749:U751" ca="1" si="422">AJ749</f>
        <v>7</v>
      </c>
      <c r="V749" s="151" t="str">
        <f t="shared" ref="V749:V751" ca="1" si="423">AK749</f>
        <v/>
      </c>
      <c r="W749" s="152"/>
      <c r="X749" s="153" t="str">
        <f ca="1">AL749</f>
        <v>Вариант Г1</v>
      </c>
      <c r="Y749" s="154"/>
      <c r="Z749" s="154"/>
      <c r="AA749" s="155"/>
      <c r="AB749" s="164"/>
      <c r="AC749" s="77">
        <f>AC747+1</f>
        <v>539</v>
      </c>
      <c r="AD749" s="77">
        <f ca="1">IF(OFFSET(INDIRECT($AD$2),AC749,0,1,1)&lt;&gt;0,OFFSET(INDIRECT($AD$2),AC749,0,1,1),"")</f>
        <v>1</v>
      </c>
      <c r="AE749" s="77" t="str">
        <f t="shared" ca="1" si="420"/>
        <v>ШУЭ (АСКУЭ) PL03 Корп.552 SPDS</v>
      </c>
      <c r="AF749" s="77" t="str">
        <f t="shared" ca="1" si="420"/>
        <v>Шкаф в сборе</v>
      </c>
      <c r="AG749" s="77" t="str">
        <f t="shared" ca="1" si="420"/>
        <v/>
      </c>
      <c r="AH749" s="77" t="str">
        <f t="shared" ca="1" si="420"/>
        <v/>
      </c>
      <c r="AI749" s="77" t="str">
        <f t="shared" ca="1" si="420"/>
        <v>шт.</v>
      </c>
      <c r="AJ749" s="77">
        <f t="shared" ca="1" si="420"/>
        <v>7</v>
      </c>
      <c r="AK749" s="77" t="str">
        <f t="shared" ca="1" si="420"/>
        <v/>
      </c>
      <c r="AL749" s="77" t="str">
        <f t="shared" ca="1" si="420"/>
        <v>Вариант Г1</v>
      </c>
      <c r="AM749" s="77" t="str">
        <f t="shared" ca="1" si="420"/>
        <v/>
      </c>
      <c r="AN749" s="77" t="str">
        <f t="shared" ca="1" si="420"/>
        <v/>
      </c>
      <c r="AO749" s="77" t="str">
        <f t="shared" ca="1" si="420"/>
        <v/>
      </c>
      <c r="AP749" s="77" t="str">
        <f t="shared" ca="1" si="420"/>
        <v/>
      </c>
      <c r="AQ749" s="77" t="str">
        <f t="shared" ca="1" si="420"/>
        <v/>
      </c>
    </row>
    <row r="750" spans="4:43" s="77" customFormat="1" ht="23.25" customHeight="1">
      <c r="D750" s="207"/>
      <c r="E750" s="208"/>
      <c r="F750" s="203"/>
      <c r="G750" s="164"/>
      <c r="H750" s="206"/>
      <c r="I750" s="3">
        <f ca="1">AD750</f>
        <v>2</v>
      </c>
      <c r="J750" s="86" t="str">
        <f t="shared" ca="1" si="409"/>
        <v>Бирка Треугольник</v>
      </c>
      <c r="K750" s="81" t="str">
        <f t="shared" ca="1" si="410"/>
        <v>У-136</v>
      </c>
      <c r="L750" s="151" t="str">
        <f ca="1">AG750</f>
        <v/>
      </c>
      <c r="M750" s="156"/>
      <c r="N750" s="156"/>
      <c r="O750" s="152"/>
      <c r="P750" s="157" t="str">
        <f ca="1">AH750</f>
        <v/>
      </c>
      <c r="Q750" s="157"/>
      <c r="R750" s="157"/>
      <c r="S750" s="157"/>
      <c r="T750" s="80" t="str">
        <f t="shared" ca="1" si="421"/>
        <v>шт.</v>
      </c>
      <c r="U750" s="81">
        <f t="shared" ca="1" si="422"/>
        <v>28</v>
      </c>
      <c r="V750" s="151" t="str">
        <f t="shared" ca="1" si="423"/>
        <v/>
      </c>
      <c r="W750" s="152"/>
      <c r="X750" s="153" t="str">
        <f ca="1">AL750</f>
        <v>Вариант Г1</v>
      </c>
      <c r="Y750" s="154"/>
      <c r="Z750" s="154"/>
      <c r="AA750" s="155"/>
      <c r="AB750" s="164"/>
      <c r="AC750" s="77">
        <f>AC749+1</f>
        <v>540</v>
      </c>
      <c r="AD750" s="77">
        <f ca="1">IF(OFFSET(INDIRECT($AD$2),AC750,0,1,1)&lt;&gt;0,OFFSET(INDIRECT($AD$2),AC750,0,1,1),"")</f>
        <v>2</v>
      </c>
      <c r="AE750" s="77" t="str">
        <f t="shared" ca="1" si="420"/>
        <v>Бирка Треугольник</v>
      </c>
      <c r="AF750" s="77" t="str">
        <f t="shared" ca="1" si="420"/>
        <v>У-136</v>
      </c>
      <c r="AG750" s="77" t="str">
        <f t="shared" ca="1" si="420"/>
        <v/>
      </c>
      <c r="AH750" s="77" t="str">
        <f t="shared" ca="1" si="420"/>
        <v/>
      </c>
      <c r="AI750" s="77" t="str">
        <f t="shared" ca="1" si="420"/>
        <v>шт.</v>
      </c>
      <c r="AJ750" s="77">
        <f t="shared" ca="1" si="420"/>
        <v>28</v>
      </c>
      <c r="AK750" s="77" t="str">
        <f t="shared" ca="1" si="420"/>
        <v/>
      </c>
      <c r="AL750" s="77" t="str">
        <f t="shared" ca="1" si="420"/>
        <v>Вариант Г1</v>
      </c>
      <c r="AM750" s="77" t="str">
        <f t="shared" ca="1" si="420"/>
        <v/>
      </c>
      <c r="AN750" s="77" t="str">
        <f t="shared" ca="1" si="420"/>
        <v/>
      </c>
      <c r="AO750" s="77" t="str">
        <f t="shared" ca="1" si="420"/>
        <v/>
      </c>
      <c r="AP750" s="77" t="str">
        <f t="shared" ca="1" si="420"/>
        <v/>
      </c>
      <c r="AQ750" s="77" t="str">
        <f t="shared" ca="1" si="420"/>
        <v/>
      </c>
    </row>
    <row r="751" spans="4:43" s="77" customFormat="1" ht="20.25" customHeight="1">
      <c r="D751" s="207"/>
      <c r="E751" s="208"/>
      <c r="F751" s="203"/>
      <c r="G751" s="164"/>
      <c r="H751" s="206"/>
      <c r="I751" s="169">
        <f ca="1">AD751</f>
        <v>3</v>
      </c>
      <c r="J751" s="171" t="str">
        <f t="shared" ca="1" si="409"/>
        <v>Хомут нейлон, белый</v>
      </c>
      <c r="K751" s="173" t="str">
        <f t="shared" ca="1" si="410"/>
        <v>2,5х100</v>
      </c>
      <c r="L751" s="175" t="str">
        <f ca="1">AG751</f>
        <v/>
      </c>
      <c r="M751" s="176"/>
      <c r="N751" s="176"/>
      <c r="O751" s="177"/>
      <c r="P751" s="175" t="str">
        <f ca="1">AH751</f>
        <v/>
      </c>
      <c r="Q751" s="176"/>
      <c r="R751" s="176"/>
      <c r="S751" s="177"/>
      <c r="T751" s="173" t="str">
        <f t="shared" ca="1" si="421"/>
        <v>шт.</v>
      </c>
      <c r="U751" s="173">
        <f t="shared" ca="1" si="422"/>
        <v>28</v>
      </c>
      <c r="V751" s="175" t="str">
        <f t="shared" ca="1" si="423"/>
        <v/>
      </c>
      <c r="W751" s="177"/>
      <c r="X751" s="191" t="str">
        <f ca="1">AL751</f>
        <v>Вариант Г1</v>
      </c>
      <c r="Y751" s="192"/>
      <c r="Z751" s="192"/>
      <c r="AA751" s="193"/>
      <c r="AB751" s="164"/>
      <c r="AC751" s="77">
        <f>AC750+1</f>
        <v>541</v>
      </c>
      <c r="AD751" s="77">
        <f ca="1">IF(OFFSET(INDIRECT($AD$2),AC751,0,1,1)&lt;&gt;0,OFFSET(INDIRECT($AD$2),AC751,0,1,1),"")</f>
        <v>3</v>
      </c>
      <c r="AE751" s="77" t="str">
        <f t="shared" ca="1" si="420"/>
        <v>Хомут нейлон, белый</v>
      </c>
      <c r="AF751" s="77" t="str">
        <f t="shared" ca="1" si="420"/>
        <v>2,5х100</v>
      </c>
      <c r="AG751" s="77" t="str">
        <f t="shared" ca="1" si="420"/>
        <v/>
      </c>
      <c r="AH751" s="77" t="str">
        <f t="shared" ca="1" si="420"/>
        <v/>
      </c>
      <c r="AI751" s="77" t="str">
        <f t="shared" ca="1" si="420"/>
        <v>шт.</v>
      </c>
      <c r="AJ751" s="77">
        <f t="shared" ca="1" si="420"/>
        <v>28</v>
      </c>
      <c r="AK751" s="77" t="str">
        <f t="shared" ca="1" si="420"/>
        <v/>
      </c>
      <c r="AL751" s="77" t="str">
        <f t="shared" ca="1" si="420"/>
        <v>Вариант Г1</v>
      </c>
      <c r="AM751" s="77" t="str">
        <f t="shared" ca="1" si="420"/>
        <v/>
      </c>
      <c r="AN751" s="77" t="str">
        <f t="shared" ca="1" si="420"/>
        <v/>
      </c>
      <c r="AO751" s="77" t="str">
        <f t="shared" ca="1" si="420"/>
        <v/>
      </c>
      <c r="AP751" s="77" t="str">
        <f t="shared" ca="1" si="420"/>
        <v/>
      </c>
      <c r="AQ751" s="77" t="str">
        <f t="shared" ca="1" si="420"/>
        <v/>
      </c>
    </row>
    <row r="752" spans="4:43" s="77" customFormat="1" ht="3" customHeight="1" thickBot="1">
      <c r="D752" s="209"/>
      <c r="E752" s="210"/>
      <c r="F752" s="183"/>
      <c r="G752" s="211"/>
      <c r="H752" s="188"/>
      <c r="I752" s="170"/>
      <c r="J752" s="172">
        <f t="shared" si="409"/>
        <v>0</v>
      </c>
      <c r="K752" s="174">
        <f t="shared" si="410"/>
        <v>0</v>
      </c>
      <c r="L752" s="178"/>
      <c r="M752" s="179"/>
      <c r="N752" s="179"/>
      <c r="O752" s="180"/>
      <c r="P752" s="178"/>
      <c r="Q752" s="179"/>
      <c r="R752" s="179"/>
      <c r="S752" s="180"/>
      <c r="T752" s="174"/>
      <c r="U752" s="174"/>
      <c r="V752" s="178"/>
      <c r="W752" s="180"/>
      <c r="X752" s="194"/>
      <c r="Y752" s="195"/>
      <c r="Z752" s="195"/>
      <c r="AA752" s="196"/>
      <c r="AB752" s="164"/>
      <c r="AO752" s="77" t="str">
        <f ca="1">IF(OFFSET(INDIRECT($AD$2),$AC753,AO$2,1,1)&lt;&gt;0,OFFSET(INDIRECT($AD$2),$AC753,AO$2,1,1),"")</f>
        <v/>
      </c>
      <c r="AP752" s="77" t="str">
        <f ca="1">IF(OFFSET(INDIRECT($AD$2),$AC753,AP$2,1,1)&lt;&gt;0,OFFSET(INDIRECT($AD$2),$AC753,AP$2,1,1),"")</f>
        <v/>
      </c>
      <c r="AQ752" s="77" t="str">
        <f ca="1">IF(OFFSET(INDIRECT($AD$2),$AC753,AQ$2,1,1)&lt;&gt;0,OFFSET(INDIRECT($AD$2),$AC753,AQ$2,1,1),"")</f>
        <v/>
      </c>
    </row>
    <row r="753" spans="4:43" s="77" customFormat="1" ht="23.25" customHeight="1">
      <c r="D753" s="234" t="s">
        <v>36</v>
      </c>
      <c r="E753" s="235"/>
      <c r="F753" s="181"/>
      <c r="G753" s="231"/>
      <c r="H753" s="186"/>
      <c r="I753" s="82">
        <f t="shared" ref="I753:I757" ca="1" si="424">AD753</f>
        <v>4</v>
      </c>
      <c r="J753" s="88" t="str">
        <f t="shared" ca="1" si="409"/>
        <v xml:space="preserve">Болт </v>
      </c>
      <c r="K753" s="83" t="str">
        <f t="shared" ca="1" si="410"/>
        <v>М6х30</v>
      </c>
      <c r="L753" s="151" t="str">
        <f t="shared" ref="L753:L757" ca="1" si="425">AG753</f>
        <v/>
      </c>
      <c r="M753" s="156"/>
      <c r="N753" s="156"/>
      <c r="O753" s="152"/>
      <c r="P753" s="151" t="str">
        <f ca="1">AH753</f>
        <v/>
      </c>
      <c r="Q753" s="156"/>
      <c r="R753" s="156"/>
      <c r="S753" s="152"/>
      <c r="T753" s="83" t="str">
        <f t="shared" ref="T753:T757" ca="1" si="426">AI753</f>
        <v>шт.</v>
      </c>
      <c r="U753" s="83">
        <f t="shared" ref="U753:U757" ca="1" si="427">AJ753</f>
        <v>49</v>
      </c>
      <c r="V753" s="151" t="str">
        <f t="shared" ref="V753:V757" ca="1" si="428">AK753</f>
        <v/>
      </c>
      <c r="W753" s="152"/>
      <c r="X753" s="153" t="str">
        <f ca="1">AL753</f>
        <v>Вариант Г1</v>
      </c>
      <c r="Y753" s="154"/>
      <c r="Z753" s="154"/>
      <c r="AA753" s="155"/>
      <c r="AB753" s="164"/>
      <c r="AC753" s="77">
        <f>AC751+1</f>
        <v>542</v>
      </c>
      <c r="AD753" s="77">
        <f ca="1">IF(OFFSET(INDIRECT($AD$2),AC753,0,1,1)&lt;&gt;0,OFFSET(INDIRECT($AD$2),AC753,0,1,1),"")</f>
        <v>4</v>
      </c>
      <c r="AE753" s="77" t="str">
        <f t="shared" ref="AE753:AN753" ca="1" si="429">IF(OFFSET(INDIRECT($AD$2),$AC753,AE$2,1,1)&lt;&gt;0,OFFSET(INDIRECT($AD$2),$AC753,AE$2,1,1),"")</f>
        <v xml:space="preserve">Болт </v>
      </c>
      <c r="AF753" s="77" t="str">
        <f t="shared" ca="1" si="429"/>
        <v>М6х30</v>
      </c>
      <c r="AG753" s="77" t="str">
        <f t="shared" ca="1" si="429"/>
        <v/>
      </c>
      <c r="AH753" s="77" t="str">
        <f t="shared" ca="1" si="429"/>
        <v/>
      </c>
      <c r="AI753" s="77" t="str">
        <f t="shared" ca="1" si="429"/>
        <v>шт.</v>
      </c>
      <c r="AJ753" s="77">
        <f t="shared" ca="1" si="429"/>
        <v>49</v>
      </c>
      <c r="AK753" s="77" t="str">
        <f t="shared" ca="1" si="429"/>
        <v/>
      </c>
      <c r="AL753" s="77" t="str">
        <f t="shared" ca="1" si="429"/>
        <v>Вариант Г1</v>
      </c>
      <c r="AM753" s="77" t="str">
        <f t="shared" ca="1" si="429"/>
        <v/>
      </c>
      <c r="AN753" s="77" t="str">
        <f t="shared" ca="1" si="429"/>
        <v/>
      </c>
    </row>
    <row r="754" spans="4:43" s="77" customFormat="1" ht="23.25" customHeight="1">
      <c r="D754" s="207"/>
      <c r="E754" s="208"/>
      <c r="F754" s="203"/>
      <c r="G754" s="164"/>
      <c r="H754" s="206"/>
      <c r="I754" s="82">
        <f t="shared" ca="1" si="424"/>
        <v>5</v>
      </c>
      <c r="J754" s="88" t="str">
        <f t="shared" ca="1" si="409"/>
        <v xml:space="preserve">Гайка </v>
      </c>
      <c r="K754" s="83" t="str">
        <f t="shared" ca="1" si="410"/>
        <v>М6</v>
      </c>
      <c r="L754" s="151" t="str">
        <f t="shared" ca="1" si="425"/>
        <v/>
      </c>
      <c r="M754" s="156"/>
      <c r="N754" s="156"/>
      <c r="O754" s="152"/>
      <c r="P754" s="151" t="str">
        <f ca="1">AH754</f>
        <v/>
      </c>
      <c r="Q754" s="156"/>
      <c r="R754" s="156"/>
      <c r="S754" s="152"/>
      <c r="T754" s="83" t="str">
        <f t="shared" ca="1" si="426"/>
        <v>шт.</v>
      </c>
      <c r="U754" s="83">
        <f t="shared" ca="1" si="427"/>
        <v>49</v>
      </c>
      <c r="V754" s="151" t="str">
        <f t="shared" ca="1" si="428"/>
        <v/>
      </c>
      <c r="W754" s="152"/>
      <c r="X754" s="153" t="str">
        <f ca="1">AL754</f>
        <v>Вариант Г1</v>
      </c>
      <c r="Y754" s="154"/>
      <c r="Z754" s="154"/>
      <c r="AA754" s="155"/>
      <c r="AB754" s="164"/>
      <c r="AC754" s="77">
        <f>AC753+1</f>
        <v>543</v>
      </c>
      <c r="AD754" s="77">
        <f ca="1">IF(OFFSET(INDIRECT($AD$2),AC754,0,1,1)&lt;&gt;0,OFFSET(INDIRECT($AD$2),AC754,0,1,1),"")</f>
        <v>5</v>
      </c>
      <c r="AE754" s="77" t="str">
        <f t="shared" ca="1" si="420"/>
        <v xml:space="preserve">Гайка </v>
      </c>
      <c r="AF754" s="77" t="str">
        <f t="shared" ca="1" si="420"/>
        <v>М6</v>
      </c>
      <c r="AG754" s="77" t="str">
        <f t="shared" ca="1" si="420"/>
        <v/>
      </c>
      <c r="AH754" s="77" t="str">
        <f t="shared" ca="1" si="420"/>
        <v/>
      </c>
      <c r="AI754" s="77" t="str">
        <f t="shared" ca="1" si="420"/>
        <v>шт.</v>
      </c>
      <c r="AJ754" s="77">
        <f t="shared" ca="1" si="420"/>
        <v>49</v>
      </c>
      <c r="AK754" s="77" t="str">
        <f t="shared" ca="1" si="420"/>
        <v/>
      </c>
      <c r="AL754" s="77" t="str">
        <f t="shared" ca="1" si="420"/>
        <v>Вариант Г1</v>
      </c>
      <c r="AM754" s="77" t="str">
        <f t="shared" ca="1" si="420"/>
        <v/>
      </c>
      <c r="AN754" s="77" t="str">
        <f t="shared" ca="1" si="420"/>
        <v/>
      </c>
      <c r="AO754" s="77" t="str">
        <f t="shared" ca="1" si="420"/>
        <v/>
      </c>
      <c r="AP754" s="77" t="str">
        <f t="shared" ca="1" si="420"/>
        <v/>
      </c>
      <c r="AQ754" s="77" t="str">
        <f t="shared" ca="1" si="420"/>
        <v/>
      </c>
    </row>
    <row r="755" spans="4:43" s="77" customFormat="1" ht="23.25" customHeight="1">
      <c r="D755" s="207"/>
      <c r="E755" s="208"/>
      <c r="F755" s="203"/>
      <c r="G755" s="164"/>
      <c r="H755" s="206"/>
      <c r="I755" s="3">
        <f t="shared" ca="1" si="424"/>
        <v>6</v>
      </c>
      <c r="J755" s="295" t="str">
        <f t="shared" ca="1" si="409"/>
        <v xml:space="preserve">Шайба плоск. усил. ГОСТ 6958 </v>
      </c>
      <c r="K755" s="81" t="str">
        <f t="shared" ca="1" si="410"/>
        <v>М6</v>
      </c>
      <c r="L755" s="151" t="str">
        <f t="shared" ca="1" si="425"/>
        <v/>
      </c>
      <c r="M755" s="156"/>
      <c r="N755" s="156"/>
      <c r="O755" s="152"/>
      <c r="P755" s="157" t="str">
        <f ca="1">AH755</f>
        <v/>
      </c>
      <c r="Q755" s="157"/>
      <c r="R755" s="157"/>
      <c r="S755" s="157"/>
      <c r="T755" s="80" t="str">
        <f t="shared" ca="1" si="426"/>
        <v>шт.</v>
      </c>
      <c r="U755" s="81">
        <f t="shared" ca="1" si="427"/>
        <v>98</v>
      </c>
      <c r="V755" s="151" t="str">
        <f t="shared" ca="1" si="428"/>
        <v/>
      </c>
      <c r="W755" s="152"/>
      <c r="X755" s="153" t="str">
        <f ca="1">AL755</f>
        <v>Вариант Г1</v>
      </c>
      <c r="Y755" s="154"/>
      <c r="Z755" s="154"/>
      <c r="AA755" s="155"/>
      <c r="AB755" s="164"/>
      <c r="AC755" s="77">
        <f>AC754+1</f>
        <v>544</v>
      </c>
      <c r="AD755" s="77">
        <f ca="1">IF(OFFSET(INDIRECT($AD$2),AC755,0,1,1)&lt;&gt;0,OFFSET(INDIRECT($AD$2),AC755,0,1,1),"")</f>
        <v>6</v>
      </c>
      <c r="AE755" s="77" t="str">
        <f t="shared" ca="1" si="420"/>
        <v xml:space="preserve">Шайба плоск. усил. ГОСТ 6958 </v>
      </c>
      <c r="AF755" s="77" t="str">
        <f t="shared" ca="1" si="420"/>
        <v>М6</v>
      </c>
      <c r="AG755" s="77" t="str">
        <f t="shared" ca="1" si="420"/>
        <v/>
      </c>
      <c r="AH755" s="77" t="str">
        <f t="shared" ca="1" si="420"/>
        <v/>
      </c>
      <c r="AI755" s="77" t="str">
        <f t="shared" ca="1" si="420"/>
        <v>шт.</v>
      </c>
      <c r="AJ755" s="77">
        <f t="shared" ca="1" si="420"/>
        <v>98</v>
      </c>
      <c r="AK755" s="77" t="str">
        <f t="shared" ca="1" si="420"/>
        <v/>
      </c>
      <c r="AL755" s="77" t="str">
        <f t="shared" ca="1" si="420"/>
        <v>Вариант Г1</v>
      </c>
      <c r="AM755" s="77" t="str">
        <f t="shared" ca="1" si="420"/>
        <v/>
      </c>
      <c r="AN755" s="77" t="str">
        <f t="shared" ca="1" si="420"/>
        <v/>
      </c>
      <c r="AO755" s="77" t="str">
        <f t="shared" ca="1" si="420"/>
        <v/>
      </c>
      <c r="AP755" s="77" t="str">
        <f t="shared" ca="1" si="420"/>
        <v/>
      </c>
      <c r="AQ755" s="77" t="str">
        <f t="shared" ca="1" si="420"/>
        <v/>
      </c>
    </row>
    <row r="756" spans="4:43" s="77" customFormat="1" ht="23.25" customHeight="1">
      <c r="D756" s="207"/>
      <c r="E756" s="208"/>
      <c r="F756" s="203"/>
      <c r="G756" s="164"/>
      <c r="H756" s="206"/>
      <c r="I756" s="3">
        <f t="shared" ca="1" si="424"/>
        <v>7</v>
      </c>
      <c r="J756" s="6" t="str">
        <f t="shared" ca="1" si="409"/>
        <v xml:space="preserve">Шайба пружинная гроверная </v>
      </c>
      <c r="K756" s="81" t="str">
        <f t="shared" ca="1" si="410"/>
        <v>М6</v>
      </c>
      <c r="L756" s="151" t="str">
        <f t="shared" ca="1" si="425"/>
        <v/>
      </c>
      <c r="M756" s="156"/>
      <c r="N756" s="156"/>
      <c r="O756" s="152"/>
      <c r="P756" s="157" t="str">
        <f ca="1">AH756</f>
        <v/>
      </c>
      <c r="Q756" s="157"/>
      <c r="R756" s="157"/>
      <c r="S756" s="157"/>
      <c r="T756" s="80" t="str">
        <f t="shared" ca="1" si="426"/>
        <v>шт.</v>
      </c>
      <c r="U756" s="81">
        <f t="shared" ca="1" si="427"/>
        <v>49</v>
      </c>
      <c r="V756" s="151" t="str">
        <f t="shared" ca="1" si="428"/>
        <v/>
      </c>
      <c r="W756" s="152"/>
      <c r="X756" s="153" t="str">
        <f ca="1">AL756</f>
        <v>Вариант Г1</v>
      </c>
      <c r="Y756" s="154"/>
      <c r="Z756" s="154"/>
      <c r="AA756" s="155"/>
      <c r="AB756" s="164"/>
      <c r="AC756" s="77">
        <f>AC755+1</f>
        <v>545</v>
      </c>
      <c r="AD756" s="77">
        <f ca="1">IF(OFFSET(INDIRECT($AD$2),AC756,0,1,1)&lt;&gt;0,OFFSET(INDIRECT($AD$2),AC756,0,1,1),"")</f>
        <v>7</v>
      </c>
      <c r="AE756" s="77" t="str">
        <f t="shared" ca="1" si="420"/>
        <v xml:space="preserve">Шайба пружинная гроверная </v>
      </c>
      <c r="AF756" s="77" t="str">
        <f t="shared" ca="1" si="420"/>
        <v>М6</v>
      </c>
      <c r="AG756" s="77" t="str">
        <f t="shared" ca="1" si="420"/>
        <v/>
      </c>
      <c r="AH756" s="77" t="str">
        <f t="shared" ca="1" si="420"/>
        <v/>
      </c>
      <c r="AI756" s="77" t="str">
        <f t="shared" ca="1" si="420"/>
        <v>шт.</v>
      </c>
      <c r="AJ756" s="77">
        <f t="shared" ca="1" si="420"/>
        <v>49</v>
      </c>
      <c r="AK756" s="77" t="str">
        <f t="shared" ca="1" si="420"/>
        <v/>
      </c>
      <c r="AL756" s="77" t="str">
        <f t="shared" ca="1" si="420"/>
        <v>Вариант Г1</v>
      </c>
      <c r="AM756" s="77" t="str">
        <f t="shared" ca="1" si="420"/>
        <v/>
      </c>
      <c r="AN756" s="77" t="str">
        <f t="shared" ca="1" si="420"/>
        <v/>
      </c>
      <c r="AO756" s="77" t="str">
        <f t="shared" ca="1" si="420"/>
        <v/>
      </c>
      <c r="AP756" s="77" t="str">
        <f t="shared" ca="1" si="420"/>
        <v/>
      </c>
      <c r="AQ756" s="77" t="str">
        <f t="shared" ca="1" si="420"/>
        <v/>
      </c>
    </row>
    <row r="757" spans="4:43" s="77" customFormat="1" ht="8.25" customHeight="1" thickBot="1">
      <c r="D757" s="209"/>
      <c r="E757" s="210"/>
      <c r="F757" s="183"/>
      <c r="G757" s="211"/>
      <c r="H757" s="188"/>
      <c r="I757" s="169">
        <f t="shared" ca="1" si="424"/>
        <v>8</v>
      </c>
      <c r="J757" s="171" t="str">
        <f t="shared" ca="1" si="409"/>
        <v>Болт ГОСТ 7798-70</v>
      </c>
      <c r="K757" s="173" t="str">
        <f t="shared" ca="1" si="410"/>
        <v>М8х30</v>
      </c>
      <c r="L757" s="175" t="str">
        <f t="shared" ca="1" si="425"/>
        <v/>
      </c>
      <c r="M757" s="176"/>
      <c r="N757" s="176"/>
      <c r="O757" s="177"/>
      <c r="P757" s="175" t="str">
        <f ca="1">AH757</f>
        <v/>
      </c>
      <c r="Q757" s="176"/>
      <c r="R757" s="176"/>
      <c r="S757" s="177"/>
      <c r="T757" s="173" t="str">
        <f t="shared" ca="1" si="426"/>
        <v>шт.</v>
      </c>
      <c r="U757" s="173">
        <f t="shared" ca="1" si="427"/>
        <v>42</v>
      </c>
      <c r="V757" s="175" t="str">
        <f t="shared" ca="1" si="428"/>
        <v/>
      </c>
      <c r="W757" s="177"/>
      <c r="X757" s="191" t="str">
        <f ca="1">AL757</f>
        <v>Вариант Г1</v>
      </c>
      <c r="Y757" s="192"/>
      <c r="Z757" s="192"/>
      <c r="AA757" s="193"/>
      <c r="AB757" s="164"/>
      <c r="AC757" s="77">
        <f>AC756+1</f>
        <v>546</v>
      </c>
      <c r="AD757" s="77">
        <f ca="1">IF(OFFSET(INDIRECT($AD$2),AC757,0,1,1)&lt;&gt;0,OFFSET(INDIRECT($AD$2),AC757,0,1,1),"")</f>
        <v>8</v>
      </c>
      <c r="AE757" s="77" t="str">
        <f t="shared" ca="1" si="420"/>
        <v>Болт ГОСТ 7798-70</v>
      </c>
      <c r="AF757" s="77" t="str">
        <f t="shared" ca="1" si="420"/>
        <v>М8х30</v>
      </c>
      <c r="AG757" s="77" t="str">
        <f t="shared" ca="1" si="420"/>
        <v/>
      </c>
      <c r="AH757" s="77" t="str">
        <f t="shared" ca="1" si="420"/>
        <v/>
      </c>
      <c r="AI757" s="77" t="str">
        <f t="shared" ca="1" si="420"/>
        <v>шт.</v>
      </c>
      <c r="AJ757" s="77">
        <f t="shared" ca="1" si="420"/>
        <v>42</v>
      </c>
      <c r="AK757" s="77" t="str">
        <f t="shared" ca="1" si="420"/>
        <v/>
      </c>
      <c r="AL757" s="77" t="str">
        <f t="shared" ca="1" si="420"/>
        <v>Вариант Г1</v>
      </c>
      <c r="AM757" s="77" t="str">
        <f t="shared" ca="1" si="420"/>
        <v/>
      </c>
      <c r="AN757" s="77" t="str">
        <f t="shared" ca="1" si="420"/>
        <v/>
      </c>
      <c r="AO757" s="77" t="str">
        <f t="shared" ca="1" si="420"/>
        <v/>
      </c>
      <c r="AP757" s="77" t="str">
        <f t="shared" ca="1" si="420"/>
        <v/>
      </c>
      <c r="AQ757" s="77" t="str">
        <f t="shared" ca="1" si="420"/>
        <v/>
      </c>
    </row>
    <row r="758" spans="4:43" s="77" customFormat="1" ht="15" customHeight="1">
      <c r="D758" s="234" t="s">
        <v>39</v>
      </c>
      <c r="E758" s="253"/>
      <c r="F758" s="181"/>
      <c r="G758" s="258"/>
      <c r="H758" s="253"/>
      <c r="I758" s="170"/>
      <c r="J758" s="172"/>
      <c r="K758" s="174"/>
      <c r="L758" s="178"/>
      <c r="M758" s="179"/>
      <c r="N758" s="179"/>
      <c r="O758" s="180"/>
      <c r="P758" s="178"/>
      <c r="Q758" s="179"/>
      <c r="R758" s="179"/>
      <c r="S758" s="180"/>
      <c r="T758" s="174"/>
      <c r="U758" s="174"/>
      <c r="V758" s="178"/>
      <c r="W758" s="180"/>
      <c r="X758" s="194"/>
      <c r="Y758" s="195"/>
      <c r="Z758" s="195"/>
      <c r="AA758" s="196"/>
      <c r="AB758" s="164"/>
    </row>
    <row r="759" spans="4:43" s="77" customFormat="1" ht="14.25" customHeight="1" thickBot="1">
      <c r="D759" s="254"/>
      <c r="E759" s="255"/>
      <c r="F759" s="254"/>
      <c r="G759" s="259"/>
      <c r="H759" s="255"/>
      <c r="J759" s="89"/>
      <c r="AA759" s="76"/>
      <c r="AB759" s="164"/>
    </row>
    <row r="760" spans="4:43" s="77" customFormat="1" ht="15" customHeight="1" thickBot="1">
      <c r="D760" s="254"/>
      <c r="E760" s="255"/>
      <c r="F760" s="254"/>
      <c r="G760" s="259"/>
      <c r="H760" s="255"/>
      <c r="I760" s="26"/>
      <c r="J760" s="90"/>
      <c r="K760" s="27"/>
      <c r="L760" s="44"/>
      <c r="M760" s="78"/>
      <c r="N760" s="44"/>
      <c r="O760" s="261"/>
      <c r="P760" s="262"/>
      <c r="Q760" s="44"/>
      <c r="R760" s="44"/>
      <c r="S760" s="263" t="str">
        <f>$S$33</f>
        <v>2001.РП.10Т-ТКР2.1</v>
      </c>
      <c r="T760" s="264"/>
      <c r="U760" s="264"/>
      <c r="V760" s="264"/>
      <c r="W760" s="264"/>
      <c r="X760" s="264"/>
      <c r="Y760" s="264"/>
      <c r="Z760" s="265"/>
      <c r="AA760" s="272" t="s">
        <v>16</v>
      </c>
      <c r="AB760" s="164"/>
    </row>
    <row r="761" spans="4:43" s="77" customFormat="1" ht="6" customHeight="1" thickBot="1">
      <c r="D761" s="254"/>
      <c r="E761" s="255"/>
      <c r="F761" s="254"/>
      <c r="G761" s="259"/>
      <c r="H761" s="255"/>
      <c r="I761" s="26"/>
      <c r="J761" s="90"/>
      <c r="K761" s="27"/>
      <c r="L761" s="273"/>
      <c r="M761" s="275"/>
      <c r="N761" s="273"/>
      <c r="O761" s="275"/>
      <c r="P761" s="277"/>
      <c r="Q761" s="273"/>
      <c r="R761" s="273"/>
      <c r="S761" s="266"/>
      <c r="T761" s="267"/>
      <c r="U761" s="267"/>
      <c r="V761" s="267"/>
      <c r="W761" s="267"/>
      <c r="X761" s="267"/>
      <c r="Y761" s="267"/>
      <c r="Z761" s="268"/>
      <c r="AA761" s="272"/>
      <c r="AB761" s="164"/>
    </row>
    <row r="762" spans="4:43" s="77" customFormat="1" ht="9" customHeight="1" thickBot="1">
      <c r="D762" s="254"/>
      <c r="E762" s="255"/>
      <c r="F762" s="254"/>
      <c r="G762" s="259"/>
      <c r="H762" s="255"/>
      <c r="I762" s="26"/>
      <c r="J762" s="90"/>
      <c r="K762" s="27"/>
      <c r="L762" s="274"/>
      <c r="M762" s="276"/>
      <c r="N762" s="274"/>
      <c r="O762" s="276"/>
      <c r="P762" s="278"/>
      <c r="Q762" s="274"/>
      <c r="R762" s="274"/>
      <c r="S762" s="266"/>
      <c r="T762" s="267"/>
      <c r="U762" s="267"/>
      <c r="V762" s="267"/>
      <c r="W762" s="267"/>
      <c r="X762" s="267"/>
      <c r="Y762" s="267"/>
      <c r="Z762" s="268"/>
      <c r="AA762" s="279">
        <f>AA722+1</f>
        <v>19</v>
      </c>
      <c r="AB762" s="164"/>
    </row>
    <row r="763" spans="4:43" s="77" customFormat="1" ht="15" customHeight="1" thickBot="1">
      <c r="D763" s="256"/>
      <c r="E763" s="257"/>
      <c r="F763" s="256"/>
      <c r="G763" s="260"/>
      <c r="H763" s="257"/>
      <c r="I763" s="29"/>
      <c r="J763" s="91"/>
      <c r="K763" s="30"/>
      <c r="L763" s="79" t="s">
        <v>14</v>
      </c>
      <c r="M763" s="79" t="s">
        <v>15</v>
      </c>
      <c r="N763" s="79" t="s">
        <v>16</v>
      </c>
      <c r="O763" s="272" t="s">
        <v>17</v>
      </c>
      <c r="P763" s="272"/>
      <c r="Q763" s="79" t="s">
        <v>18</v>
      </c>
      <c r="R763" s="79" t="s">
        <v>19</v>
      </c>
      <c r="S763" s="269"/>
      <c r="T763" s="270"/>
      <c r="U763" s="270"/>
      <c r="V763" s="270"/>
      <c r="W763" s="270"/>
      <c r="X763" s="270"/>
      <c r="Y763" s="270"/>
      <c r="Z763" s="271"/>
      <c r="AA763" s="279"/>
      <c r="AB763" s="164"/>
    </row>
    <row r="764" spans="4:43" s="77" customFormat="1" ht="11.25" customHeight="1" thickBot="1">
      <c r="J764" s="89"/>
      <c r="Y764" s="250" t="s">
        <v>41</v>
      </c>
      <c r="Z764" s="250"/>
      <c r="AA764" s="250"/>
      <c r="AB764" s="164"/>
    </row>
    <row r="765" spans="4:43" s="77" customFormat="1" ht="23.25" customHeight="1">
      <c r="H765" s="75"/>
      <c r="I765" s="165" t="s">
        <v>0</v>
      </c>
      <c r="J765" s="300" t="s">
        <v>1</v>
      </c>
      <c r="K765" s="158" t="s">
        <v>2</v>
      </c>
      <c r="L765" s="158" t="s">
        <v>3</v>
      </c>
      <c r="M765" s="158"/>
      <c r="N765" s="158"/>
      <c r="O765" s="158"/>
      <c r="P765" s="158" t="s">
        <v>43</v>
      </c>
      <c r="Q765" s="158"/>
      <c r="R765" s="158"/>
      <c r="S765" s="158"/>
      <c r="T765" s="158" t="s">
        <v>5</v>
      </c>
      <c r="U765" s="158" t="s">
        <v>6</v>
      </c>
      <c r="V765" s="158" t="s">
        <v>7</v>
      </c>
      <c r="W765" s="158"/>
      <c r="X765" s="160" t="s">
        <v>8</v>
      </c>
      <c r="Y765" s="160"/>
      <c r="Z765" s="160"/>
      <c r="AA765" s="161"/>
      <c r="AB765" s="164"/>
      <c r="AD765" s="77" t="s">
        <v>42</v>
      </c>
      <c r="AE765" s="77">
        <v>1</v>
      </c>
      <c r="AF765" s="77">
        <f t="shared" ref="AF765" si="430">AE765+1</f>
        <v>2</v>
      </c>
      <c r="AG765" s="77">
        <f t="shared" ref="AG765" si="431">AF765+1</f>
        <v>3</v>
      </c>
      <c r="AH765" s="77">
        <f t="shared" ref="AH765" si="432">AG765+1</f>
        <v>4</v>
      </c>
      <c r="AI765" s="77">
        <f t="shared" ref="AI765" si="433">AH765+1</f>
        <v>5</v>
      </c>
      <c r="AJ765" s="77">
        <f t="shared" ref="AJ765" si="434">AI765+1</f>
        <v>6</v>
      </c>
      <c r="AK765" s="77">
        <f t="shared" ref="AK765" si="435">AJ765+1</f>
        <v>7</v>
      </c>
      <c r="AL765" s="77">
        <f t="shared" ref="AL765" si="436">AK765+1</f>
        <v>8</v>
      </c>
      <c r="AM765" s="77">
        <f t="shared" ref="AM765" si="437">AL765+1</f>
        <v>9</v>
      </c>
      <c r="AN765" s="77">
        <f t="shared" ref="AN765" si="438">AM765+1</f>
        <v>10</v>
      </c>
      <c r="AO765" s="77">
        <f t="shared" ref="AO765" si="439">AN765+1</f>
        <v>11</v>
      </c>
      <c r="AP765" s="77">
        <f t="shared" ref="AP765" si="440">AO765+1</f>
        <v>12</v>
      </c>
      <c r="AQ765" s="77">
        <f t="shared" ref="AQ765" si="441">AP765+1</f>
        <v>13</v>
      </c>
    </row>
    <row r="766" spans="4:43" s="77" customFormat="1" ht="76.5" customHeight="1">
      <c r="H766" s="75"/>
      <c r="I766" s="166"/>
      <c r="J766" s="168"/>
      <c r="K766" s="162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62"/>
      <c r="Y766" s="162"/>
      <c r="Z766" s="162"/>
      <c r="AA766" s="163"/>
      <c r="AB766" s="164"/>
      <c r="AC766" s="77">
        <f ca="1">IF(OFFSET(AC766,40,0,1,1)&lt;&gt;0,OFFSET(AC766,40,0,1,1),AA802)</f>
        <v>25</v>
      </c>
    </row>
    <row r="767" spans="4:43" s="77" customFormat="1" ht="23.25" customHeight="1">
      <c r="H767" s="75"/>
      <c r="I767" s="3">
        <f t="shared" ref="I767:I786" ca="1" si="442">AD767</f>
        <v>9</v>
      </c>
      <c r="J767" s="6" t="str">
        <f t="shared" ref="J767:J797" ca="1" si="443">AE767</f>
        <v>Гайка ГОСТ 5915-70</v>
      </c>
      <c r="K767" s="81" t="str">
        <f t="shared" ref="K767:K797" ca="1" si="444">AF767</f>
        <v>М8</v>
      </c>
      <c r="L767" s="151" t="str">
        <f t="shared" ref="L767:L787" ca="1" si="445">AG767</f>
        <v/>
      </c>
      <c r="M767" s="156"/>
      <c r="N767" s="156"/>
      <c r="O767" s="152"/>
      <c r="P767" s="157" t="str">
        <f t="shared" ref="P767:P787" ca="1" si="446">AH767</f>
        <v/>
      </c>
      <c r="Q767" s="157"/>
      <c r="R767" s="157"/>
      <c r="S767" s="157"/>
      <c r="T767" s="80" t="str">
        <f t="shared" ref="T767:T787" ca="1" si="447">AI767</f>
        <v>шт.</v>
      </c>
      <c r="U767" s="81">
        <f t="shared" ref="U767:U787" ca="1" si="448">AJ767</f>
        <v>42</v>
      </c>
      <c r="V767" s="151" t="str">
        <f t="shared" ref="V767:V787" ca="1" si="449">AK767</f>
        <v/>
      </c>
      <c r="W767" s="152"/>
      <c r="X767" s="153" t="str">
        <f t="shared" ref="X767:X787" ca="1" si="450">AL767</f>
        <v>Вариант Г1</v>
      </c>
      <c r="Y767" s="154"/>
      <c r="Z767" s="154"/>
      <c r="AA767" s="155"/>
      <c r="AB767" s="164"/>
      <c r="AC767" s="77">
        <f>AC757+1</f>
        <v>547</v>
      </c>
      <c r="AD767" s="77">
        <f t="shared" ref="AD767:AD787" ca="1" si="451">IF(OFFSET(INDIRECT($AD$2),AC767,0,1,1)&lt;&gt;0,OFFSET(INDIRECT($AD$2),AC767,0,1,1),"")</f>
        <v>9</v>
      </c>
      <c r="AE767" s="77" t="str">
        <f t="shared" ref="AE767:AQ782" ca="1" si="452">IF(OFFSET(INDIRECT($AD$2),$AC767,AE$2,1,1)&lt;&gt;0,OFFSET(INDIRECT($AD$2),$AC767,AE$2,1,1),"")</f>
        <v>Гайка ГОСТ 5915-70</v>
      </c>
      <c r="AF767" s="77" t="str">
        <f t="shared" ca="1" si="452"/>
        <v>М8</v>
      </c>
      <c r="AG767" s="77" t="str">
        <f t="shared" ca="1" si="452"/>
        <v/>
      </c>
      <c r="AH767" s="77" t="str">
        <f t="shared" ca="1" si="452"/>
        <v/>
      </c>
      <c r="AI767" s="77" t="str">
        <f t="shared" ca="1" si="452"/>
        <v>шт.</v>
      </c>
      <c r="AJ767" s="77">
        <f t="shared" ca="1" si="452"/>
        <v>42</v>
      </c>
      <c r="AK767" s="77" t="str">
        <f t="shared" ca="1" si="452"/>
        <v/>
      </c>
      <c r="AL767" s="77" t="str">
        <f t="shared" ca="1" si="452"/>
        <v>Вариант Г1</v>
      </c>
      <c r="AM767" s="77" t="str">
        <f t="shared" ca="1" si="452"/>
        <v/>
      </c>
      <c r="AN767" s="77" t="str">
        <f t="shared" ca="1" si="452"/>
        <v/>
      </c>
      <c r="AO767" s="77" t="str">
        <f t="shared" ca="1" si="452"/>
        <v/>
      </c>
      <c r="AP767" s="77" t="str">
        <f t="shared" ca="1" si="452"/>
        <v/>
      </c>
      <c r="AQ767" s="77" t="str">
        <f t="shared" ca="1" si="452"/>
        <v/>
      </c>
    </row>
    <row r="768" spans="4:43" s="77" customFormat="1" ht="23.25" customHeight="1">
      <c r="H768" s="75"/>
      <c r="I768" s="3">
        <f t="shared" ca="1" si="442"/>
        <v>10</v>
      </c>
      <c r="J768" s="6" t="str">
        <f t="shared" ca="1" si="443"/>
        <v xml:space="preserve">Шайба плоск. усил. ГОСТ 6958 </v>
      </c>
      <c r="K768" s="81" t="str">
        <f t="shared" ca="1" si="444"/>
        <v>М8</v>
      </c>
      <c r="L768" s="151" t="str">
        <f t="shared" ca="1" si="445"/>
        <v/>
      </c>
      <c r="M768" s="156"/>
      <c r="N768" s="156"/>
      <c r="O768" s="152"/>
      <c r="P768" s="157" t="str">
        <f t="shared" ca="1" si="446"/>
        <v/>
      </c>
      <c r="Q768" s="157"/>
      <c r="R768" s="157"/>
      <c r="S768" s="157"/>
      <c r="T768" s="80" t="str">
        <f t="shared" ca="1" si="447"/>
        <v>шт.</v>
      </c>
      <c r="U768" s="81">
        <f t="shared" ca="1" si="448"/>
        <v>84</v>
      </c>
      <c r="V768" s="151" t="str">
        <f t="shared" ca="1" si="449"/>
        <v/>
      </c>
      <c r="W768" s="152"/>
      <c r="X768" s="153" t="str">
        <f t="shared" ca="1" si="450"/>
        <v>Вариант Г1</v>
      </c>
      <c r="Y768" s="154"/>
      <c r="Z768" s="154"/>
      <c r="AA768" s="155"/>
      <c r="AB768" s="164"/>
      <c r="AC768" s="77">
        <f>AC767+1</f>
        <v>548</v>
      </c>
      <c r="AD768" s="77">
        <f t="shared" ca="1" si="451"/>
        <v>10</v>
      </c>
      <c r="AE768" s="77" t="str">
        <f t="shared" ca="1" si="452"/>
        <v xml:space="preserve">Шайба плоск. усил. ГОСТ 6958 </v>
      </c>
      <c r="AF768" s="77" t="str">
        <f t="shared" ca="1" si="452"/>
        <v>М8</v>
      </c>
      <c r="AG768" s="77" t="str">
        <f t="shared" ca="1" si="452"/>
        <v/>
      </c>
      <c r="AH768" s="77" t="str">
        <f t="shared" ca="1" si="452"/>
        <v/>
      </c>
      <c r="AI768" s="77" t="str">
        <f t="shared" ca="1" si="452"/>
        <v>шт.</v>
      </c>
      <c r="AJ768" s="77">
        <f t="shared" ca="1" si="452"/>
        <v>84</v>
      </c>
      <c r="AK768" s="77" t="str">
        <f t="shared" ca="1" si="452"/>
        <v/>
      </c>
      <c r="AL768" s="77" t="str">
        <f t="shared" ca="1" si="452"/>
        <v>Вариант Г1</v>
      </c>
      <c r="AM768" s="77" t="str">
        <f t="shared" ca="1" si="452"/>
        <v/>
      </c>
      <c r="AN768" s="77" t="str">
        <f t="shared" ca="1" si="452"/>
        <v/>
      </c>
      <c r="AO768" s="77" t="str">
        <f t="shared" ca="1" si="452"/>
        <v/>
      </c>
      <c r="AP768" s="77" t="str">
        <f t="shared" ca="1" si="452"/>
        <v/>
      </c>
      <c r="AQ768" s="77" t="str">
        <f t="shared" ca="1" si="452"/>
        <v/>
      </c>
    </row>
    <row r="769" spans="8:43" s="77" customFormat="1" ht="23.25" customHeight="1">
      <c r="H769" s="75"/>
      <c r="I769" s="3">
        <f t="shared" ca="1" si="442"/>
        <v>11</v>
      </c>
      <c r="J769" s="6" t="str">
        <f t="shared" ca="1" si="443"/>
        <v>Шайба пружинн. гровер ГОСТ 6402-70</v>
      </c>
      <c r="K769" s="81" t="str">
        <f t="shared" ca="1" si="444"/>
        <v>М8</v>
      </c>
      <c r="L769" s="151" t="str">
        <f t="shared" ca="1" si="445"/>
        <v/>
      </c>
      <c r="M769" s="156"/>
      <c r="N769" s="156"/>
      <c r="O769" s="152"/>
      <c r="P769" s="157" t="str">
        <f t="shared" ca="1" si="446"/>
        <v/>
      </c>
      <c r="Q769" s="157"/>
      <c r="R769" s="157"/>
      <c r="S769" s="157"/>
      <c r="T769" s="80" t="str">
        <f t="shared" ca="1" si="447"/>
        <v>шт.</v>
      </c>
      <c r="U769" s="81">
        <f t="shared" ca="1" si="448"/>
        <v>42</v>
      </c>
      <c r="V769" s="151" t="str">
        <f t="shared" ca="1" si="449"/>
        <v/>
      </c>
      <c r="W769" s="152"/>
      <c r="X769" s="153" t="str">
        <f t="shared" ca="1" si="450"/>
        <v>Вариант Г1</v>
      </c>
      <c r="Y769" s="154"/>
      <c r="Z769" s="154"/>
      <c r="AA769" s="155"/>
      <c r="AB769" s="164"/>
      <c r="AC769" s="77">
        <f>AC768+1</f>
        <v>549</v>
      </c>
      <c r="AD769" s="77">
        <f t="shared" ca="1" si="451"/>
        <v>11</v>
      </c>
      <c r="AE769" s="77" t="str">
        <f t="shared" ca="1" si="452"/>
        <v>Шайба пружинн. гровер ГОСТ 6402-70</v>
      </c>
      <c r="AF769" s="77" t="str">
        <f t="shared" ca="1" si="452"/>
        <v>М8</v>
      </c>
      <c r="AG769" s="77" t="str">
        <f t="shared" ca="1" si="452"/>
        <v/>
      </c>
      <c r="AH769" s="77" t="str">
        <f t="shared" ca="1" si="452"/>
        <v/>
      </c>
      <c r="AI769" s="77" t="str">
        <f t="shared" ca="1" si="452"/>
        <v>шт.</v>
      </c>
      <c r="AJ769" s="77">
        <f t="shared" ca="1" si="452"/>
        <v>42</v>
      </c>
      <c r="AK769" s="77" t="str">
        <f t="shared" ca="1" si="452"/>
        <v/>
      </c>
      <c r="AL769" s="77" t="str">
        <f t="shared" ca="1" si="452"/>
        <v>Вариант Г1</v>
      </c>
      <c r="AM769" s="77" t="str">
        <f t="shared" ca="1" si="452"/>
        <v/>
      </c>
      <c r="AN769" s="77" t="str">
        <f t="shared" ca="1" si="452"/>
        <v/>
      </c>
      <c r="AO769" s="77" t="str">
        <f t="shared" ca="1" si="452"/>
        <v/>
      </c>
      <c r="AP769" s="77" t="str">
        <f t="shared" ca="1" si="452"/>
        <v/>
      </c>
      <c r="AQ769" s="77" t="str">
        <f t="shared" ca="1" si="452"/>
        <v/>
      </c>
    </row>
    <row r="770" spans="8:43" s="77" customFormat="1" ht="23.25" customHeight="1">
      <c r="H770" s="75"/>
      <c r="I770" s="3">
        <f t="shared" ca="1" si="442"/>
        <v>12</v>
      </c>
      <c r="J770" s="86" t="str">
        <f t="shared" ca="1" si="443"/>
        <v>Провод желт.-зел.ТУ 3550</v>
      </c>
      <c r="K770" s="81" t="str">
        <f t="shared" ca="1" si="444"/>
        <v>ПВ1 1х6</v>
      </c>
      <c r="L770" s="151" t="str">
        <f t="shared" ca="1" si="445"/>
        <v/>
      </c>
      <c r="M770" s="156"/>
      <c r="N770" s="156"/>
      <c r="O770" s="152"/>
      <c r="P770" s="157" t="str">
        <f t="shared" ca="1" si="446"/>
        <v/>
      </c>
      <c r="Q770" s="157"/>
      <c r="R770" s="157"/>
      <c r="S770" s="157"/>
      <c r="T770" s="80" t="str">
        <f t="shared" ca="1" si="447"/>
        <v>м.</v>
      </c>
      <c r="U770" s="81">
        <f t="shared" ca="1" si="448"/>
        <v>35</v>
      </c>
      <c r="V770" s="151" t="str">
        <f t="shared" ca="1" si="449"/>
        <v/>
      </c>
      <c r="W770" s="152"/>
      <c r="X770" s="153" t="str">
        <f t="shared" ca="1" si="450"/>
        <v>Вариант Г1</v>
      </c>
      <c r="Y770" s="154"/>
      <c r="Z770" s="154"/>
      <c r="AA770" s="155"/>
      <c r="AB770" s="164"/>
      <c r="AC770" s="77">
        <f t="shared" ref="AC770:AC787" si="453">AC769+1</f>
        <v>550</v>
      </c>
      <c r="AD770" s="77">
        <f t="shared" ca="1" si="451"/>
        <v>12</v>
      </c>
      <c r="AE770" s="77" t="str">
        <f t="shared" ca="1" si="452"/>
        <v>Провод желт.-зел.ТУ 3550</v>
      </c>
      <c r="AF770" s="77" t="str">
        <f t="shared" ca="1" si="452"/>
        <v>ПВ1 1х6</v>
      </c>
      <c r="AG770" s="77" t="str">
        <f t="shared" ca="1" si="452"/>
        <v/>
      </c>
      <c r="AH770" s="77" t="str">
        <f t="shared" ca="1" si="452"/>
        <v/>
      </c>
      <c r="AI770" s="77" t="str">
        <f t="shared" ca="1" si="452"/>
        <v>м.</v>
      </c>
      <c r="AJ770" s="77">
        <f t="shared" ca="1" si="452"/>
        <v>35</v>
      </c>
      <c r="AK770" s="77" t="str">
        <f t="shared" ca="1" si="452"/>
        <v/>
      </c>
      <c r="AL770" s="77" t="str">
        <f t="shared" ca="1" si="452"/>
        <v>Вариант Г1</v>
      </c>
      <c r="AM770" s="77" t="str">
        <f t="shared" ca="1" si="452"/>
        <v/>
      </c>
      <c r="AN770" s="77" t="str">
        <f t="shared" ca="1" si="452"/>
        <v/>
      </c>
      <c r="AO770" s="77" t="str">
        <f t="shared" ca="1" si="452"/>
        <v/>
      </c>
      <c r="AP770" s="77" t="str">
        <f t="shared" ca="1" si="452"/>
        <v/>
      </c>
      <c r="AQ770" s="77" t="str">
        <f t="shared" ca="1" si="452"/>
        <v/>
      </c>
    </row>
    <row r="771" spans="8:43" s="77" customFormat="1" ht="23.25" customHeight="1">
      <c r="H771" s="75"/>
      <c r="I771" s="3">
        <f t="shared" ca="1" si="442"/>
        <v>13</v>
      </c>
      <c r="J771" s="6" t="str">
        <f t="shared" ca="1" si="443"/>
        <v xml:space="preserve">Провод </v>
      </c>
      <c r="K771" s="81" t="str">
        <f t="shared" ca="1" si="444"/>
        <v>ПВ-1 1х2,5</v>
      </c>
      <c r="L771" s="151" t="str">
        <f t="shared" ca="1" si="445"/>
        <v/>
      </c>
      <c r="M771" s="156"/>
      <c r="N771" s="156"/>
      <c r="O771" s="152"/>
      <c r="P771" s="157" t="str">
        <f t="shared" ca="1" si="446"/>
        <v/>
      </c>
      <c r="Q771" s="157"/>
      <c r="R771" s="157"/>
      <c r="S771" s="157"/>
      <c r="T771" s="80" t="str">
        <f t="shared" ca="1" si="447"/>
        <v>м.</v>
      </c>
      <c r="U771" s="81">
        <f t="shared" ca="1" si="448"/>
        <v>21</v>
      </c>
      <c r="V771" s="151" t="str">
        <f t="shared" ca="1" si="449"/>
        <v/>
      </c>
      <c r="W771" s="152"/>
      <c r="X771" s="153" t="str">
        <f t="shared" ca="1" si="450"/>
        <v>Вариант Г1</v>
      </c>
      <c r="Y771" s="154"/>
      <c r="Z771" s="154"/>
      <c r="AA771" s="155"/>
      <c r="AB771" s="164"/>
      <c r="AC771" s="77">
        <f t="shared" si="453"/>
        <v>551</v>
      </c>
      <c r="AD771" s="77">
        <f t="shared" ca="1" si="451"/>
        <v>13</v>
      </c>
      <c r="AE771" s="77" t="str">
        <f t="shared" ca="1" si="452"/>
        <v xml:space="preserve">Провод </v>
      </c>
      <c r="AF771" s="77" t="str">
        <f t="shared" ca="1" si="452"/>
        <v>ПВ-1 1х2,5</v>
      </c>
      <c r="AG771" s="77" t="str">
        <f t="shared" ca="1" si="452"/>
        <v/>
      </c>
      <c r="AH771" s="77" t="str">
        <f t="shared" ca="1" si="452"/>
        <v/>
      </c>
      <c r="AI771" s="77" t="str">
        <f t="shared" ca="1" si="452"/>
        <v>м.</v>
      </c>
      <c r="AJ771" s="77">
        <f t="shared" ca="1" si="452"/>
        <v>21</v>
      </c>
      <c r="AK771" s="77" t="str">
        <f t="shared" ca="1" si="452"/>
        <v/>
      </c>
      <c r="AL771" s="77" t="str">
        <f t="shared" ca="1" si="452"/>
        <v>Вариант Г1</v>
      </c>
      <c r="AM771" s="77" t="str">
        <f t="shared" ca="1" si="452"/>
        <v/>
      </c>
      <c r="AN771" s="77" t="str">
        <f t="shared" ca="1" si="452"/>
        <v/>
      </c>
      <c r="AO771" s="77" t="str">
        <f t="shared" ca="1" si="452"/>
        <v/>
      </c>
      <c r="AP771" s="77" t="str">
        <f t="shared" ca="1" si="452"/>
        <v/>
      </c>
      <c r="AQ771" s="77" t="str">
        <f t="shared" ca="1" si="452"/>
        <v/>
      </c>
    </row>
    <row r="772" spans="8:43" s="77" customFormat="1" ht="23.25" customHeight="1">
      <c r="H772" s="75"/>
      <c r="I772" s="3">
        <f t="shared" ca="1" si="442"/>
        <v>14</v>
      </c>
      <c r="J772" s="6" t="str">
        <f t="shared" ca="1" si="443"/>
        <v xml:space="preserve">Провод </v>
      </c>
      <c r="K772" s="81" t="str">
        <f t="shared" ca="1" si="444"/>
        <v>ВВГнг 2х2,5</v>
      </c>
      <c r="L772" s="151" t="str">
        <f t="shared" ca="1" si="445"/>
        <v/>
      </c>
      <c r="M772" s="156"/>
      <c r="N772" s="156"/>
      <c r="O772" s="152"/>
      <c r="P772" s="157" t="str">
        <f t="shared" ca="1" si="446"/>
        <v/>
      </c>
      <c r="Q772" s="157"/>
      <c r="R772" s="157"/>
      <c r="S772" s="157"/>
      <c r="T772" s="80" t="str">
        <f t="shared" ca="1" si="447"/>
        <v>м.</v>
      </c>
      <c r="U772" s="81">
        <f t="shared" ca="1" si="448"/>
        <v>42</v>
      </c>
      <c r="V772" s="151" t="str">
        <f t="shared" ca="1" si="449"/>
        <v/>
      </c>
      <c r="W772" s="152"/>
      <c r="X772" s="153" t="str">
        <f t="shared" ca="1" si="450"/>
        <v>Вариант Г1</v>
      </c>
      <c r="Y772" s="154"/>
      <c r="Z772" s="154"/>
      <c r="AA772" s="155"/>
      <c r="AB772" s="164"/>
      <c r="AC772" s="77">
        <f t="shared" si="453"/>
        <v>552</v>
      </c>
      <c r="AD772" s="77">
        <f t="shared" ca="1" si="451"/>
        <v>14</v>
      </c>
      <c r="AE772" s="77" t="str">
        <f t="shared" ca="1" si="452"/>
        <v xml:space="preserve">Провод </v>
      </c>
      <c r="AF772" s="77" t="str">
        <f t="shared" ca="1" si="452"/>
        <v>ВВГнг 2х2,5</v>
      </c>
      <c r="AG772" s="77" t="str">
        <f t="shared" ca="1" si="452"/>
        <v/>
      </c>
      <c r="AH772" s="77" t="str">
        <f t="shared" ca="1" si="452"/>
        <v/>
      </c>
      <c r="AI772" s="77" t="str">
        <f t="shared" ca="1" si="452"/>
        <v>м.</v>
      </c>
      <c r="AJ772" s="77">
        <f t="shared" ca="1" si="452"/>
        <v>42</v>
      </c>
      <c r="AK772" s="77" t="str">
        <f t="shared" ca="1" si="452"/>
        <v/>
      </c>
      <c r="AL772" s="77" t="str">
        <f t="shared" ca="1" si="452"/>
        <v>Вариант Г1</v>
      </c>
      <c r="AM772" s="77" t="str">
        <f t="shared" ca="1" si="452"/>
        <v/>
      </c>
      <c r="AN772" s="77" t="str">
        <f t="shared" ca="1" si="452"/>
        <v/>
      </c>
      <c r="AO772" s="77" t="str">
        <f t="shared" ca="1" si="452"/>
        <v/>
      </c>
      <c r="AP772" s="77" t="str">
        <f t="shared" ca="1" si="452"/>
        <v/>
      </c>
      <c r="AQ772" s="77" t="str">
        <f t="shared" ca="1" si="452"/>
        <v/>
      </c>
    </row>
    <row r="773" spans="8:43" s="77" customFormat="1" ht="23.25" customHeight="1">
      <c r="H773" s="75"/>
      <c r="I773" s="3">
        <f t="shared" ca="1" si="442"/>
        <v>15</v>
      </c>
      <c r="J773" s="6" t="str">
        <f t="shared" ca="1" si="443"/>
        <v xml:space="preserve">Кабель </v>
      </c>
      <c r="K773" s="81" t="str">
        <f t="shared" ca="1" si="444"/>
        <v>КВВГнг 10х2,5</v>
      </c>
      <c r="L773" s="151" t="str">
        <f t="shared" ca="1" si="445"/>
        <v/>
      </c>
      <c r="M773" s="156"/>
      <c r="N773" s="156"/>
      <c r="O773" s="152"/>
      <c r="P773" s="157" t="str">
        <f t="shared" ca="1" si="446"/>
        <v/>
      </c>
      <c r="Q773" s="157"/>
      <c r="R773" s="157"/>
      <c r="S773" s="157"/>
      <c r="T773" s="80" t="str">
        <f t="shared" ca="1" si="447"/>
        <v>м.</v>
      </c>
      <c r="U773" s="81">
        <f t="shared" ca="1" si="448"/>
        <v>42</v>
      </c>
      <c r="V773" s="151" t="str">
        <f t="shared" ca="1" si="449"/>
        <v/>
      </c>
      <c r="W773" s="152"/>
      <c r="X773" s="153" t="str">
        <f t="shared" ca="1" si="450"/>
        <v>Вариант Г1</v>
      </c>
      <c r="Y773" s="154"/>
      <c r="Z773" s="154"/>
      <c r="AA773" s="155"/>
      <c r="AB773" s="164"/>
      <c r="AC773" s="77">
        <f t="shared" si="453"/>
        <v>553</v>
      </c>
      <c r="AD773" s="77">
        <f t="shared" ca="1" si="451"/>
        <v>15</v>
      </c>
      <c r="AE773" s="77" t="str">
        <f t="shared" ca="1" si="452"/>
        <v xml:space="preserve">Кабель </v>
      </c>
      <c r="AF773" s="77" t="str">
        <f t="shared" ca="1" si="452"/>
        <v>КВВГнг 10х2,5</v>
      </c>
      <c r="AG773" s="77" t="str">
        <f t="shared" ca="1" si="452"/>
        <v/>
      </c>
      <c r="AH773" s="77" t="str">
        <f t="shared" ca="1" si="452"/>
        <v/>
      </c>
      <c r="AI773" s="77" t="str">
        <f t="shared" ca="1" si="452"/>
        <v>м.</v>
      </c>
      <c r="AJ773" s="77">
        <f t="shared" ca="1" si="452"/>
        <v>42</v>
      </c>
      <c r="AK773" s="77" t="str">
        <f t="shared" ca="1" si="452"/>
        <v/>
      </c>
      <c r="AL773" s="77" t="str">
        <f t="shared" ca="1" si="452"/>
        <v>Вариант Г1</v>
      </c>
      <c r="AM773" s="77" t="str">
        <f t="shared" ca="1" si="452"/>
        <v/>
      </c>
      <c r="AN773" s="77" t="str">
        <f t="shared" ca="1" si="452"/>
        <v/>
      </c>
      <c r="AO773" s="77" t="str">
        <f t="shared" ca="1" si="452"/>
        <v/>
      </c>
      <c r="AP773" s="77" t="str">
        <f t="shared" ca="1" si="452"/>
        <v/>
      </c>
      <c r="AQ773" s="77" t="str">
        <f t="shared" ca="1" si="452"/>
        <v/>
      </c>
    </row>
    <row r="774" spans="8:43" s="77" customFormat="1" ht="23.25" customHeight="1">
      <c r="H774" s="75"/>
      <c r="I774" s="3">
        <f t="shared" ca="1" si="442"/>
        <v>16</v>
      </c>
      <c r="J774" s="6" t="str">
        <f t="shared" ca="1" si="443"/>
        <v xml:space="preserve">Наконечник </v>
      </c>
      <c r="K774" s="81" t="str">
        <f t="shared" ca="1" si="444"/>
        <v>НКИ 2.5-6</v>
      </c>
      <c r="L774" s="151" t="str">
        <f t="shared" ca="1" si="445"/>
        <v/>
      </c>
      <c r="M774" s="156"/>
      <c r="N774" s="156"/>
      <c r="O774" s="152"/>
      <c r="P774" s="157" t="str">
        <f t="shared" ca="1" si="446"/>
        <v/>
      </c>
      <c r="Q774" s="157"/>
      <c r="R774" s="157"/>
      <c r="S774" s="157"/>
      <c r="T774" s="80" t="str">
        <f t="shared" ca="1" si="447"/>
        <v>шт.</v>
      </c>
      <c r="U774" s="81">
        <f t="shared" ca="1" si="448"/>
        <v>42</v>
      </c>
      <c r="V774" s="151" t="str">
        <f t="shared" ca="1" si="449"/>
        <v/>
      </c>
      <c r="W774" s="152"/>
      <c r="X774" s="153" t="str">
        <f t="shared" ca="1" si="450"/>
        <v>Вариант Г1</v>
      </c>
      <c r="Y774" s="154"/>
      <c r="Z774" s="154"/>
      <c r="AA774" s="155"/>
      <c r="AB774" s="164"/>
      <c r="AC774" s="77">
        <f t="shared" si="453"/>
        <v>554</v>
      </c>
      <c r="AD774" s="77">
        <f t="shared" ca="1" si="451"/>
        <v>16</v>
      </c>
      <c r="AE774" s="77" t="str">
        <f t="shared" ca="1" si="452"/>
        <v xml:space="preserve">Наконечник </v>
      </c>
      <c r="AF774" s="77" t="str">
        <f t="shared" ca="1" si="452"/>
        <v>НКИ 2.5-6</v>
      </c>
      <c r="AG774" s="77" t="str">
        <f t="shared" ca="1" si="452"/>
        <v/>
      </c>
      <c r="AH774" s="77" t="str">
        <f t="shared" ca="1" si="452"/>
        <v/>
      </c>
      <c r="AI774" s="77" t="str">
        <f t="shared" ca="1" si="452"/>
        <v>шт.</v>
      </c>
      <c r="AJ774" s="77">
        <f t="shared" ca="1" si="452"/>
        <v>42</v>
      </c>
      <c r="AK774" s="77" t="str">
        <f t="shared" ca="1" si="452"/>
        <v/>
      </c>
      <c r="AL774" s="77" t="str">
        <f t="shared" ca="1" si="452"/>
        <v>Вариант Г1</v>
      </c>
      <c r="AM774" s="77" t="str">
        <f t="shared" ca="1" si="452"/>
        <v/>
      </c>
      <c r="AN774" s="77" t="str">
        <f t="shared" ca="1" si="452"/>
        <v/>
      </c>
      <c r="AO774" s="77" t="str">
        <f t="shared" ca="1" si="452"/>
        <v/>
      </c>
      <c r="AP774" s="77" t="str">
        <f t="shared" ca="1" si="452"/>
        <v/>
      </c>
      <c r="AQ774" s="77" t="str">
        <f t="shared" ca="1" si="452"/>
        <v/>
      </c>
    </row>
    <row r="775" spans="8:43" s="77" customFormat="1" ht="23.25" customHeight="1">
      <c r="H775" s="75"/>
      <c r="I775" s="3">
        <f t="shared" ca="1" si="442"/>
        <v>17</v>
      </c>
      <c r="J775" s="6" t="str">
        <f t="shared" ca="1" si="443"/>
        <v xml:space="preserve">Наконечник </v>
      </c>
      <c r="K775" s="81" t="str">
        <f t="shared" ca="1" si="444"/>
        <v>НКИ 5,5-6</v>
      </c>
      <c r="L775" s="151" t="str">
        <f t="shared" ca="1" si="445"/>
        <v/>
      </c>
      <c r="M775" s="156"/>
      <c r="N775" s="156"/>
      <c r="O775" s="152"/>
      <c r="P775" s="157" t="str">
        <f t="shared" ca="1" si="446"/>
        <v/>
      </c>
      <c r="Q775" s="157"/>
      <c r="R775" s="157"/>
      <c r="S775" s="157"/>
      <c r="T775" s="80" t="str">
        <f t="shared" ca="1" si="447"/>
        <v>шт.</v>
      </c>
      <c r="U775" s="81">
        <f t="shared" ca="1" si="448"/>
        <v>14</v>
      </c>
      <c r="V775" s="151" t="str">
        <f t="shared" ca="1" si="449"/>
        <v/>
      </c>
      <c r="W775" s="152"/>
      <c r="X775" s="153" t="str">
        <f t="shared" ca="1" si="450"/>
        <v>Вариант Г1</v>
      </c>
      <c r="Y775" s="154"/>
      <c r="Z775" s="154"/>
      <c r="AA775" s="155"/>
      <c r="AB775" s="164"/>
      <c r="AC775" s="77">
        <f t="shared" si="453"/>
        <v>555</v>
      </c>
      <c r="AD775" s="77">
        <f t="shared" ca="1" si="451"/>
        <v>17</v>
      </c>
      <c r="AE775" s="77" t="str">
        <f t="shared" ca="1" si="452"/>
        <v xml:space="preserve">Наконечник </v>
      </c>
      <c r="AF775" s="77" t="str">
        <f t="shared" ca="1" si="452"/>
        <v>НКИ 5,5-6</v>
      </c>
      <c r="AG775" s="77" t="str">
        <f t="shared" ca="1" si="452"/>
        <v/>
      </c>
      <c r="AH775" s="77" t="str">
        <f t="shared" ca="1" si="452"/>
        <v/>
      </c>
      <c r="AI775" s="77" t="str">
        <f t="shared" ca="1" si="452"/>
        <v>шт.</v>
      </c>
      <c r="AJ775" s="77">
        <f t="shared" ca="1" si="452"/>
        <v>14</v>
      </c>
      <c r="AK775" s="77" t="str">
        <f t="shared" ca="1" si="452"/>
        <v/>
      </c>
      <c r="AL775" s="77" t="str">
        <f t="shared" ca="1" si="452"/>
        <v>Вариант Г1</v>
      </c>
      <c r="AM775" s="77" t="str">
        <f t="shared" ca="1" si="452"/>
        <v/>
      </c>
      <c r="AN775" s="77" t="str">
        <f t="shared" ca="1" si="452"/>
        <v/>
      </c>
      <c r="AO775" s="77" t="str">
        <f t="shared" ca="1" si="452"/>
        <v/>
      </c>
      <c r="AP775" s="77" t="str">
        <f t="shared" ca="1" si="452"/>
        <v/>
      </c>
      <c r="AQ775" s="77" t="str">
        <f t="shared" ca="1" si="452"/>
        <v/>
      </c>
    </row>
    <row r="776" spans="8:43" s="77" customFormat="1" ht="23.25" customHeight="1">
      <c r="H776" s="75"/>
      <c r="I776" s="3">
        <f t="shared" ca="1" si="442"/>
        <v>18</v>
      </c>
      <c r="J776" s="6" t="str">
        <f t="shared" ca="1" si="443"/>
        <v>Болт ГОСТ 7798-70</v>
      </c>
      <c r="K776" s="81" t="str">
        <f t="shared" ca="1" si="444"/>
        <v>М4х25</v>
      </c>
      <c r="L776" s="151" t="str">
        <f t="shared" ca="1" si="445"/>
        <v/>
      </c>
      <c r="M776" s="156"/>
      <c r="N776" s="156"/>
      <c r="O776" s="152"/>
      <c r="P776" s="157" t="str">
        <f t="shared" ca="1" si="446"/>
        <v/>
      </c>
      <c r="Q776" s="157"/>
      <c r="R776" s="157"/>
      <c r="S776" s="157"/>
      <c r="T776" s="80" t="str">
        <f t="shared" ca="1" si="447"/>
        <v>шт.</v>
      </c>
      <c r="U776" s="81">
        <f t="shared" ca="1" si="448"/>
        <v>21</v>
      </c>
      <c r="V776" s="151" t="str">
        <f t="shared" ca="1" si="449"/>
        <v/>
      </c>
      <c r="W776" s="152"/>
      <c r="X776" s="153" t="str">
        <f t="shared" ca="1" si="450"/>
        <v>Вариант Г1</v>
      </c>
      <c r="Y776" s="154"/>
      <c r="Z776" s="154"/>
      <c r="AA776" s="155"/>
      <c r="AB776" s="164"/>
      <c r="AC776" s="77">
        <f t="shared" si="453"/>
        <v>556</v>
      </c>
      <c r="AD776" s="77">
        <f t="shared" ca="1" si="451"/>
        <v>18</v>
      </c>
      <c r="AE776" s="77" t="str">
        <f t="shared" ca="1" si="452"/>
        <v>Болт ГОСТ 7798-70</v>
      </c>
      <c r="AF776" s="77" t="str">
        <f t="shared" ca="1" si="452"/>
        <v>М4х25</v>
      </c>
      <c r="AG776" s="77" t="str">
        <f t="shared" ca="1" si="452"/>
        <v/>
      </c>
      <c r="AH776" s="77" t="str">
        <f t="shared" ca="1" si="452"/>
        <v/>
      </c>
      <c r="AI776" s="77" t="str">
        <f t="shared" ca="1" si="452"/>
        <v>шт.</v>
      </c>
      <c r="AJ776" s="77">
        <f t="shared" ca="1" si="452"/>
        <v>21</v>
      </c>
      <c r="AK776" s="77" t="str">
        <f t="shared" ca="1" si="452"/>
        <v/>
      </c>
      <c r="AL776" s="77" t="str">
        <f t="shared" ca="1" si="452"/>
        <v>Вариант Г1</v>
      </c>
      <c r="AM776" s="77" t="str">
        <f t="shared" ca="1" si="452"/>
        <v/>
      </c>
      <c r="AN776" s="77" t="str">
        <f t="shared" ca="1" si="452"/>
        <v/>
      </c>
      <c r="AO776" s="77" t="str">
        <f t="shared" ca="1" si="452"/>
        <v/>
      </c>
      <c r="AP776" s="77" t="str">
        <f t="shared" ca="1" si="452"/>
        <v/>
      </c>
      <c r="AQ776" s="77" t="str">
        <f t="shared" ca="1" si="452"/>
        <v/>
      </c>
    </row>
    <row r="777" spans="8:43" s="77" customFormat="1" ht="23.25" customHeight="1">
      <c r="H777" s="75"/>
      <c r="I777" s="3">
        <f t="shared" ca="1" si="442"/>
        <v>19</v>
      </c>
      <c r="J777" s="6" t="str">
        <f t="shared" ca="1" si="443"/>
        <v>Гайка ГОСТ 5927-70</v>
      </c>
      <c r="K777" s="81" t="str">
        <f t="shared" ca="1" si="444"/>
        <v>М4</v>
      </c>
      <c r="L777" s="151" t="str">
        <f t="shared" ca="1" si="445"/>
        <v/>
      </c>
      <c r="M777" s="156"/>
      <c r="N777" s="156"/>
      <c r="O777" s="152"/>
      <c r="P777" s="157" t="str">
        <f t="shared" ca="1" si="446"/>
        <v/>
      </c>
      <c r="Q777" s="157"/>
      <c r="R777" s="157"/>
      <c r="S777" s="157"/>
      <c r="T777" s="80" t="str">
        <f t="shared" ca="1" si="447"/>
        <v>шт.</v>
      </c>
      <c r="U777" s="81">
        <f t="shared" ca="1" si="448"/>
        <v>21</v>
      </c>
      <c r="V777" s="151" t="str">
        <f t="shared" ca="1" si="449"/>
        <v/>
      </c>
      <c r="W777" s="152"/>
      <c r="X777" s="153" t="str">
        <f t="shared" ca="1" si="450"/>
        <v>Вариант Г1</v>
      </c>
      <c r="Y777" s="154"/>
      <c r="Z777" s="154"/>
      <c r="AA777" s="155"/>
      <c r="AB777" s="164"/>
      <c r="AC777" s="77">
        <f t="shared" si="453"/>
        <v>557</v>
      </c>
      <c r="AD777" s="77">
        <f t="shared" ca="1" si="451"/>
        <v>19</v>
      </c>
      <c r="AE777" s="77" t="str">
        <f t="shared" ca="1" si="452"/>
        <v>Гайка ГОСТ 5927-70</v>
      </c>
      <c r="AF777" s="77" t="str">
        <f t="shared" ca="1" si="452"/>
        <v>М4</v>
      </c>
      <c r="AG777" s="77" t="str">
        <f t="shared" ca="1" si="452"/>
        <v/>
      </c>
      <c r="AH777" s="77" t="str">
        <f t="shared" ca="1" si="452"/>
        <v/>
      </c>
      <c r="AI777" s="77" t="str">
        <f t="shared" ca="1" si="452"/>
        <v>шт.</v>
      </c>
      <c r="AJ777" s="77">
        <f t="shared" ca="1" si="452"/>
        <v>21</v>
      </c>
      <c r="AK777" s="77" t="str">
        <f t="shared" ca="1" si="452"/>
        <v/>
      </c>
      <c r="AL777" s="77" t="str">
        <f t="shared" ca="1" si="452"/>
        <v>Вариант Г1</v>
      </c>
      <c r="AM777" s="77" t="str">
        <f t="shared" ca="1" si="452"/>
        <v/>
      </c>
      <c r="AN777" s="77" t="str">
        <f t="shared" ca="1" si="452"/>
        <v/>
      </c>
      <c r="AO777" s="77" t="str">
        <f t="shared" ca="1" si="452"/>
        <v/>
      </c>
      <c r="AP777" s="77" t="str">
        <f t="shared" ca="1" si="452"/>
        <v/>
      </c>
      <c r="AQ777" s="77" t="str">
        <f t="shared" ca="1" si="452"/>
        <v/>
      </c>
    </row>
    <row r="778" spans="8:43" s="77" customFormat="1" ht="23.25" customHeight="1">
      <c r="H778" s="75"/>
      <c r="I778" s="3">
        <f t="shared" ca="1" si="442"/>
        <v>20</v>
      </c>
      <c r="J778" s="6" t="str">
        <f t="shared" ca="1" si="443"/>
        <v>Шайба пружинн. гровер ГОСТ 6402-70</v>
      </c>
      <c r="K778" s="81" t="str">
        <f t="shared" ca="1" si="444"/>
        <v>М4</v>
      </c>
      <c r="L778" s="151" t="str">
        <f t="shared" ca="1" si="445"/>
        <v/>
      </c>
      <c r="M778" s="156"/>
      <c r="N778" s="156"/>
      <c r="O778" s="152"/>
      <c r="P778" s="157" t="str">
        <f t="shared" ca="1" si="446"/>
        <v/>
      </c>
      <c r="Q778" s="157"/>
      <c r="R778" s="157"/>
      <c r="S778" s="157"/>
      <c r="T778" s="80" t="str">
        <f t="shared" ca="1" si="447"/>
        <v>шт.</v>
      </c>
      <c r="U778" s="81">
        <f t="shared" ca="1" si="448"/>
        <v>21</v>
      </c>
      <c r="V778" s="151" t="str">
        <f t="shared" ca="1" si="449"/>
        <v/>
      </c>
      <c r="W778" s="152"/>
      <c r="X778" s="153" t="str">
        <f t="shared" ca="1" si="450"/>
        <v>Вариант Г1</v>
      </c>
      <c r="Y778" s="154"/>
      <c r="Z778" s="154"/>
      <c r="AA778" s="155"/>
      <c r="AB778" s="164"/>
      <c r="AC778" s="77">
        <f t="shared" si="453"/>
        <v>558</v>
      </c>
      <c r="AD778" s="77">
        <f t="shared" ca="1" si="451"/>
        <v>20</v>
      </c>
      <c r="AE778" s="77" t="str">
        <f t="shared" ca="1" si="452"/>
        <v>Шайба пружинн. гровер ГОСТ 6402-70</v>
      </c>
      <c r="AF778" s="77" t="str">
        <f t="shared" ca="1" si="452"/>
        <v>М4</v>
      </c>
      <c r="AG778" s="77" t="str">
        <f t="shared" ca="1" si="452"/>
        <v/>
      </c>
      <c r="AH778" s="77" t="str">
        <f t="shared" ca="1" si="452"/>
        <v/>
      </c>
      <c r="AI778" s="77" t="str">
        <f t="shared" ca="1" si="452"/>
        <v>шт.</v>
      </c>
      <c r="AJ778" s="77">
        <f t="shared" ca="1" si="452"/>
        <v>21</v>
      </c>
      <c r="AK778" s="77" t="str">
        <f t="shared" ca="1" si="452"/>
        <v/>
      </c>
      <c r="AL778" s="77" t="str">
        <f t="shared" ca="1" si="452"/>
        <v>Вариант Г1</v>
      </c>
      <c r="AM778" s="77" t="str">
        <f t="shared" ca="1" si="452"/>
        <v/>
      </c>
      <c r="AN778" s="77" t="str">
        <f t="shared" ca="1" si="452"/>
        <v/>
      </c>
      <c r="AO778" s="77" t="str">
        <f t="shared" ca="1" si="452"/>
        <v/>
      </c>
      <c r="AP778" s="77" t="str">
        <f t="shared" ca="1" si="452"/>
        <v/>
      </c>
      <c r="AQ778" s="77" t="str">
        <f t="shared" ca="1" si="452"/>
        <v/>
      </c>
    </row>
    <row r="779" spans="8:43" s="77" customFormat="1" ht="23.25" customHeight="1">
      <c r="H779" s="75"/>
      <c r="I779" s="3">
        <f t="shared" ca="1" si="442"/>
        <v>21</v>
      </c>
      <c r="J779" s="6" t="str">
        <f t="shared" ca="1" si="443"/>
        <v xml:space="preserve">Шайба плоск. усил. ГОСТ 6958 </v>
      </c>
      <c r="K779" s="81" t="str">
        <f t="shared" ca="1" si="444"/>
        <v>М4</v>
      </c>
      <c r="L779" s="151" t="str">
        <f t="shared" ca="1" si="445"/>
        <v/>
      </c>
      <c r="M779" s="156"/>
      <c r="N779" s="156"/>
      <c r="O779" s="152"/>
      <c r="P779" s="157" t="str">
        <f t="shared" ca="1" si="446"/>
        <v/>
      </c>
      <c r="Q779" s="157"/>
      <c r="R779" s="157"/>
      <c r="S779" s="157"/>
      <c r="T779" s="80" t="str">
        <f t="shared" ca="1" si="447"/>
        <v>шт.</v>
      </c>
      <c r="U779" s="81">
        <f t="shared" ca="1" si="448"/>
        <v>42</v>
      </c>
      <c r="V779" s="151" t="str">
        <f t="shared" ca="1" si="449"/>
        <v/>
      </c>
      <c r="W779" s="152"/>
      <c r="X779" s="153" t="str">
        <f t="shared" ca="1" si="450"/>
        <v>Вариант Г1</v>
      </c>
      <c r="Y779" s="154"/>
      <c r="Z779" s="154"/>
      <c r="AA779" s="155"/>
      <c r="AB779" s="164"/>
      <c r="AC779" s="77">
        <f t="shared" si="453"/>
        <v>559</v>
      </c>
      <c r="AD779" s="77">
        <f t="shared" ca="1" si="451"/>
        <v>21</v>
      </c>
      <c r="AE779" s="77" t="str">
        <f t="shared" ca="1" si="452"/>
        <v xml:space="preserve">Шайба плоск. усил. ГОСТ 6958 </v>
      </c>
      <c r="AF779" s="77" t="str">
        <f t="shared" ca="1" si="452"/>
        <v>М4</v>
      </c>
      <c r="AG779" s="77" t="str">
        <f t="shared" ca="1" si="452"/>
        <v/>
      </c>
      <c r="AH779" s="77" t="str">
        <f t="shared" ca="1" si="452"/>
        <v/>
      </c>
      <c r="AI779" s="77" t="str">
        <f t="shared" ca="1" si="452"/>
        <v>шт.</v>
      </c>
      <c r="AJ779" s="77">
        <f t="shared" ca="1" si="452"/>
        <v>42</v>
      </c>
      <c r="AK779" s="77" t="str">
        <f t="shared" ca="1" si="452"/>
        <v/>
      </c>
      <c r="AL779" s="77" t="str">
        <f t="shared" ca="1" si="452"/>
        <v>Вариант Г1</v>
      </c>
      <c r="AM779" s="77" t="str">
        <f t="shared" ca="1" si="452"/>
        <v/>
      </c>
      <c r="AN779" s="77" t="str">
        <f t="shared" ca="1" si="452"/>
        <v/>
      </c>
      <c r="AO779" s="77" t="str">
        <f t="shared" ca="1" si="452"/>
        <v/>
      </c>
      <c r="AP779" s="77" t="str">
        <f t="shared" ca="1" si="452"/>
        <v/>
      </c>
      <c r="AQ779" s="77" t="str">
        <f t="shared" ca="1" si="452"/>
        <v/>
      </c>
    </row>
    <row r="780" spans="8:43" s="77" customFormat="1" ht="23.25" customHeight="1">
      <c r="H780" s="75"/>
      <c r="I780" s="3">
        <f t="shared" ca="1" si="442"/>
        <v>22</v>
      </c>
      <c r="J780" s="6" t="str">
        <f t="shared" ca="1" si="443"/>
        <v xml:space="preserve">Наконечник </v>
      </c>
      <c r="K780" s="81" t="str">
        <f t="shared" ca="1" si="444"/>
        <v>НКИ(н) 2,5-4</v>
      </c>
      <c r="L780" s="151" t="str">
        <f t="shared" ca="1" si="445"/>
        <v/>
      </c>
      <c r="M780" s="156"/>
      <c r="N780" s="156"/>
      <c r="O780" s="152"/>
      <c r="P780" s="157" t="str">
        <f t="shared" ca="1" si="446"/>
        <v/>
      </c>
      <c r="Q780" s="157"/>
      <c r="R780" s="157"/>
      <c r="S780" s="157"/>
      <c r="T780" s="80" t="str">
        <f t="shared" ca="1" si="447"/>
        <v>шт.</v>
      </c>
      <c r="U780" s="81">
        <f t="shared" ca="1" si="448"/>
        <v>21</v>
      </c>
      <c r="V780" s="151" t="str">
        <f t="shared" ca="1" si="449"/>
        <v/>
      </c>
      <c r="W780" s="152"/>
      <c r="X780" s="153" t="str">
        <f t="shared" ca="1" si="450"/>
        <v>Вариант Г1</v>
      </c>
      <c r="Y780" s="154"/>
      <c r="Z780" s="154"/>
      <c r="AA780" s="155"/>
      <c r="AB780" s="164"/>
      <c r="AC780" s="77">
        <f t="shared" si="453"/>
        <v>560</v>
      </c>
      <c r="AD780" s="77">
        <f t="shared" ca="1" si="451"/>
        <v>22</v>
      </c>
      <c r="AE780" s="77" t="str">
        <f t="shared" ca="1" si="452"/>
        <v xml:space="preserve">Наконечник </v>
      </c>
      <c r="AF780" s="77" t="str">
        <f t="shared" ca="1" si="452"/>
        <v>НКИ(н) 2,5-4</v>
      </c>
      <c r="AG780" s="77" t="str">
        <f t="shared" ca="1" si="452"/>
        <v/>
      </c>
      <c r="AH780" s="77" t="str">
        <f t="shared" ca="1" si="452"/>
        <v/>
      </c>
      <c r="AI780" s="77" t="str">
        <f t="shared" ca="1" si="452"/>
        <v>шт.</v>
      </c>
      <c r="AJ780" s="77">
        <f t="shared" ca="1" si="452"/>
        <v>21</v>
      </c>
      <c r="AK780" s="77" t="str">
        <f t="shared" ca="1" si="452"/>
        <v/>
      </c>
      <c r="AL780" s="77" t="str">
        <f t="shared" ca="1" si="452"/>
        <v>Вариант Г1</v>
      </c>
      <c r="AM780" s="77" t="str">
        <f t="shared" ca="1" si="452"/>
        <v/>
      </c>
      <c r="AN780" s="77" t="str">
        <f t="shared" ca="1" si="452"/>
        <v/>
      </c>
      <c r="AO780" s="77" t="str">
        <f t="shared" ca="1" si="452"/>
        <v/>
      </c>
      <c r="AP780" s="77" t="str">
        <f t="shared" ca="1" si="452"/>
        <v/>
      </c>
      <c r="AQ780" s="77" t="str">
        <f t="shared" ca="1" si="452"/>
        <v/>
      </c>
    </row>
    <row r="781" spans="8:43" s="77" customFormat="1" ht="23.25" customHeight="1">
      <c r="H781" s="75"/>
      <c r="I781" s="3">
        <f t="shared" ca="1" si="442"/>
        <v>23</v>
      </c>
      <c r="J781" s="6" t="str">
        <f t="shared" ca="1" si="443"/>
        <v>Труба гофр. ПНД с зондом черная</v>
      </c>
      <c r="K781" s="81" t="str">
        <f t="shared" ca="1" si="444"/>
        <v>d 25мм</v>
      </c>
      <c r="L781" s="151" t="str">
        <f t="shared" ca="1" si="445"/>
        <v/>
      </c>
      <c r="M781" s="156"/>
      <c r="N781" s="156"/>
      <c r="O781" s="152"/>
      <c r="P781" s="157" t="str">
        <f t="shared" ca="1" si="446"/>
        <v/>
      </c>
      <c r="Q781" s="157"/>
      <c r="R781" s="157"/>
      <c r="S781" s="157"/>
      <c r="T781" s="80" t="str">
        <f t="shared" ca="1" si="447"/>
        <v>м.</v>
      </c>
      <c r="U781" s="81">
        <f t="shared" ca="1" si="448"/>
        <v>56</v>
      </c>
      <c r="V781" s="151" t="str">
        <f t="shared" ca="1" si="449"/>
        <v/>
      </c>
      <c r="W781" s="152"/>
      <c r="X781" s="153" t="str">
        <f t="shared" ca="1" si="450"/>
        <v>Вариант Г1</v>
      </c>
      <c r="Y781" s="154"/>
      <c r="Z781" s="154"/>
      <c r="AA781" s="155"/>
      <c r="AB781" s="164"/>
      <c r="AC781" s="77">
        <f t="shared" si="453"/>
        <v>561</v>
      </c>
      <c r="AD781" s="77">
        <f t="shared" ca="1" si="451"/>
        <v>23</v>
      </c>
      <c r="AE781" s="77" t="str">
        <f t="shared" ca="1" si="452"/>
        <v>Труба гофр. ПНД с зондом черная</v>
      </c>
      <c r="AF781" s="77" t="str">
        <f t="shared" ca="1" si="452"/>
        <v>d 25мм</v>
      </c>
      <c r="AG781" s="77" t="str">
        <f t="shared" ca="1" si="452"/>
        <v/>
      </c>
      <c r="AH781" s="77" t="str">
        <f t="shared" ca="1" si="452"/>
        <v/>
      </c>
      <c r="AI781" s="77" t="str">
        <f t="shared" ca="1" si="452"/>
        <v>м.</v>
      </c>
      <c r="AJ781" s="77">
        <f t="shared" ca="1" si="452"/>
        <v>56</v>
      </c>
      <c r="AK781" s="77" t="str">
        <f t="shared" ca="1" si="452"/>
        <v/>
      </c>
      <c r="AL781" s="77" t="str">
        <f t="shared" ca="1" si="452"/>
        <v>Вариант Г1</v>
      </c>
      <c r="AM781" s="77" t="str">
        <f t="shared" ca="1" si="452"/>
        <v/>
      </c>
      <c r="AN781" s="77" t="str">
        <f t="shared" ca="1" si="452"/>
        <v/>
      </c>
      <c r="AO781" s="77" t="str">
        <f t="shared" ca="1" si="452"/>
        <v/>
      </c>
      <c r="AP781" s="77" t="str">
        <f t="shared" ca="1" si="452"/>
        <v/>
      </c>
      <c r="AQ781" s="77" t="str">
        <f t="shared" ca="1" si="452"/>
        <v/>
      </c>
    </row>
    <row r="782" spans="8:43" s="77" customFormat="1" ht="23.25" customHeight="1">
      <c r="H782" s="75"/>
      <c r="I782" s="3">
        <f t="shared" ca="1" si="442"/>
        <v>24</v>
      </c>
      <c r="J782" s="6" t="str">
        <f t="shared" ca="1" si="443"/>
        <v xml:space="preserve">Скоба металл. двухлапковая  </v>
      </c>
      <c r="K782" s="81" t="str">
        <f t="shared" ca="1" si="444"/>
        <v>d25-26мм</v>
      </c>
      <c r="L782" s="151" t="str">
        <f t="shared" ca="1" si="445"/>
        <v/>
      </c>
      <c r="M782" s="156"/>
      <c r="N782" s="156"/>
      <c r="O782" s="152"/>
      <c r="P782" s="157" t="str">
        <f t="shared" ca="1" si="446"/>
        <v/>
      </c>
      <c r="Q782" s="157"/>
      <c r="R782" s="157"/>
      <c r="S782" s="157"/>
      <c r="T782" s="80" t="str">
        <f t="shared" ca="1" si="447"/>
        <v>шт.</v>
      </c>
      <c r="U782" s="81">
        <f t="shared" ca="1" si="448"/>
        <v>56</v>
      </c>
      <c r="V782" s="151" t="str">
        <f t="shared" ca="1" si="449"/>
        <v/>
      </c>
      <c r="W782" s="152"/>
      <c r="X782" s="153" t="str">
        <f t="shared" ca="1" si="450"/>
        <v>Вариант Г1</v>
      </c>
      <c r="Y782" s="154"/>
      <c r="Z782" s="154"/>
      <c r="AA782" s="155"/>
      <c r="AB782" s="164"/>
      <c r="AC782" s="77">
        <f t="shared" si="453"/>
        <v>562</v>
      </c>
      <c r="AD782" s="77">
        <f t="shared" ca="1" si="451"/>
        <v>24</v>
      </c>
      <c r="AE782" s="77" t="str">
        <f t="shared" ca="1" si="452"/>
        <v xml:space="preserve">Скоба металл. двухлапковая  </v>
      </c>
      <c r="AF782" s="77" t="str">
        <f t="shared" ca="1" si="452"/>
        <v>d25-26мм</v>
      </c>
      <c r="AG782" s="77" t="str">
        <f t="shared" ca="1" si="452"/>
        <v/>
      </c>
      <c r="AH782" s="77" t="str">
        <f t="shared" ca="1" si="452"/>
        <v/>
      </c>
      <c r="AI782" s="77" t="str">
        <f t="shared" ca="1" si="452"/>
        <v>шт.</v>
      </c>
      <c r="AJ782" s="77">
        <f t="shared" ca="1" si="452"/>
        <v>56</v>
      </c>
      <c r="AK782" s="77" t="str">
        <f t="shared" ca="1" si="452"/>
        <v/>
      </c>
      <c r="AL782" s="77" t="str">
        <f t="shared" ca="1" si="452"/>
        <v>Вариант Г1</v>
      </c>
      <c r="AM782" s="77" t="str">
        <f t="shared" ca="1" si="452"/>
        <v/>
      </c>
      <c r="AN782" s="77" t="str">
        <f t="shared" ca="1" si="452"/>
        <v/>
      </c>
      <c r="AO782" s="77" t="str">
        <f t="shared" ca="1" si="452"/>
        <v/>
      </c>
      <c r="AP782" s="77" t="str">
        <f t="shared" ca="1" si="452"/>
        <v/>
      </c>
      <c r="AQ782" s="77" t="str">
        <f t="shared" ca="1" si="452"/>
        <v/>
      </c>
    </row>
    <row r="783" spans="8:43" s="77" customFormat="1" ht="23.25" customHeight="1">
      <c r="H783" s="75"/>
      <c r="I783" s="3">
        <f t="shared" ca="1" si="442"/>
        <v>25</v>
      </c>
      <c r="J783" s="6" t="str">
        <f t="shared" ca="1" si="443"/>
        <v>Саморез пр. шайб. сверл DIN 7504 К</v>
      </c>
      <c r="K783" s="81" t="str">
        <f t="shared" ca="1" si="444"/>
        <v>4,2х19</v>
      </c>
      <c r="L783" s="151" t="str">
        <f t="shared" ca="1" si="445"/>
        <v/>
      </c>
      <c r="M783" s="156"/>
      <c r="N783" s="156"/>
      <c r="O783" s="152"/>
      <c r="P783" s="157" t="str">
        <f t="shared" ca="1" si="446"/>
        <v/>
      </c>
      <c r="Q783" s="157"/>
      <c r="R783" s="157"/>
      <c r="S783" s="157"/>
      <c r="T783" s="80" t="str">
        <f t="shared" ca="1" si="447"/>
        <v>шт.</v>
      </c>
      <c r="U783" s="81">
        <f t="shared" ca="1" si="448"/>
        <v>112</v>
      </c>
      <c r="V783" s="151" t="str">
        <f t="shared" ca="1" si="449"/>
        <v/>
      </c>
      <c r="W783" s="152"/>
      <c r="X783" s="153" t="str">
        <f t="shared" ca="1" si="450"/>
        <v>Вариант Г1</v>
      </c>
      <c r="Y783" s="154"/>
      <c r="Z783" s="154"/>
      <c r="AA783" s="155"/>
      <c r="AB783" s="164"/>
      <c r="AC783" s="77">
        <f t="shared" si="453"/>
        <v>563</v>
      </c>
      <c r="AD783" s="77">
        <f t="shared" ca="1" si="451"/>
        <v>25</v>
      </c>
      <c r="AE783" s="77" t="str">
        <f t="shared" ref="AE783:AQ797" ca="1" si="454">IF(OFFSET(INDIRECT($AD$2),$AC783,AE$2,1,1)&lt;&gt;0,OFFSET(INDIRECT($AD$2),$AC783,AE$2,1,1),"")</f>
        <v>Саморез пр. шайб. сверл DIN 7504 К</v>
      </c>
      <c r="AF783" s="77" t="str">
        <f t="shared" ca="1" si="454"/>
        <v>4,2х19</v>
      </c>
      <c r="AG783" s="77" t="str">
        <f t="shared" ca="1" si="454"/>
        <v/>
      </c>
      <c r="AH783" s="77" t="str">
        <f t="shared" ca="1" si="454"/>
        <v/>
      </c>
      <c r="AI783" s="77" t="str">
        <f t="shared" ca="1" si="454"/>
        <v>шт.</v>
      </c>
      <c r="AJ783" s="77">
        <f t="shared" ca="1" si="454"/>
        <v>112</v>
      </c>
      <c r="AK783" s="77" t="str">
        <f t="shared" ca="1" si="454"/>
        <v/>
      </c>
      <c r="AL783" s="77" t="str">
        <f t="shared" ca="1" si="454"/>
        <v>Вариант Г1</v>
      </c>
      <c r="AM783" s="77" t="str">
        <f t="shared" ca="1" si="454"/>
        <v/>
      </c>
      <c r="AN783" s="77" t="str">
        <f t="shared" ca="1" si="454"/>
        <v/>
      </c>
      <c r="AO783" s="77" t="str">
        <f t="shared" ca="1" si="454"/>
        <v/>
      </c>
      <c r="AP783" s="77" t="str">
        <f t="shared" ca="1" si="454"/>
        <v/>
      </c>
      <c r="AQ783" s="77" t="str">
        <f t="shared" ca="1" si="454"/>
        <v/>
      </c>
    </row>
    <row r="784" spans="8:43" s="77" customFormat="1" ht="23.25" customHeight="1">
      <c r="H784" s="75"/>
      <c r="I784" s="3">
        <f t="shared" ca="1" si="442"/>
        <v>26</v>
      </c>
      <c r="J784" s="86" t="str">
        <f t="shared" ca="1" si="443"/>
        <v>Саморез пр. шайб. сверл DIN 7504 К</v>
      </c>
      <c r="K784" s="81" t="str">
        <f t="shared" ca="1" si="444"/>
        <v>4,2х35</v>
      </c>
      <c r="L784" s="151" t="str">
        <f t="shared" ca="1" si="445"/>
        <v/>
      </c>
      <c r="M784" s="156"/>
      <c r="N784" s="156"/>
      <c r="O784" s="152"/>
      <c r="P784" s="157" t="str">
        <f t="shared" ca="1" si="446"/>
        <v/>
      </c>
      <c r="Q784" s="157"/>
      <c r="R784" s="157"/>
      <c r="S784" s="157"/>
      <c r="T784" s="80" t="str">
        <f t="shared" ca="1" si="447"/>
        <v>шт.</v>
      </c>
      <c r="U784" s="81">
        <f t="shared" ca="1" si="448"/>
        <v>28</v>
      </c>
      <c r="V784" s="151" t="str">
        <f t="shared" ca="1" si="449"/>
        <v/>
      </c>
      <c r="W784" s="152"/>
      <c r="X784" s="153" t="str">
        <f t="shared" ca="1" si="450"/>
        <v>Вариант Г1</v>
      </c>
      <c r="Y784" s="154"/>
      <c r="Z784" s="154"/>
      <c r="AA784" s="155"/>
      <c r="AB784" s="164"/>
      <c r="AC784" s="77">
        <f t="shared" si="453"/>
        <v>564</v>
      </c>
      <c r="AD784" s="77">
        <f t="shared" ca="1" si="451"/>
        <v>26</v>
      </c>
      <c r="AE784" s="77" t="str">
        <f t="shared" ca="1" si="454"/>
        <v>Саморез пр. шайб. сверл DIN 7504 К</v>
      </c>
      <c r="AF784" s="77" t="str">
        <f t="shared" ca="1" si="454"/>
        <v>4,2х35</v>
      </c>
      <c r="AG784" s="77" t="str">
        <f t="shared" ca="1" si="454"/>
        <v/>
      </c>
      <c r="AH784" s="77" t="str">
        <f t="shared" ca="1" si="454"/>
        <v/>
      </c>
      <c r="AI784" s="77" t="str">
        <f t="shared" ca="1" si="454"/>
        <v>шт.</v>
      </c>
      <c r="AJ784" s="77">
        <f t="shared" ca="1" si="454"/>
        <v>28</v>
      </c>
      <c r="AK784" s="77" t="str">
        <f t="shared" ca="1" si="454"/>
        <v/>
      </c>
      <c r="AL784" s="77" t="str">
        <f t="shared" ca="1" si="454"/>
        <v>Вариант Г1</v>
      </c>
      <c r="AM784" s="77" t="str">
        <f t="shared" ca="1" si="454"/>
        <v/>
      </c>
      <c r="AN784" s="77" t="str">
        <f t="shared" ca="1" si="454"/>
        <v/>
      </c>
      <c r="AO784" s="77" t="str">
        <f t="shared" ca="1" si="454"/>
        <v/>
      </c>
      <c r="AP784" s="77" t="str">
        <f t="shared" ca="1" si="454"/>
        <v/>
      </c>
      <c r="AQ784" s="77" t="str">
        <f t="shared" ca="1" si="454"/>
        <v/>
      </c>
    </row>
    <row r="785" spans="4:43" s="77" customFormat="1" ht="23.25" customHeight="1">
      <c r="H785" s="75"/>
      <c r="I785" s="3">
        <f t="shared" ca="1" si="442"/>
        <v>27</v>
      </c>
      <c r="J785" s="6" t="str">
        <f t="shared" ca="1" si="443"/>
        <v xml:space="preserve">Трансф. тока </v>
      </c>
      <c r="K785" s="81" t="str">
        <f t="shared" ca="1" si="444"/>
        <v>ТОП-0,66 У3 150/ 5 0,5S</v>
      </c>
      <c r="L785" s="151" t="str">
        <f t="shared" ca="1" si="445"/>
        <v/>
      </c>
      <c r="M785" s="156"/>
      <c r="N785" s="156"/>
      <c r="O785" s="152"/>
      <c r="P785" s="157" t="str">
        <f t="shared" ca="1" si="446"/>
        <v/>
      </c>
      <c r="Q785" s="157"/>
      <c r="R785" s="157"/>
      <c r="S785" s="157"/>
      <c r="T785" s="80" t="str">
        <f t="shared" ca="1" si="447"/>
        <v>шт.</v>
      </c>
      <c r="U785" s="81">
        <f t="shared" ca="1" si="448"/>
        <v>3</v>
      </c>
      <c r="V785" s="151" t="str">
        <f t="shared" ca="1" si="449"/>
        <v/>
      </c>
      <c r="W785" s="152"/>
      <c r="X785" s="153" t="str">
        <f t="shared" ca="1" si="450"/>
        <v>Вариант Г1</v>
      </c>
      <c r="Y785" s="154"/>
      <c r="Z785" s="154"/>
      <c r="AA785" s="155"/>
      <c r="AB785" s="164"/>
      <c r="AC785" s="77">
        <f t="shared" si="453"/>
        <v>565</v>
      </c>
      <c r="AD785" s="77">
        <f t="shared" ca="1" si="451"/>
        <v>27</v>
      </c>
      <c r="AE785" s="77" t="str">
        <f t="shared" ca="1" si="454"/>
        <v xml:space="preserve">Трансф. тока </v>
      </c>
      <c r="AF785" s="77" t="str">
        <f t="shared" ca="1" si="454"/>
        <v>ТОП-0,66 У3 150/ 5 0,5S</v>
      </c>
      <c r="AG785" s="77" t="str">
        <f t="shared" ca="1" si="454"/>
        <v/>
      </c>
      <c r="AH785" s="77" t="str">
        <f t="shared" ca="1" si="454"/>
        <v/>
      </c>
      <c r="AI785" s="77" t="str">
        <f t="shared" ca="1" si="454"/>
        <v>шт.</v>
      </c>
      <c r="AJ785" s="77">
        <f t="shared" ca="1" si="454"/>
        <v>3</v>
      </c>
      <c r="AK785" s="77" t="str">
        <f t="shared" ca="1" si="454"/>
        <v/>
      </c>
      <c r="AL785" s="77" t="str">
        <f t="shared" ca="1" si="454"/>
        <v>Вариант Г1</v>
      </c>
      <c r="AM785" s="77" t="str">
        <f t="shared" ca="1" si="454"/>
        <v/>
      </c>
      <c r="AN785" s="77" t="str">
        <f t="shared" ca="1" si="454"/>
        <v/>
      </c>
      <c r="AO785" s="77" t="str">
        <f t="shared" ca="1" si="454"/>
        <v/>
      </c>
      <c r="AP785" s="77" t="str">
        <f t="shared" ca="1" si="454"/>
        <v/>
      </c>
      <c r="AQ785" s="77" t="str">
        <f t="shared" ca="1" si="454"/>
        <v/>
      </c>
    </row>
    <row r="786" spans="4:43" s="77" customFormat="1" ht="23.25" customHeight="1">
      <c r="H786" s="75"/>
      <c r="I786" s="3">
        <f t="shared" ca="1" si="442"/>
        <v>27</v>
      </c>
      <c r="J786" s="6" t="str">
        <f t="shared" ca="1" si="443"/>
        <v xml:space="preserve">Трансф. тока </v>
      </c>
      <c r="K786" s="81" t="str">
        <f t="shared" ca="1" si="444"/>
        <v>ТОП-0,66 У3 200/ 5 0,5S</v>
      </c>
      <c r="L786" s="151" t="str">
        <f t="shared" ca="1" si="445"/>
        <v/>
      </c>
      <c r="M786" s="156"/>
      <c r="N786" s="156"/>
      <c r="O786" s="152"/>
      <c r="P786" s="157" t="str">
        <f t="shared" ca="1" si="446"/>
        <v/>
      </c>
      <c r="Q786" s="157"/>
      <c r="R786" s="157"/>
      <c r="S786" s="157"/>
      <c r="T786" s="80" t="str">
        <f t="shared" ca="1" si="447"/>
        <v>шт.</v>
      </c>
      <c r="U786" s="81">
        <f t="shared" ca="1" si="448"/>
        <v>3</v>
      </c>
      <c r="V786" s="151" t="str">
        <f t="shared" ca="1" si="449"/>
        <v/>
      </c>
      <c r="W786" s="152"/>
      <c r="X786" s="153" t="str">
        <f t="shared" ca="1" si="450"/>
        <v>Вариант Г1</v>
      </c>
      <c r="Y786" s="154"/>
      <c r="Z786" s="154"/>
      <c r="AA786" s="155"/>
      <c r="AB786" s="164"/>
      <c r="AC786" s="77">
        <f t="shared" si="453"/>
        <v>566</v>
      </c>
      <c r="AD786" s="77">
        <f t="shared" ca="1" si="451"/>
        <v>27</v>
      </c>
      <c r="AE786" s="77" t="str">
        <f t="shared" ca="1" si="454"/>
        <v xml:space="preserve">Трансф. тока </v>
      </c>
      <c r="AF786" s="77" t="str">
        <f t="shared" ca="1" si="454"/>
        <v>ТОП-0,66 У3 200/ 5 0,5S</v>
      </c>
      <c r="AG786" s="77" t="str">
        <f t="shared" ca="1" si="454"/>
        <v/>
      </c>
      <c r="AH786" s="77" t="str">
        <f t="shared" ca="1" si="454"/>
        <v/>
      </c>
      <c r="AI786" s="77" t="str">
        <f t="shared" ca="1" si="454"/>
        <v>шт.</v>
      </c>
      <c r="AJ786" s="77">
        <f t="shared" ca="1" si="454"/>
        <v>3</v>
      </c>
      <c r="AK786" s="77" t="str">
        <f t="shared" ca="1" si="454"/>
        <v/>
      </c>
      <c r="AL786" s="77" t="str">
        <f t="shared" ca="1" si="454"/>
        <v>Вариант Г1</v>
      </c>
      <c r="AM786" s="77" t="str">
        <f t="shared" ca="1" si="454"/>
        <v/>
      </c>
      <c r="AN786" s="77" t="str">
        <f t="shared" ca="1" si="454"/>
        <v/>
      </c>
      <c r="AO786" s="77" t="str">
        <f t="shared" ca="1" si="454"/>
        <v/>
      </c>
      <c r="AP786" s="77" t="str">
        <f t="shared" ca="1" si="454"/>
        <v/>
      </c>
      <c r="AQ786" s="77" t="str">
        <f t="shared" ca="1" si="454"/>
        <v/>
      </c>
    </row>
    <row r="787" spans="4:43" s="77" customFormat="1" ht="18" customHeight="1" thickBot="1">
      <c r="H787" s="75"/>
      <c r="I787" s="169">
        <f ca="1">AD787</f>
        <v>27</v>
      </c>
      <c r="J787" s="171" t="str">
        <f t="shared" ca="1" si="443"/>
        <v xml:space="preserve">Трансф. тока </v>
      </c>
      <c r="K787" s="173" t="str">
        <f t="shared" ca="1" si="444"/>
        <v>ТОП-0,66 У3 300/ 5 0,5S</v>
      </c>
      <c r="L787" s="175" t="str">
        <f t="shared" ca="1" si="445"/>
        <v/>
      </c>
      <c r="M787" s="176"/>
      <c r="N787" s="176"/>
      <c r="O787" s="177"/>
      <c r="P787" s="175" t="str">
        <f t="shared" ca="1" si="446"/>
        <v/>
      </c>
      <c r="Q787" s="176"/>
      <c r="R787" s="176"/>
      <c r="S787" s="177"/>
      <c r="T787" s="173" t="str">
        <f t="shared" ca="1" si="447"/>
        <v>шт.</v>
      </c>
      <c r="U787" s="173">
        <f t="shared" ca="1" si="448"/>
        <v>3</v>
      </c>
      <c r="V787" s="175" t="str">
        <f t="shared" ca="1" si="449"/>
        <v/>
      </c>
      <c r="W787" s="177"/>
      <c r="X787" s="191" t="str">
        <f t="shared" ca="1" si="450"/>
        <v>Вариант Г1</v>
      </c>
      <c r="Y787" s="192"/>
      <c r="Z787" s="192"/>
      <c r="AA787" s="193"/>
      <c r="AB787" s="164"/>
      <c r="AC787" s="77">
        <f t="shared" si="453"/>
        <v>567</v>
      </c>
      <c r="AD787" s="77">
        <f t="shared" ca="1" si="451"/>
        <v>27</v>
      </c>
      <c r="AE787" s="77" t="str">
        <f t="shared" ca="1" si="454"/>
        <v xml:space="preserve">Трансф. тока </v>
      </c>
      <c r="AF787" s="77" t="str">
        <f t="shared" ca="1" si="454"/>
        <v>ТОП-0,66 У3 300/ 5 0,5S</v>
      </c>
      <c r="AG787" s="77" t="str">
        <f t="shared" ca="1" si="454"/>
        <v/>
      </c>
      <c r="AH787" s="77" t="str">
        <f t="shared" ca="1" si="454"/>
        <v/>
      </c>
      <c r="AI787" s="77" t="str">
        <f t="shared" ca="1" si="454"/>
        <v>шт.</v>
      </c>
      <c r="AJ787" s="77">
        <f t="shared" ca="1" si="454"/>
        <v>3</v>
      </c>
      <c r="AK787" s="77" t="str">
        <f t="shared" ca="1" si="454"/>
        <v/>
      </c>
      <c r="AL787" s="77" t="str">
        <f t="shared" ca="1" si="454"/>
        <v>Вариант Г1</v>
      </c>
      <c r="AM787" s="77" t="str">
        <f t="shared" ca="1" si="454"/>
        <v/>
      </c>
      <c r="AN787" s="77" t="str">
        <f t="shared" ca="1" si="454"/>
        <v/>
      </c>
      <c r="AO787" s="77" t="str">
        <f t="shared" ca="1" si="454"/>
        <v/>
      </c>
      <c r="AP787" s="77" t="str">
        <f t="shared" ca="1" si="454"/>
        <v/>
      </c>
      <c r="AQ787" s="77" t="str">
        <f t="shared" ca="1" si="454"/>
        <v/>
      </c>
    </row>
    <row r="788" spans="4:43" s="77" customFormat="1" ht="5.25" customHeight="1">
      <c r="D788" s="234" t="s">
        <v>35</v>
      </c>
      <c r="E788" s="235"/>
      <c r="F788" s="181"/>
      <c r="G788" s="231"/>
      <c r="H788" s="186"/>
      <c r="I788" s="170"/>
      <c r="J788" s="172">
        <f t="shared" si="443"/>
        <v>0</v>
      </c>
      <c r="K788" s="174">
        <f t="shared" si="444"/>
        <v>0</v>
      </c>
      <c r="L788" s="178"/>
      <c r="M788" s="179"/>
      <c r="N788" s="179"/>
      <c r="O788" s="180"/>
      <c r="P788" s="178"/>
      <c r="Q788" s="179"/>
      <c r="R788" s="179"/>
      <c r="S788" s="180"/>
      <c r="T788" s="174"/>
      <c r="U788" s="174"/>
      <c r="V788" s="178"/>
      <c r="W788" s="180"/>
      <c r="X788" s="194"/>
      <c r="Y788" s="195"/>
      <c r="Z788" s="195"/>
      <c r="AA788" s="196"/>
      <c r="AB788" s="164"/>
    </row>
    <row r="789" spans="4:43" s="77" customFormat="1" ht="23.25" customHeight="1">
      <c r="D789" s="207"/>
      <c r="E789" s="208"/>
      <c r="F789" s="203"/>
      <c r="G789" s="164"/>
      <c r="H789" s="206"/>
      <c r="I789" s="3">
        <f ca="1">AD789</f>
        <v>27</v>
      </c>
      <c r="J789" s="6" t="str">
        <f t="shared" ca="1" si="443"/>
        <v xml:space="preserve">Трансф. тока </v>
      </c>
      <c r="K789" s="81" t="str">
        <f t="shared" ca="1" si="444"/>
        <v>ТОП-0,66 У3 500/ 5 0,5S</v>
      </c>
      <c r="L789" s="151" t="str">
        <f ca="1">AG789</f>
        <v/>
      </c>
      <c r="M789" s="156"/>
      <c r="N789" s="156"/>
      <c r="O789" s="152"/>
      <c r="P789" s="157" t="str">
        <f ca="1">AH789</f>
        <v/>
      </c>
      <c r="Q789" s="157"/>
      <c r="R789" s="157"/>
      <c r="S789" s="157"/>
      <c r="T789" s="80" t="str">
        <f t="shared" ref="T789:T791" ca="1" si="455">AI789</f>
        <v>шт.</v>
      </c>
      <c r="U789" s="81">
        <f t="shared" ref="U789:U791" ca="1" si="456">AJ789</f>
        <v>3</v>
      </c>
      <c r="V789" s="151" t="str">
        <f t="shared" ref="V789:V791" ca="1" si="457">AK789</f>
        <v/>
      </c>
      <c r="W789" s="152"/>
      <c r="X789" s="153" t="str">
        <f ca="1">AL789</f>
        <v>Вариант Г1</v>
      </c>
      <c r="Y789" s="154"/>
      <c r="Z789" s="154"/>
      <c r="AA789" s="155"/>
      <c r="AB789" s="164"/>
      <c r="AC789" s="77">
        <f>AC787+1</f>
        <v>568</v>
      </c>
      <c r="AD789" s="77">
        <f ca="1">IF(OFFSET(INDIRECT($AD$2),AC789,0,1,1)&lt;&gt;0,OFFSET(INDIRECT($AD$2),AC789,0,1,1),"")</f>
        <v>27</v>
      </c>
      <c r="AE789" s="77" t="str">
        <f t="shared" ca="1" si="454"/>
        <v xml:space="preserve">Трансф. тока </v>
      </c>
      <c r="AF789" s="77" t="str">
        <f t="shared" ca="1" si="454"/>
        <v>ТОП-0,66 У3 500/ 5 0,5S</v>
      </c>
      <c r="AG789" s="77" t="str">
        <f t="shared" ca="1" si="454"/>
        <v/>
      </c>
      <c r="AH789" s="77" t="str">
        <f t="shared" ca="1" si="454"/>
        <v/>
      </c>
      <c r="AI789" s="77" t="str">
        <f t="shared" ca="1" si="454"/>
        <v>шт.</v>
      </c>
      <c r="AJ789" s="77">
        <f t="shared" ca="1" si="454"/>
        <v>3</v>
      </c>
      <c r="AK789" s="77" t="str">
        <f t="shared" ca="1" si="454"/>
        <v/>
      </c>
      <c r="AL789" s="77" t="str">
        <f t="shared" ca="1" si="454"/>
        <v>Вариант Г1</v>
      </c>
      <c r="AM789" s="77" t="str">
        <f t="shared" ca="1" si="454"/>
        <v/>
      </c>
      <c r="AN789" s="77" t="str">
        <f t="shared" ca="1" si="454"/>
        <v/>
      </c>
      <c r="AO789" s="77" t="str">
        <f t="shared" ca="1" si="454"/>
        <v/>
      </c>
      <c r="AP789" s="77" t="str">
        <f t="shared" ca="1" si="454"/>
        <v/>
      </c>
      <c r="AQ789" s="77" t="str">
        <f t="shared" ca="1" si="454"/>
        <v/>
      </c>
    </row>
    <row r="790" spans="4:43" s="77" customFormat="1" ht="23.25" customHeight="1">
      <c r="D790" s="207"/>
      <c r="E790" s="208"/>
      <c r="F790" s="203"/>
      <c r="G790" s="164"/>
      <c r="H790" s="206"/>
      <c r="I790" s="3">
        <f ca="1">AD790</f>
        <v>27</v>
      </c>
      <c r="J790" s="6" t="str">
        <f t="shared" ca="1" si="443"/>
        <v xml:space="preserve">Трансф. тока </v>
      </c>
      <c r="K790" s="81" t="str">
        <f t="shared" ca="1" si="444"/>
        <v>ТОП-0,66 У3 800/ 5 0,5S</v>
      </c>
      <c r="L790" s="151" t="str">
        <f ca="1">AG790</f>
        <v/>
      </c>
      <c r="M790" s="156"/>
      <c r="N790" s="156"/>
      <c r="O790" s="152"/>
      <c r="P790" s="157" t="str">
        <f ca="1">AH790</f>
        <v/>
      </c>
      <c r="Q790" s="157"/>
      <c r="R790" s="157"/>
      <c r="S790" s="157"/>
      <c r="T790" s="80" t="str">
        <f t="shared" ca="1" si="455"/>
        <v>шт.</v>
      </c>
      <c r="U790" s="81">
        <f t="shared" ca="1" si="456"/>
        <v>3</v>
      </c>
      <c r="V790" s="151" t="str">
        <f t="shared" ca="1" si="457"/>
        <v/>
      </c>
      <c r="W790" s="152"/>
      <c r="X790" s="153" t="str">
        <f ca="1">AL790</f>
        <v>Вариант Г1</v>
      </c>
      <c r="Y790" s="154"/>
      <c r="Z790" s="154"/>
      <c r="AA790" s="155"/>
      <c r="AB790" s="164"/>
      <c r="AC790" s="77">
        <f>AC789+1</f>
        <v>569</v>
      </c>
      <c r="AD790" s="77">
        <f ca="1">IF(OFFSET(INDIRECT($AD$2),AC790,0,1,1)&lt;&gt;0,OFFSET(INDIRECT($AD$2),AC790,0,1,1),"")</f>
        <v>27</v>
      </c>
      <c r="AE790" s="77" t="str">
        <f t="shared" ca="1" si="454"/>
        <v xml:space="preserve">Трансф. тока </v>
      </c>
      <c r="AF790" s="77" t="str">
        <f t="shared" ca="1" si="454"/>
        <v>ТОП-0,66 У3 800/ 5 0,5S</v>
      </c>
      <c r="AG790" s="77" t="str">
        <f t="shared" ca="1" si="454"/>
        <v/>
      </c>
      <c r="AH790" s="77" t="str">
        <f t="shared" ca="1" si="454"/>
        <v/>
      </c>
      <c r="AI790" s="77" t="str">
        <f t="shared" ca="1" si="454"/>
        <v>шт.</v>
      </c>
      <c r="AJ790" s="77">
        <f t="shared" ca="1" si="454"/>
        <v>3</v>
      </c>
      <c r="AK790" s="77" t="str">
        <f t="shared" ca="1" si="454"/>
        <v/>
      </c>
      <c r="AL790" s="77" t="str">
        <f t="shared" ca="1" si="454"/>
        <v>Вариант Г1</v>
      </c>
      <c r="AM790" s="77" t="str">
        <f t="shared" ca="1" si="454"/>
        <v/>
      </c>
      <c r="AN790" s="77" t="str">
        <f t="shared" ca="1" si="454"/>
        <v/>
      </c>
      <c r="AO790" s="77" t="str">
        <f t="shared" ca="1" si="454"/>
        <v/>
      </c>
      <c r="AP790" s="77" t="str">
        <f t="shared" ca="1" si="454"/>
        <v/>
      </c>
      <c r="AQ790" s="77" t="str">
        <f t="shared" ca="1" si="454"/>
        <v/>
      </c>
    </row>
    <row r="791" spans="4:43" s="77" customFormat="1" ht="20.25" customHeight="1">
      <c r="D791" s="207"/>
      <c r="E791" s="208"/>
      <c r="F791" s="203"/>
      <c r="G791" s="164"/>
      <c r="H791" s="206"/>
      <c r="I791" s="169" t="str">
        <f ca="1">AD791</f>
        <v/>
      </c>
      <c r="J791" s="171" t="str">
        <f t="shared" ca="1" si="443"/>
        <v>ПС Уркарах Новая Фидер №4</v>
      </c>
      <c r="K791" s="173" t="str">
        <f t="shared" ca="1" si="444"/>
        <v/>
      </c>
      <c r="L791" s="175" t="str">
        <f ca="1">AG791</f>
        <v/>
      </c>
      <c r="M791" s="176"/>
      <c r="N791" s="176"/>
      <c r="O791" s="177"/>
      <c r="P791" s="175" t="str">
        <f ca="1">AH791</f>
        <v/>
      </c>
      <c r="Q791" s="176"/>
      <c r="R791" s="176"/>
      <c r="S791" s="177"/>
      <c r="T791" s="173" t="str">
        <f t="shared" ca="1" si="455"/>
        <v/>
      </c>
      <c r="U791" s="173" t="str">
        <f t="shared" ca="1" si="456"/>
        <v/>
      </c>
      <c r="V791" s="175" t="str">
        <f t="shared" ca="1" si="457"/>
        <v/>
      </c>
      <c r="W791" s="177"/>
      <c r="X791" s="191" t="str">
        <f ca="1">AL791</f>
        <v/>
      </c>
      <c r="Y791" s="192"/>
      <c r="Z791" s="192"/>
      <c r="AA791" s="193"/>
      <c r="AB791" s="164"/>
      <c r="AC791" s="77">
        <f>AC790+1</f>
        <v>570</v>
      </c>
      <c r="AD791" s="77" t="str">
        <f ca="1">IF(OFFSET(INDIRECT($AD$2),AC791,0,1,1)&lt;&gt;0,OFFSET(INDIRECT($AD$2),AC791,0,1,1),"")</f>
        <v/>
      </c>
      <c r="AE791" s="77" t="str">
        <f t="shared" ca="1" si="454"/>
        <v>ПС Уркарах Новая Фидер №4</v>
      </c>
      <c r="AF791" s="77" t="str">
        <f t="shared" ca="1" si="454"/>
        <v/>
      </c>
      <c r="AG791" s="77" t="str">
        <f t="shared" ca="1" si="454"/>
        <v/>
      </c>
      <c r="AH791" s="77" t="str">
        <f t="shared" ca="1" si="454"/>
        <v/>
      </c>
      <c r="AI791" s="77" t="str">
        <f t="shared" ca="1" si="454"/>
        <v/>
      </c>
      <c r="AJ791" s="77" t="str">
        <f t="shared" ca="1" si="454"/>
        <v/>
      </c>
      <c r="AK791" s="77" t="str">
        <f t="shared" ca="1" si="454"/>
        <v/>
      </c>
      <c r="AL791" s="77" t="str">
        <f t="shared" ca="1" si="454"/>
        <v/>
      </c>
      <c r="AM791" s="77" t="str">
        <f t="shared" ca="1" si="454"/>
        <v/>
      </c>
      <c r="AN791" s="77" t="str">
        <f t="shared" ca="1" si="454"/>
        <v/>
      </c>
      <c r="AO791" s="77" t="str">
        <f t="shared" ca="1" si="454"/>
        <v/>
      </c>
      <c r="AP791" s="77" t="str">
        <f t="shared" ca="1" si="454"/>
        <v/>
      </c>
      <c r="AQ791" s="77" t="str">
        <f t="shared" ca="1" si="454"/>
        <v/>
      </c>
    </row>
    <row r="792" spans="4:43" s="77" customFormat="1" ht="3" customHeight="1" thickBot="1">
      <c r="D792" s="209"/>
      <c r="E792" s="210"/>
      <c r="F792" s="183"/>
      <c r="G792" s="211"/>
      <c r="H792" s="188"/>
      <c r="I792" s="170"/>
      <c r="J792" s="293">
        <f t="shared" si="443"/>
        <v>0</v>
      </c>
      <c r="K792" s="174">
        <f t="shared" si="444"/>
        <v>0</v>
      </c>
      <c r="L792" s="178"/>
      <c r="M792" s="179"/>
      <c r="N792" s="179"/>
      <c r="O792" s="180"/>
      <c r="P792" s="178"/>
      <c r="Q792" s="179"/>
      <c r="R792" s="179"/>
      <c r="S792" s="180"/>
      <c r="T792" s="174"/>
      <c r="U792" s="174"/>
      <c r="V792" s="178"/>
      <c r="W792" s="180"/>
      <c r="X792" s="194"/>
      <c r="Y792" s="195"/>
      <c r="Z792" s="195"/>
      <c r="AA792" s="196"/>
      <c r="AB792" s="164"/>
      <c r="AO792" s="77" t="str">
        <f ca="1">IF(OFFSET(INDIRECT($AD$2),$AC793,AO$2,1,1)&lt;&gt;0,OFFSET(INDIRECT($AD$2),$AC793,AO$2,1,1),"")</f>
        <v/>
      </c>
      <c r="AP792" s="77" t="str">
        <f ca="1">IF(OFFSET(INDIRECT($AD$2),$AC793,AP$2,1,1)&lt;&gt;0,OFFSET(INDIRECT($AD$2),$AC793,AP$2,1,1),"")</f>
        <v/>
      </c>
      <c r="AQ792" s="77" t="str">
        <f ca="1">IF(OFFSET(INDIRECT($AD$2),$AC793,AQ$2,1,1)&lt;&gt;0,OFFSET(INDIRECT($AD$2),$AC793,AQ$2,1,1),"")</f>
        <v/>
      </c>
    </row>
    <row r="793" spans="4:43" s="77" customFormat="1" ht="23.25" customHeight="1">
      <c r="D793" s="234" t="s">
        <v>36</v>
      </c>
      <c r="E793" s="235"/>
      <c r="F793" s="181"/>
      <c r="G793" s="231"/>
      <c r="H793" s="186"/>
      <c r="I793" s="82" t="str">
        <f t="shared" ref="I793:I797" ca="1" si="458">AD793</f>
        <v/>
      </c>
      <c r="J793" s="88" t="str">
        <f t="shared" ca="1" si="443"/>
        <v>Вариант №1.1</v>
      </c>
      <c r="K793" s="83" t="str">
        <f t="shared" ca="1" si="444"/>
        <v/>
      </c>
      <c r="L793" s="151" t="str">
        <f t="shared" ref="L793:L797" ca="1" si="459">AG793</f>
        <v/>
      </c>
      <c r="M793" s="156"/>
      <c r="N793" s="156"/>
      <c r="O793" s="152"/>
      <c r="P793" s="151" t="str">
        <f ca="1">AH793</f>
        <v/>
      </c>
      <c r="Q793" s="156"/>
      <c r="R793" s="156"/>
      <c r="S793" s="152"/>
      <c r="T793" s="83" t="str">
        <f t="shared" ref="T793:T797" ca="1" si="460">AI793</f>
        <v/>
      </c>
      <c r="U793" s="83" t="str">
        <f t="shared" ref="U793:U797" ca="1" si="461">AJ793</f>
        <v/>
      </c>
      <c r="V793" s="151" t="str">
        <f t="shared" ref="V793:V797" ca="1" si="462">AK793</f>
        <v/>
      </c>
      <c r="W793" s="152"/>
      <c r="X793" s="153" t="str">
        <f ca="1">AL793</f>
        <v/>
      </c>
      <c r="Y793" s="154"/>
      <c r="Z793" s="154"/>
      <c r="AA793" s="155"/>
      <c r="AB793" s="164"/>
      <c r="AC793" s="77">
        <f>AC791+1</f>
        <v>571</v>
      </c>
      <c r="AD793" s="77" t="str">
        <f ca="1">IF(OFFSET(INDIRECT($AD$2),AC793,0,1,1)&lt;&gt;0,OFFSET(INDIRECT($AD$2),AC793,0,1,1),"")</f>
        <v/>
      </c>
      <c r="AE793" s="77" t="str">
        <f t="shared" ref="AE793:AN793" ca="1" si="463">IF(OFFSET(INDIRECT($AD$2),$AC793,AE$2,1,1)&lt;&gt;0,OFFSET(INDIRECT($AD$2),$AC793,AE$2,1,1),"")</f>
        <v>Вариант №1.1</v>
      </c>
      <c r="AF793" s="77" t="str">
        <f t="shared" ca="1" si="463"/>
        <v/>
      </c>
      <c r="AG793" s="77" t="str">
        <f t="shared" ca="1" si="463"/>
        <v/>
      </c>
      <c r="AH793" s="77" t="str">
        <f t="shared" ca="1" si="463"/>
        <v/>
      </c>
      <c r="AI793" s="77" t="str">
        <f t="shared" ca="1" si="463"/>
        <v/>
      </c>
      <c r="AJ793" s="77" t="str">
        <f t="shared" ca="1" si="463"/>
        <v/>
      </c>
      <c r="AK793" s="77" t="str">
        <f t="shared" ca="1" si="463"/>
        <v/>
      </c>
      <c r="AL793" s="77" t="str">
        <f t="shared" ca="1" si="463"/>
        <v/>
      </c>
      <c r="AM793" s="77" t="str">
        <f t="shared" ca="1" si="463"/>
        <v/>
      </c>
      <c r="AN793" s="77" t="str">
        <f t="shared" ca="1" si="463"/>
        <v/>
      </c>
    </row>
    <row r="794" spans="4:43" s="77" customFormat="1" ht="23.25" customHeight="1">
      <c r="D794" s="207"/>
      <c r="E794" s="208"/>
      <c r="F794" s="203"/>
      <c r="G794" s="164"/>
      <c r="H794" s="206"/>
      <c r="I794" s="82">
        <f t="shared" ca="1" si="458"/>
        <v>1</v>
      </c>
      <c r="J794" s="88" t="str">
        <f t="shared" ca="1" si="443"/>
        <v xml:space="preserve"> Счетчик электрической энергии</v>
      </c>
      <c r="K794" s="83" t="str">
        <f t="shared" ca="1" si="444"/>
        <v>CE208 C4.846.2.OPR1.QYUDVFZ BPL03 SPDS</v>
      </c>
      <c r="L794" s="151" t="str">
        <f t="shared" ca="1" si="459"/>
        <v/>
      </c>
      <c r="M794" s="156"/>
      <c r="N794" s="156"/>
      <c r="O794" s="152"/>
      <c r="P794" s="151" t="str">
        <f ca="1">AH794</f>
        <v/>
      </c>
      <c r="Q794" s="156"/>
      <c r="R794" s="156"/>
      <c r="S794" s="152"/>
      <c r="T794" s="83" t="str">
        <f t="shared" ca="1" si="460"/>
        <v>шт.</v>
      </c>
      <c r="U794" s="83">
        <f t="shared" ca="1" si="461"/>
        <v>24</v>
      </c>
      <c r="V794" s="151" t="str">
        <f t="shared" ca="1" si="462"/>
        <v/>
      </c>
      <c r="W794" s="152"/>
      <c r="X794" s="153" t="str">
        <f ca="1">AL794</f>
        <v>Вариант А1</v>
      </c>
      <c r="Y794" s="154"/>
      <c r="Z794" s="154"/>
      <c r="AA794" s="155"/>
      <c r="AB794" s="164"/>
      <c r="AC794" s="77">
        <f>AC793+1</f>
        <v>572</v>
      </c>
      <c r="AD794" s="77">
        <f ca="1">IF(OFFSET(INDIRECT($AD$2),AC794,0,1,1)&lt;&gt;0,OFFSET(INDIRECT($AD$2),AC794,0,1,1),"")</f>
        <v>1</v>
      </c>
      <c r="AE794" s="77" t="str">
        <f t="shared" ca="1" si="454"/>
        <v xml:space="preserve"> Счетчик электрической энергии</v>
      </c>
      <c r="AF794" s="77" t="str">
        <f t="shared" ca="1" si="454"/>
        <v>CE208 C4.846.2.OPR1.QYUDVFZ BPL03 SPDS</v>
      </c>
      <c r="AG794" s="77" t="str">
        <f t="shared" ca="1" si="454"/>
        <v/>
      </c>
      <c r="AH794" s="77" t="str">
        <f t="shared" ca="1" si="454"/>
        <v/>
      </c>
      <c r="AI794" s="77" t="str">
        <f t="shared" ca="1" si="454"/>
        <v>шт.</v>
      </c>
      <c r="AJ794" s="77">
        <f t="shared" ca="1" si="454"/>
        <v>24</v>
      </c>
      <c r="AK794" s="77" t="str">
        <f t="shared" ca="1" si="454"/>
        <v/>
      </c>
      <c r="AL794" s="77" t="str">
        <f t="shared" ca="1" si="454"/>
        <v>Вариант А1</v>
      </c>
      <c r="AM794" s="77" t="str">
        <f t="shared" ca="1" si="454"/>
        <v/>
      </c>
      <c r="AN794" s="77" t="str">
        <f t="shared" ca="1" si="454"/>
        <v/>
      </c>
      <c r="AO794" s="77" t="str">
        <f t="shared" ca="1" si="454"/>
        <v/>
      </c>
      <c r="AP794" s="77" t="str">
        <f t="shared" ca="1" si="454"/>
        <v/>
      </c>
      <c r="AQ794" s="77" t="str">
        <f t="shared" ca="1" si="454"/>
        <v/>
      </c>
    </row>
    <row r="795" spans="4:43" s="77" customFormat="1" ht="23.25" customHeight="1">
      <c r="D795" s="207"/>
      <c r="E795" s="208"/>
      <c r="F795" s="203"/>
      <c r="G795" s="164"/>
      <c r="H795" s="206"/>
      <c r="I795" s="3" t="str">
        <f t="shared" ca="1" si="458"/>
        <v>1а</v>
      </c>
      <c r="J795" s="6" t="str">
        <f t="shared" ca="1" si="443"/>
        <v xml:space="preserve"> Устройство счит. счетчиков</v>
      </c>
      <c r="K795" s="81" t="str">
        <f t="shared" ca="1" si="444"/>
        <v>CE901 RUP-02</v>
      </c>
      <c r="L795" s="151" t="str">
        <f t="shared" ca="1" si="459"/>
        <v/>
      </c>
      <c r="M795" s="156"/>
      <c r="N795" s="156"/>
      <c r="O795" s="152"/>
      <c r="P795" s="157" t="str">
        <f ca="1">AH795</f>
        <v/>
      </c>
      <c r="Q795" s="157"/>
      <c r="R795" s="157"/>
      <c r="S795" s="157"/>
      <c r="T795" s="80" t="str">
        <f t="shared" ca="1" si="460"/>
        <v>шт.</v>
      </c>
      <c r="U795" s="81">
        <f t="shared" ca="1" si="461"/>
        <v>24</v>
      </c>
      <c r="V795" s="151" t="str">
        <f t="shared" ca="1" si="462"/>
        <v/>
      </c>
      <c r="W795" s="152"/>
      <c r="X795" s="153" t="str">
        <f ca="1">AL795</f>
        <v>Вариант А1</v>
      </c>
      <c r="Y795" s="154"/>
      <c r="Z795" s="154"/>
      <c r="AA795" s="155"/>
      <c r="AB795" s="164"/>
      <c r="AC795" s="77">
        <f>AC794+1</f>
        <v>573</v>
      </c>
      <c r="AD795" s="77" t="str">
        <f ca="1">IF(OFFSET(INDIRECT($AD$2),AC795,0,1,1)&lt;&gt;0,OFFSET(INDIRECT($AD$2),AC795,0,1,1),"")</f>
        <v>1а</v>
      </c>
      <c r="AE795" s="77" t="str">
        <f t="shared" ca="1" si="454"/>
        <v xml:space="preserve"> Устройство счит. счетчиков</v>
      </c>
      <c r="AF795" s="77" t="str">
        <f t="shared" ca="1" si="454"/>
        <v>CE901 RUP-02</v>
      </c>
      <c r="AG795" s="77" t="str">
        <f t="shared" ca="1" si="454"/>
        <v/>
      </c>
      <c r="AH795" s="77" t="str">
        <f t="shared" ca="1" si="454"/>
        <v/>
      </c>
      <c r="AI795" s="77" t="str">
        <f t="shared" ca="1" si="454"/>
        <v>шт.</v>
      </c>
      <c r="AJ795" s="77">
        <f t="shared" ca="1" si="454"/>
        <v>24</v>
      </c>
      <c r="AK795" s="77" t="str">
        <f t="shared" ca="1" si="454"/>
        <v/>
      </c>
      <c r="AL795" s="77" t="str">
        <f t="shared" ca="1" si="454"/>
        <v>Вариант А1</v>
      </c>
      <c r="AM795" s="77" t="str">
        <f t="shared" ca="1" si="454"/>
        <v/>
      </c>
      <c r="AN795" s="77" t="str">
        <f t="shared" ca="1" si="454"/>
        <v/>
      </c>
      <c r="AO795" s="77" t="str">
        <f t="shared" ca="1" si="454"/>
        <v/>
      </c>
      <c r="AP795" s="77" t="str">
        <f t="shared" ca="1" si="454"/>
        <v/>
      </c>
      <c r="AQ795" s="77" t="str">
        <f t="shared" ca="1" si="454"/>
        <v/>
      </c>
    </row>
    <row r="796" spans="4:43" s="77" customFormat="1" ht="23.25" customHeight="1">
      <c r="D796" s="207"/>
      <c r="E796" s="208"/>
      <c r="F796" s="203"/>
      <c r="G796" s="164"/>
      <c r="H796" s="206"/>
      <c r="I796" s="3">
        <f t="shared" ca="1" si="458"/>
        <v>2</v>
      </c>
      <c r="J796" s="6" t="str">
        <f t="shared" ca="1" si="443"/>
        <v>Провод</v>
      </c>
      <c r="K796" s="81" t="str">
        <f t="shared" ca="1" si="444"/>
        <v>СИП-4 2х16</v>
      </c>
      <c r="L796" s="151" t="str">
        <f t="shared" ca="1" si="459"/>
        <v/>
      </c>
      <c r="M796" s="156"/>
      <c r="N796" s="156"/>
      <c r="O796" s="152"/>
      <c r="P796" s="157" t="str">
        <f ca="1">AH796</f>
        <v/>
      </c>
      <c r="Q796" s="157"/>
      <c r="R796" s="157"/>
      <c r="S796" s="157"/>
      <c r="T796" s="80" t="str">
        <f t="shared" ca="1" si="460"/>
        <v>м.</v>
      </c>
      <c r="U796" s="81">
        <f t="shared" ca="1" si="461"/>
        <v>600</v>
      </c>
      <c r="V796" s="151" t="str">
        <f t="shared" ca="1" si="462"/>
        <v/>
      </c>
      <c r="W796" s="152"/>
      <c r="X796" s="153" t="str">
        <f ca="1">AL796</f>
        <v>Вариант А1</v>
      </c>
      <c r="Y796" s="154"/>
      <c r="Z796" s="154"/>
      <c r="AA796" s="155"/>
      <c r="AB796" s="164"/>
      <c r="AC796" s="77">
        <f>AC795+1</f>
        <v>574</v>
      </c>
      <c r="AD796" s="77">
        <f ca="1">IF(OFFSET(INDIRECT($AD$2),AC796,0,1,1)&lt;&gt;0,OFFSET(INDIRECT($AD$2),AC796,0,1,1),"")</f>
        <v>2</v>
      </c>
      <c r="AE796" s="77" t="str">
        <f t="shared" ca="1" si="454"/>
        <v>Провод</v>
      </c>
      <c r="AF796" s="77" t="str">
        <f t="shared" ca="1" si="454"/>
        <v>СИП-4 2х16</v>
      </c>
      <c r="AG796" s="77" t="str">
        <f t="shared" ca="1" si="454"/>
        <v/>
      </c>
      <c r="AH796" s="77" t="str">
        <f t="shared" ca="1" si="454"/>
        <v/>
      </c>
      <c r="AI796" s="77" t="str">
        <f t="shared" ca="1" si="454"/>
        <v>м.</v>
      </c>
      <c r="AJ796" s="77">
        <f t="shared" ca="1" si="454"/>
        <v>600</v>
      </c>
      <c r="AK796" s="77" t="str">
        <f t="shared" ca="1" si="454"/>
        <v/>
      </c>
      <c r="AL796" s="77" t="str">
        <f t="shared" ca="1" si="454"/>
        <v>Вариант А1</v>
      </c>
      <c r="AM796" s="77" t="str">
        <f t="shared" ca="1" si="454"/>
        <v/>
      </c>
      <c r="AN796" s="77" t="str">
        <f t="shared" ca="1" si="454"/>
        <v/>
      </c>
      <c r="AO796" s="77" t="str">
        <f t="shared" ca="1" si="454"/>
        <v/>
      </c>
      <c r="AP796" s="77" t="str">
        <f t="shared" ca="1" si="454"/>
        <v/>
      </c>
      <c r="AQ796" s="77" t="str">
        <f t="shared" ca="1" si="454"/>
        <v/>
      </c>
    </row>
    <row r="797" spans="4:43" s="77" customFormat="1" ht="8.25" customHeight="1" thickBot="1">
      <c r="D797" s="209"/>
      <c r="E797" s="210"/>
      <c r="F797" s="183"/>
      <c r="G797" s="211"/>
      <c r="H797" s="188"/>
      <c r="I797" s="169">
        <f t="shared" ca="1" si="458"/>
        <v>3</v>
      </c>
      <c r="J797" s="171" t="str">
        <f t="shared" ca="1" si="443"/>
        <v xml:space="preserve"> Наконечник-гильза зажимов</v>
      </c>
      <c r="K797" s="173" t="str">
        <f t="shared" ca="1" si="444"/>
        <v>НГ 16-18</v>
      </c>
      <c r="L797" s="175" t="str">
        <f t="shared" ca="1" si="459"/>
        <v/>
      </c>
      <c r="M797" s="176"/>
      <c r="N797" s="176"/>
      <c r="O797" s="177"/>
      <c r="P797" s="175" t="str">
        <f ca="1">AH797</f>
        <v/>
      </c>
      <c r="Q797" s="176"/>
      <c r="R797" s="176"/>
      <c r="S797" s="177"/>
      <c r="T797" s="173" t="str">
        <f t="shared" ca="1" si="460"/>
        <v>шт.</v>
      </c>
      <c r="U797" s="173">
        <f t="shared" ca="1" si="461"/>
        <v>48</v>
      </c>
      <c r="V797" s="175" t="str">
        <f t="shared" ca="1" si="462"/>
        <v/>
      </c>
      <c r="W797" s="177"/>
      <c r="X797" s="191" t="str">
        <f ca="1">AL797</f>
        <v>Вариант А1</v>
      </c>
      <c r="Y797" s="192"/>
      <c r="Z797" s="192"/>
      <c r="AA797" s="193"/>
      <c r="AB797" s="164"/>
      <c r="AC797" s="77">
        <f>AC796+1</f>
        <v>575</v>
      </c>
      <c r="AD797" s="77">
        <f ca="1">IF(OFFSET(INDIRECT($AD$2),AC797,0,1,1)&lt;&gt;0,OFFSET(INDIRECT($AD$2),AC797,0,1,1),"")</f>
        <v>3</v>
      </c>
      <c r="AE797" s="77" t="str">
        <f t="shared" ca="1" si="454"/>
        <v xml:space="preserve"> Наконечник-гильза зажимов</v>
      </c>
      <c r="AF797" s="77" t="str">
        <f t="shared" ca="1" si="454"/>
        <v>НГ 16-18</v>
      </c>
      <c r="AG797" s="77" t="str">
        <f t="shared" ca="1" si="454"/>
        <v/>
      </c>
      <c r="AH797" s="77" t="str">
        <f t="shared" ca="1" si="454"/>
        <v/>
      </c>
      <c r="AI797" s="77" t="str">
        <f t="shared" ca="1" si="454"/>
        <v>шт.</v>
      </c>
      <c r="AJ797" s="77">
        <f t="shared" ca="1" si="454"/>
        <v>48</v>
      </c>
      <c r="AK797" s="77" t="str">
        <f t="shared" ca="1" si="454"/>
        <v/>
      </c>
      <c r="AL797" s="77" t="str">
        <f t="shared" ca="1" si="454"/>
        <v>Вариант А1</v>
      </c>
      <c r="AM797" s="77" t="str">
        <f t="shared" ca="1" si="454"/>
        <v/>
      </c>
      <c r="AN797" s="77" t="str">
        <f t="shared" ca="1" si="454"/>
        <v/>
      </c>
      <c r="AO797" s="77" t="str">
        <f t="shared" ca="1" si="454"/>
        <v/>
      </c>
      <c r="AP797" s="77" t="str">
        <f t="shared" ca="1" si="454"/>
        <v/>
      </c>
      <c r="AQ797" s="77" t="str">
        <f t="shared" ca="1" si="454"/>
        <v/>
      </c>
    </row>
    <row r="798" spans="4:43" s="77" customFormat="1" ht="15" customHeight="1">
      <c r="D798" s="234" t="s">
        <v>39</v>
      </c>
      <c r="E798" s="253"/>
      <c r="F798" s="181"/>
      <c r="G798" s="258"/>
      <c r="H798" s="253"/>
      <c r="I798" s="170"/>
      <c r="J798" s="172"/>
      <c r="K798" s="174"/>
      <c r="L798" s="178"/>
      <c r="M798" s="179"/>
      <c r="N798" s="179"/>
      <c r="O798" s="180"/>
      <c r="P798" s="178"/>
      <c r="Q798" s="179"/>
      <c r="R798" s="179"/>
      <c r="S798" s="180"/>
      <c r="T798" s="174"/>
      <c r="U798" s="174"/>
      <c r="V798" s="178"/>
      <c r="W798" s="180"/>
      <c r="X798" s="194"/>
      <c r="Y798" s="195"/>
      <c r="Z798" s="195"/>
      <c r="AA798" s="196"/>
      <c r="AB798" s="164"/>
    </row>
    <row r="799" spans="4:43" s="77" customFormat="1" ht="14.25" customHeight="1" thickBot="1">
      <c r="D799" s="254"/>
      <c r="E799" s="255"/>
      <c r="F799" s="254"/>
      <c r="G799" s="259"/>
      <c r="H799" s="255"/>
      <c r="J799" s="89"/>
      <c r="AA799" s="76"/>
      <c r="AB799" s="164"/>
    </row>
    <row r="800" spans="4:43" s="77" customFormat="1" ht="15" customHeight="1" thickBot="1">
      <c r="D800" s="254"/>
      <c r="E800" s="255"/>
      <c r="F800" s="254"/>
      <c r="G800" s="259"/>
      <c r="H800" s="255"/>
      <c r="I800" s="26"/>
      <c r="J800" s="90"/>
      <c r="K800" s="27"/>
      <c r="L800" s="44"/>
      <c r="M800" s="78"/>
      <c r="N800" s="44"/>
      <c r="O800" s="261"/>
      <c r="P800" s="262"/>
      <c r="Q800" s="44"/>
      <c r="R800" s="44"/>
      <c r="S800" s="263" t="str">
        <f>$S$33</f>
        <v>2001.РП.10Т-ТКР2.1</v>
      </c>
      <c r="T800" s="264"/>
      <c r="U800" s="264"/>
      <c r="V800" s="264"/>
      <c r="W800" s="264"/>
      <c r="X800" s="264"/>
      <c r="Y800" s="264"/>
      <c r="Z800" s="265"/>
      <c r="AA800" s="272" t="s">
        <v>16</v>
      </c>
      <c r="AB800" s="164"/>
    </row>
    <row r="801" spans="4:43" s="77" customFormat="1" ht="6" customHeight="1" thickBot="1">
      <c r="D801" s="254"/>
      <c r="E801" s="255"/>
      <c r="F801" s="254"/>
      <c r="G801" s="259"/>
      <c r="H801" s="255"/>
      <c r="I801" s="26"/>
      <c r="J801" s="90"/>
      <c r="K801" s="27"/>
      <c r="L801" s="273"/>
      <c r="M801" s="275"/>
      <c r="N801" s="273"/>
      <c r="O801" s="275"/>
      <c r="P801" s="277"/>
      <c r="Q801" s="273"/>
      <c r="R801" s="273"/>
      <c r="S801" s="266"/>
      <c r="T801" s="267"/>
      <c r="U801" s="267"/>
      <c r="V801" s="267"/>
      <c r="W801" s="267"/>
      <c r="X801" s="267"/>
      <c r="Y801" s="267"/>
      <c r="Z801" s="268"/>
      <c r="AA801" s="272"/>
      <c r="AB801" s="164"/>
    </row>
    <row r="802" spans="4:43" s="77" customFormat="1" ht="9" customHeight="1" thickBot="1">
      <c r="D802" s="254"/>
      <c r="E802" s="255"/>
      <c r="F802" s="254"/>
      <c r="G802" s="259"/>
      <c r="H802" s="255"/>
      <c r="I802" s="26"/>
      <c r="J802" s="90"/>
      <c r="K802" s="27"/>
      <c r="L802" s="274"/>
      <c r="M802" s="276"/>
      <c r="N802" s="274"/>
      <c r="O802" s="276"/>
      <c r="P802" s="278"/>
      <c r="Q802" s="274"/>
      <c r="R802" s="274"/>
      <c r="S802" s="266"/>
      <c r="T802" s="267"/>
      <c r="U802" s="267"/>
      <c r="V802" s="267"/>
      <c r="W802" s="267"/>
      <c r="X802" s="267"/>
      <c r="Y802" s="267"/>
      <c r="Z802" s="268"/>
      <c r="AA802" s="279">
        <f>AA762+1</f>
        <v>20</v>
      </c>
      <c r="AB802" s="164"/>
    </row>
    <row r="803" spans="4:43" s="77" customFormat="1" ht="15" customHeight="1" thickBot="1">
      <c r="D803" s="256"/>
      <c r="E803" s="257"/>
      <c r="F803" s="256"/>
      <c r="G803" s="260"/>
      <c r="H803" s="257"/>
      <c r="I803" s="29"/>
      <c r="J803" s="91"/>
      <c r="K803" s="30"/>
      <c r="L803" s="79" t="s">
        <v>14</v>
      </c>
      <c r="M803" s="79" t="s">
        <v>15</v>
      </c>
      <c r="N803" s="79" t="s">
        <v>16</v>
      </c>
      <c r="O803" s="272" t="s">
        <v>17</v>
      </c>
      <c r="P803" s="272"/>
      <c r="Q803" s="79" t="s">
        <v>18</v>
      </c>
      <c r="R803" s="79" t="s">
        <v>19</v>
      </c>
      <c r="S803" s="269"/>
      <c r="T803" s="270"/>
      <c r="U803" s="270"/>
      <c r="V803" s="270"/>
      <c r="W803" s="270"/>
      <c r="X803" s="270"/>
      <c r="Y803" s="270"/>
      <c r="Z803" s="271"/>
      <c r="AA803" s="279"/>
      <c r="AB803" s="164"/>
    </row>
    <row r="804" spans="4:43" s="77" customFormat="1" ht="11.25" customHeight="1" thickBot="1">
      <c r="J804" s="89"/>
      <c r="Y804" s="250" t="s">
        <v>41</v>
      </c>
      <c r="Z804" s="250"/>
      <c r="AA804" s="250"/>
      <c r="AB804" s="164"/>
    </row>
    <row r="805" spans="4:43" s="77" customFormat="1" ht="23.25" customHeight="1">
      <c r="H805" s="75"/>
      <c r="I805" s="165" t="s">
        <v>0</v>
      </c>
      <c r="J805" s="167" t="s">
        <v>1</v>
      </c>
      <c r="K805" s="158" t="s">
        <v>2</v>
      </c>
      <c r="L805" s="158" t="s">
        <v>3</v>
      </c>
      <c r="M805" s="158"/>
      <c r="N805" s="158"/>
      <c r="O805" s="158"/>
      <c r="P805" s="158" t="s">
        <v>43</v>
      </c>
      <c r="Q805" s="158"/>
      <c r="R805" s="158"/>
      <c r="S805" s="158"/>
      <c r="T805" s="158" t="s">
        <v>5</v>
      </c>
      <c r="U805" s="158" t="s">
        <v>6</v>
      </c>
      <c r="V805" s="158" t="s">
        <v>7</v>
      </c>
      <c r="W805" s="158"/>
      <c r="X805" s="160" t="s">
        <v>8</v>
      </c>
      <c r="Y805" s="160"/>
      <c r="Z805" s="160"/>
      <c r="AA805" s="161"/>
      <c r="AB805" s="164"/>
      <c r="AD805" s="77" t="s">
        <v>42</v>
      </c>
      <c r="AE805" s="77">
        <v>1</v>
      </c>
      <c r="AF805" s="77">
        <f t="shared" ref="AF805" si="464">AE805+1</f>
        <v>2</v>
      </c>
      <c r="AG805" s="77">
        <f t="shared" ref="AG805" si="465">AF805+1</f>
        <v>3</v>
      </c>
      <c r="AH805" s="77">
        <f t="shared" ref="AH805" si="466">AG805+1</f>
        <v>4</v>
      </c>
      <c r="AI805" s="77">
        <f t="shared" ref="AI805" si="467">AH805+1</f>
        <v>5</v>
      </c>
      <c r="AJ805" s="77">
        <f t="shared" ref="AJ805" si="468">AI805+1</f>
        <v>6</v>
      </c>
      <c r="AK805" s="77">
        <f t="shared" ref="AK805" si="469">AJ805+1</f>
        <v>7</v>
      </c>
      <c r="AL805" s="77">
        <f t="shared" ref="AL805" si="470">AK805+1</f>
        <v>8</v>
      </c>
      <c r="AM805" s="77">
        <f t="shared" ref="AM805" si="471">AL805+1</f>
        <v>9</v>
      </c>
      <c r="AN805" s="77">
        <f t="shared" ref="AN805" si="472">AM805+1</f>
        <v>10</v>
      </c>
      <c r="AO805" s="77">
        <f t="shared" ref="AO805" si="473">AN805+1</f>
        <v>11</v>
      </c>
      <c r="AP805" s="77">
        <f t="shared" ref="AP805" si="474">AO805+1</f>
        <v>12</v>
      </c>
      <c r="AQ805" s="77">
        <f t="shared" ref="AQ805" si="475">AP805+1</f>
        <v>13</v>
      </c>
    </row>
    <row r="806" spans="4:43" s="77" customFormat="1" ht="76.5" customHeight="1">
      <c r="H806" s="75"/>
      <c r="I806" s="166"/>
      <c r="J806" s="168"/>
      <c r="K806" s="162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62"/>
      <c r="Y806" s="162"/>
      <c r="Z806" s="162"/>
      <c r="AA806" s="163"/>
      <c r="AB806" s="164"/>
      <c r="AC806" s="77">
        <f ca="1">IF(OFFSET(AC806,40,0,1,1)&lt;&gt;0,OFFSET(AC806,40,0,1,1),AA842)</f>
        <v>25</v>
      </c>
    </row>
    <row r="807" spans="4:43" s="77" customFormat="1" ht="23.25" customHeight="1">
      <c r="H807" s="75"/>
      <c r="I807" s="3">
        <f t="shared" ref="I807:I826" ca="1" si="476">AD807</f>
        <v>4</v>
      </c>
      <c r="J807" s="6" t="str">
        <f t="shared" ref="J807:J837" ca="1" si="477">AE807</f>
        <v xml:space="preserve"> Скрепа</v>
      </c>
      <c r="K807" s="81" t="str">
        <f t="shared" ref="K807:K837" ca="1" si="478">AF807</f>
        <v xml:space="preserve"> NС 20</v>
      </c>
      <c r="L807" s="151" t="str">
        <f t="shared" ref="L807:L827" ca="1" si="479">AG807</f>
        <v/>
      </c>
      <c r="M807" s="156"/>
      <c r="N807" s="156"/>
      <c r="O807" s="152"/>
      <c r="P807" s="157" t="str">
        <f t="shared" ref="P807:P827" ca="1" si="480">AH807</f>
        <v/>
      </c>
      <c r="Q807" s="157"/>
      <c r="R807" s="157"/>
      <c r="S807" s="157"/>
      <c r="T807" s="80" t="str">
        <f t="shared" ref="T807:T827" ca="1" si="481">AI807</f>
        <v>шт.</v>
      </c>
      <c r="U807" s="81">
        <f t="shared" ref="U807:U827" ca="1" si="482">AJ807</f>
        <v>72</v>
      </c>
      <c r="V807" s="151" t="str">
        <f t="shared" ref="V807:V827" ca="1" si="483">AK807</f>
        <v/>
      </c>
      <c r="W807" s="152"/>
      <c r="X807" s="153" t="str">
        <f t="shared" ref="X807:X827" ca="1" si="484">AL807</f>
        <v>Вариант А1</v>
      </c>
      <c r="Y807" s="154"/>
      <c r="Z807" s="154"/>
      <c r="AA807" s="155"/>
      <c r="AB807" s="164"/>
      <c r="AC807" s="77">
        <f>AC797+1</f>
        <v>576</v>
      </c>
      <c r="AD807" s="77">
        <f t="shared" ref="AD807:AD827" ca="1" si="485">IF(OFFSET(INDIRECT($AD$2),AC807,0,1,1)&lt;&gt;0,OFFSET(INDIRECT($AD$2),AC807,0,1,1),"")</f>
        <v>4</v>
      </c>
      <c r="AE807" s="77" t="str">
        <f t="shared" ref="AE807:AQ822" ca="1" si="486">IF(OFFSET(INDIRECT($AD$2),$AC807,AE$2,1,1)&lt;&gt;0,OFFSET(INDIRECT($AD$2),$AC807,AE$2,1,1),"")</f>
        <v xml:space="preserve"> Скрепа</v>
      </c>
      <c r="AF807" s="77" t="str">
        <f t="shared" ca="1" si="486"/>
        <v xml:space="preserve"> NС 20</v>
      </c>
      <c r="AG807" s="77" t="str">
        <f t="shared" ca="1" si="486"/>
        <v/>
      </c>
      <c r="AH807" s="77" t="str">
        <f t="shared" ca="1" si="486"/>
        <v/>
      </c>
      <c r="AI807" s="77" t="str">
        <f t="shared" ca="1" si="486"/>
        <v>шт.</v>
      </c>
      <c r="AJ807" s="77">
        <f t="shared" ca="1" si="486"/>
        <v>72</v>
      </c>
      <c r="AK807" s="77" t="str">
        <f t="shared" ca="1" si="486"/>
        <v/>
      </c>
      <c r="AL807" s="77" t="str">
        <f t="shared" ca="1" si="486"/>
        <v>Вариант А1</v>
      </c>
      <c r="AM807" s="77" t="str">
        <f t="shared" ca="1" si="486"/>
        <v/>
      </c>
      <c r="AN807" s="77" t="str">
        <f t="shared" ca="1" si="486"/>
        <v/>
      </c>
      <c r="AO807" s="77" t="str">
        <f t="shared" ca="1" si="486"/>
        <v/>
      </c>
      <c r="AP807" s="77" t="str">
        <f t="shared" ca="1" si="486"/>
        <v/>
      </c>
      <c r="AQ807" s="77" t="str">
        <f t="shared" ca="1" si="486"/>
        <v/>
      </c>
    </row>
    <row r="808" spans="4:43" s="77" customFormat="1" ht="23.25" customHeight="1">
      <c r="H808" s="75"/>
      <c r="I808" s="3">
        <f t="shared" ca="1" si="476"/>
        <v>5</v>
      </c>
      <c r="J808" s="6" t="str">
        <f t="shared" ca="1" si="477"/>
        <v xml:space="preserve"> Изолирующий колпачок</v>
      </c>
      <c r="K808" s="81" t="str">
        <f t="shared" ca="1" si="478"/>
        <v xml:space="preserve"> CI 6-35</v>
      </c>
      <c r="L808" s="151" t="str">
        <f t="shared" ca="1" si="479"/>
        <v/>
      </c>
      <c r="M808" s="156"/>
      <c r="N808" s="156"/>
      <c r="O808" s="152"/>
      <c r="P808" s="157" t="str">
        <f t="shared" ca="1" si="480"/>
        <v/>
      </c>
      <c r="Q808" s="157"/>
      <c r="R808" s="157"/>
      <c r="S808" s="157"/>
      <c r="T808" s="80" t="str">
        <f t="shared" ca="1" si="481"/>
        <v>шт.</v>
      </c>
      <c r="U808" s="81">
        <f t="shared" ca="1" si="482"/>
        <v>48</v>
      </c>
      <c r="V808" s="151" t="str">
        <f t="shared" ca="1" si="483"/>
        <v/>
      </c>
      <c r="W808" s="152"/>
      <c r="X808" s="153" t="str">
        <f t="shared" ca="1" si="484"/>
        <v>Вариант А1</v>
      </c>
      <c r="Y808" s="154"/>
      <c r="Z808" s="154"/>
      <c r="AA808" s="155"/>
      <c r="AB808" s="164"/>
      <c r="AC808" s="77">
        <f>AC807+1</f>
        <v>577</v>
      </c>
      <c r="AD808" s="77">
        <f t="shared" ca="1" si="485"/>
        <v>5</v>
      </c>
      <c r="AE808" s="77" t="str">
        <f t="shared" ca="1" si="486"/>
        <v xml:space="preserve"> Изолирующий колпачок</v>
      </c>
      <c r="AF808" s="77" t="str">
        <f t="shared" ca="1" si="486"/>
        <v xml:space="preserve"> CI 6-35</v>
      </c>
      <c r="AG808" s="77" t="str">
        <f t="shared" ca="1" si="486"/>
        <v/>
      </c>
      <c r="AH808" s="77" t="str">
        <f t="shared" ca="1" si="486"/>
        <v/>
      </c>
      <c r="AI808" s="77" t="str">
        <f t="shared" ca="1" si="486"/>
        <v>шт.</v>
      </c>
      <c r="AJ808" s="77">
        <f t="shared" ca="1" si="486"/>
        <v>48</v>
      </c>
      <c r="AK808" s="77" t="str">
        <f t="shared" ca="1" si="486"/>
        <v/>
      </c>
      <c r="AL808" s="77" t="str">
        <f t="shared" ca="1" si="486"/>
        <v>Вариант А1</v>
      </c>
      <c r="AM808" s="77" t="str">
        <f t="shared" ca="1" si="486"/>
        <v/>
      </c>
      <c r="AN808" s="77" t="str">
        <f t="shared" ca="1" si="486"/>
        <v/>
      </c>
      <c r="AO808" s="77" t="str">
        <f t="shared" ca="1" si="486"/>
        <v/>
      </c>
      <c r="AP808" s="77" t="str">
        <f t="shared" ca="1" si="486"/>
        <v/>
      </c>
      <c r="AQ808" s="77" t="str">
        <f t="shared" ca="1" si="486"/>
        <v/>
      </c>
    </row>
    <row r="809" spans="4:43" s="77" customFormat="1" ht="23.25" customHeight="1">
      <c r="H809" s="75"/>
      <c r="I809" s="3">
        <f t="shared" ca="1" si="476"/>
        <v>6</v>
      </c>
      <c r="J809" s="86" t="str">
        <f t="shared" ca="1" si="477"/>
        <v xml:space="preserve"> Хомут</v>
      </c>
      <c r="K809" s="81" t="str">
        <f t="shared" ca="1" si="478"/>
        <v>9х1200мм нейл.  Е778</v>
      </c>
      <c r="L809" s="151" t="str">
        <f t="shared" ca="1" si="479"/>
        <v/>
      </c>
      <c r="M809" s="156"/>
      <c r="N809" s="156"/>
      <c r="O809" s="152"/>
      <c r="P809" s="157" t="str">
        <f t="shared" ca="1" si="480"/>
        <v/>
      </c>
      <c r="Q809" s="157"/>
      <c r="R809" s="157"/>
      <c r="S809" s="157"/>
      <c r="T809" s="80" t="str">
        <f t="shared" ca="1" si="481"/>
        <v>шт.</v>
      </c>
      <c r="U809" s="81">
        <f t="shared" ca="1" si="482"/>
        <v>72</v>
      </c>
      <c r="V809" s="151" t="str">
        <f t="shared" ca="1" si="483"/>
        <v/>
      </c>
      <c r="W809" s="152"/>
      <c r="X809" s="153" t="str">
        <f t="shared" ca="1" si="484"/>
        <v>Вариант А1</v>
      </c>
      <c r="Y809" s="154"/>
      <c r="Z809" s="154"/>
      <c r="AA809" s="155"/>
      <c r="AB809" s="164"/>
      <c r="AC809" s="77">
        <f>AC808+1</f>
        <v>578</v>
      </c>
      <c r="AD809" s="77">
        <f t="shared" ca="1" si="485"/>
        <v>6</v>
      </c>
      <c r="AE809" s="77" t="str">
        <f t="shared" ca="1" si="486"/>
        <v xml:space="preserve"> Хомут</v>
      </c>
      <c r="AF809" s="77" t="str">
        <f t="shared" ca="1" si="486"/>
        <v>9х1200мм нейл.  Е778</v>
      </c>
      <c r="AG809" s="77" t="str">
        <f t="shared" ca="1" si="486"/>
        <v/>
      </c>
      <c r="AH809" s="77" t="str">
        <f t="shared" ca="1" si="486"/>
        <v/>
      </c>
      <c r="AI809" s="77" t="str">
        <f t="shared" ca="1" si="486"/>
        <v>шт.</v>
      </c>
      <c r="AJ809" s="77">
        <f t="shared" ca="1" si="486"/>
        <v>72</v>
      </c>
      <c r="AK809" s="77" t="str">
        <f t="shared" ca="1" si="486"/>
        <v/>
      </c>
      <c r="AL809" s="77" t="str">
        <f t="shared" ca="1" si="486"/>
        <v>Вариант А1</v>
      </c>
      <c r="AM809" s="77" t="str">
        <f t="shared" ca="1" si="486"/>
        <v/>
      </c>
      <c r="AN809" s="77" t="str">
        <f t="shared" ca="1" si="486"/>
        <v/>
      </c>
      <c r="AO809" s="77" t="str">
        <f t="shared" ca="1" si="486"/>
        <v/>
      </c>
      <c r="AP809" s="77" t="str">
        <f t="shared" ca="1" si="486"/>
        <v/>
      </c>
      <c r="AQ809" s="77" t="str">
        <f t="shared" ca="1" si="486"/>
        <v/>
      </c>
    </row>
    <row r="810" spans="4:43" s="77" customFormat="1" ht="23.25" customHeight="1">
      <c r="H810" s="75"/>
      <c r="I810" s="3">
        <f t="shared" ca="1" si="476"/>
        <v>7</v>
      </c>
      <c r="J810" s="6" t="str">
        <f t="shared" ca="1" si="477"/>
        <v>Монтажная лента</v>
      </c>
      <c r="K810" s="81" t="str">
        <f t="shared" ca="1" si="478"/>
        <v xml:space="preserve"> F 20  7 (20Х0,7)</v>
      </c>
      <c r="L810" s="151" t="str">
        <f t="shared" ca="1" si="479"/>
        <v/>
      </c>
      <c r="M810" s="156"/>
      <c r="N810" s="156"/>
      <c r="O810" s="152"/>
      <c r="P810" s="157" t="str">
        <f t="shared" ca="1" si="480"/>
        <v/>
      </c>
      <c r="Q810" s="157"/>
      <c r="R810" s="157"/>
      <c r="S810" s="157"/>
      <c r="T810" s="80" t="str">
        <f t="shared" ca="1" si="481"/>
        <v>м.</v>
      </c>
      <c r="U810" s="81">
        <f t="shared" ca="1" si="482"/>
        <v>72</v>
      </c>
      <c r="V810" s="151" t="str">
        <f t="shared" ca="1" si="483"/>
        <v/>
      </c>
      <c r="W810" s="152"/>
      <c r="X810" s="153" t="str">
        <f t="shared" ca="1" si="484"/>
        <v>Вариант А1</v>
      </c>
      <c r="Y810" s="154"/>
      <c r="Z810" s="154"/>
      <c r="AA810" s="155"/>
      <c r="AB810" s="164"/>
      <c r="AC810" s="77">
        <f t="shared" ref="AC810:AC827" si="487">AC809+1</f>
        <v>579</v>
      </c>
      <c r="AD810" s="77">
        <f t="shared" ca="1" si="485"/>
        <v>7</v>
      </c>
      <c r="AE810" s="77" t="str">
        <f t="shared" ca="1" si="486"/>
        <v>Монтажная лента</v>
      </c>
      <c r="AF810" s="77" t="str">
        <f t="shared" ca="1" si="486"/>
        <v xml:space="preserve"> F 20  7 (20Х0,7)</v>
      </c>
      <c r="AG810" s="77" t="str">
        <f t="shared" ca="1" si="486"/>
        <v/>
      </c>
      <c r="AH810" s="77" t="str">
        <f t="shared" ca="1" si="486"/>
        <v/>
      </c>
      <c r="AI810" s="77" t="str">
        <f t="shared" ca="1" si="486"/>
        <v>м.</v>
      </c>
      <c r="AJ810" s="77">
        <f t="shared" ca="1" si="486"/>
        <v>72</v>
      </c>
      <c r="AK810" s="77" t="str">
        <f t="shared" ca="1" si="486"/>
        <v/>
      </c>
      <c r="AL810" s="77" t="str">
        <f t="shared" ca="1" si="486"/>
        <v>Вариант А1</v>
      </c>
      <c r="AM810" s="77" t="str">
        <f t="shared" ca="1" si="486"/>
        <v/>
      </c>
      <c r="AN810" s="77" t="str">
        <f t="shared" ca="1" si="486"/>
        <v/>
      </c>
      <c r="AO810" s="77" t="str">
        <f t="shared" ca="1" si="486"/>
        <v/>
      </c>
      <c r="AP810" s="77" t="str">
        <f t="shared" ca="1" si="486"/>
        <v/>
      </c>
      <c r="AQ810" s="77" t="str">
        <f t="shared" ca="1" si="486"/>
        <v/>
      </c>
    </row>
    <row r="811" spans="4:43" s="77" customFormat="1" ht="23.25" customHeight="1">
      <c r="H811" s="75"/>
      <c r="I811" s="3">
        <f t="shared" ca="1" si="476"/>
        <v>8</v>
      </c>
      <c r="J811" s="6" t="str">
        <f t="shared" ca="1" si="477"/>
        <v>Прокалывающий зажим</v>
      </c>
      <c r="K811" s="81" t="str">
        <f t="shared" ca="1" si="478"/>
        <v>OP 645М</v>
      </c>
      <c r="L811" s="151" t="str">
        <f t="shared" ca="1" si="479"/>
        <v/>
      </c>
      <c r="M811" s="156"/>
      <c r="N811" s="156"/>
      <c r="O811" s="152"/>
      <c r="P811" s="157" t="str">
        <f t="shared" ca="1" si="480"/>
        <v/>
      </c>
      <c r="Q811" s="157"/>
      <c r="R811" s="157"/>
      <c r="S811" s="157"/>
      <c r="T811" s="80" t="str">
        <f t="shared" ca="1" si="481"/>
        <v>шт.</v>
      </c>
      <c r="U811" s="81">
        <f t="shared" ca="1" si="482"/>
        <v>48</v>
      </c>
      <c r="V811" s="151" t="str">
        <f t="shared" ca="1" si="483"/>
        <v/>
      </c>
      <c r="W811" s="152"/>
      <c r="X811" s="153" t="str">
        <f t="shared" ca="1" si="484"/>
        <v>Вариант А1</v>
      </c>
      <c r="Y811" s="154"/>
      <c r="Z811" s="154"/>
      <c r="AA811" s="155"/>
      <c r="AB811" s="164"/>
      <c r="AC811" s="77">
        <f t="shared" si="487"/>
        <v>580</v>
      </c>
      <c r="AD811" s="77">
        <f t="shared" ca="1" si="485"/>
        <v>8</v>
      </c>
      <c r="AE811" s="77" t="str">
        <f t="shared" ca="1" si="486"/>
        <v>Прокалывающий зажим</v>
      </c>
      <c r="AF811" s="77" t="str">
        <f t="shared" ca="1" si="486"/>
        <v>OP 645М</v>
      </c>
      <c r="AG811" s="77" t="str">
        <f t="shared" ca="1" si="486"/>
        <v/>
      </c>
      <c r="AH811" s="77" t="str">
        <f t="shared" ca="1" si="486"/>
        <v/>
      </c>
      <c r="AI811" s="77" t="str">
        <f t="shared" ca="1" si="486"/>
        <v>шт.</v>
      </c>
      <c r="AJ811" s="77">
        <f t="shared" ca="1" si="486"/>
        <v>48</v>
      </c>
      <c r="AK811" s="77" t="str">
        <f t="shared" ca="1" si="486"/>
        <v/>
      </c>
      <c r="AL811" s="77" t="str">
        <f t="shared" ca="1" si="486"/>
        <v>Вариант А1</v>
      </c>
      <c r="AM811" s="77" t="str">
        <f t="shared" ca="1" si="486"/>
        <v/>
      </c>
      <c r="AN811" s="77" t="str">
        <f t="shared" ca="1" si="486"/>
        <v/>
      </c>
      <c r="AO811" s="77" t="str">
        <f t="shared" ca="1" si="486"/>
        <v/>
      </c>
      <c r="AP811" s="77" t="str">
        <f t="shared" ca="1" si="486"/>
        <v/>
      </c>
      <c r="AQ811" s="77" t="str">
        <f t="shared" ca="1" si="486"/>
        <v/>
      </c>
    </row>
    <row r="812" spans="4:43" s="77" customFormat="1" ht="23.25" customHeight="1">
      <c r="H812" s="75"/>
      <c r="I812" s="3">
        <f t="shared" ca="1" si="476"/>
        <v>9</v>
      </c>
      <c r="J812" s="6" t="str">
        <f t="shared" ca="1" si="477"/>
        <v>Анкерный кронштейн</v>
      </c>
      <c r="K812" s="81" t="str">
        <f t="shared" ca="1" si="478"/>
        <v xml:space="preserve"> СА 25М1</v>
      </c>
      <c r="L812" s="151" t="str">
        <f t="shared" ca="1" si="479"/>
        <v/>
      </c>
      <c r="M812" s="156"/>
      <c r="N812" s="156"/>
      <c r="O812" s="152"/>
      <c r="P812" s="157" t="str">
        <f t="shared" ca="1" si="480"/>
        <v/>
      </c>
      <c r="Q812" s="157"/>
      <c r="R812" s="157"/>
      <c r="S812" s="157"/>
      <c r="T812" s="80" t="str">
        <f t="shared" ca="1" si="481"/>
        <v>шт.</v>
      </c>
      <c r="U812" s="81">
        <f t="shared" ca="1" si="482"/>
        <v>24</v>
      </c>
      <c r="V812" s="151" t="str">
        <f t="shared" ca="1" si="483"/>
        <v/>
      </c>
      <c r="W812" s="152"/>
      <c r="X812" s="153" t="str">
        <f t="shared" ca="1" si="484"/>
        <v>Вариант А1</v>
      </c>
      <c r="Y812" s="154"/>
      <c r="Z812" s="154"/>
      <c r="AA812" s="155"/>
      <c r="AB812" s="164"/>
      <c r="AC812" s="77">
        <f t="shared" si="487"/>
        <v>581</v>
      </c>
      <c r="AD812" s="77">
        <f t="shared" ca="1" si="485"/>
        <v>9</v>
      </c>
      <c r="AE812" s="77" t="str">
        <f t="shared" ca="1" si="486"/>
        <v>Анкерный кронштейн</v>
      </c>
      <c r="AF812" s="77" t="str">
        <f t="shared" ca="1" si="486"/>
        <v xml:space="preserve"> СА 25М1</v>
      </c>
      <c r="AG812" s="77" t="str">
        <f t="shared" ca="1" si="486"/>
        <v/>
      </c>
      <c r="AH812" s="77" t="str">
        <f t="shared" ca="1" si="486"/>
        <v/>
      </c>
      <c r="AI812" s="77" t="str">
        <f t="shared" ca="1" si="486"/>
        <v>шт.</v>
      </c>
      <c r="AJ812" s="77">
        <f t="shared" ca="1" si="486"/>
        <v>24</v>
      </c>
      <c r="AK812" s="77" t="str">
        <f t="shared" ca="1" si="486"/>
        <v/>
      </c>
      <c r="AL812" s="77" t="str">
        <f t="shared" ca="1" si="486"/>
        <v>Вариант А1</v>
      </c>
      <c r="AM812" s="77" t="str">
        <f t="shared" ca="1" si="486"/>
        <v/>
      </c>
      <c r="AN812" s="77" t="str">
        <f t="shared" ca="1" si="486"/>
        <v/>
      </c>
      <c r="AO812" s="77" t="str">
        <f t="shared" ca="1" si="486"/>
        <v/>
      </c>
      <c r="AP812" s="77" t="str">
        <f t="shared" ca="1" si="486"/>
        <v/>
      </c>
      <c r="AQ812" s="77" t="str">
        <f t="shared" ca="1" si="486"/>
        <v/>
      </c>
    </row>
    <row r="813" spans="4:43" s="77" customFormat="1" ht="23.25" customHeight="1">
      <c r="H813" s="75"/>
      <c r="I813" s="3">
        <f t="shared" ca="1" si="476"/>
        <v>10</v>
      </c>
      <c r="J813" s="6" t="str">
        <f t="shared" ca="1" si="477"/>
        <v>Анкерный зажим</v>
      </c>
      <c r="K813" s="81" t="str">
        <f t="shared" ca="1" si="478"/>
        <v xml:space="preserve"> РА 25х100М</v>
      </c>
      <c r="L813" s="151" t="str">
        <f t="shared" ca="1" si="479"/>
        <v/>
      </c>
      <c r="M813" s="156"/>
      <c r="N813" s="156"/>
      <c r="O813" s="152"/>
      <c r="P813" s="157" t="str">
        <f t="shared" ca="1" si="480"/>
        <v/>
      </c>
      <c r="Q813" s="157"/>
      <c r="R813" s="157"/>
      <c r="S813" s="157"/>
      <c r="T813" s="80" t="str">
        <f t="shared" ca="1" si="481"/>
        <v>шт.</v>
      </c>
      <c r="U813" s="81">
        <f t="shared" ca="1" si="482"/>
        <v>48</v>
      </c>
      <c r="V813" s="151" t="str">
        <f t="shared" ca="1" si="483"/>
        <v/>
      </c>
      <c r="W813" s="152"/>
      <c r="X813" s="153" t="str">
        <f t="shared" ca="1" si="484"/>
        <v>Вариант А1</v>
      </c>
      <c r="Y813" s="154"/>
      <c r="Z813" s="154"/>
      <c r="AA813" s="155"/>
      <c r="AB813" s="164"/>
      <c r="AC813" s="77">
        <f t="shared" si="487"/>
        <v>582</v>
      </c>
      <c r="AD813" s="77">
        <f t="shared" ca="1" si="485"/>
        <v>10</v>
      </c>
      <c r="AE813" s="77" t="str">
        <f t="shared" ca="1" si="486"/>
        <v>Анкерный зажим</v>
      </c>
      <c r="AF813" s="77" t="str">
        <f t="shared" ca="1" si="486"/>
        <v xml:space="preserve"> РА 25х100М</v>
      </c>
      <c r="AG813" s="77" t="str">
        <f t="shared" ca="1" si="486"/>
        <v/>
      </c>
      <c r="AH813" s="77" t="str">
        <f t="shared" ca="1" si="486"/>
        <v/>
      </c>
      <c r="AI813" s="77" t="str">
        <f t="shared" ca="1" si="486"/>
        <v>шт.</v>
      </c>
      <c r="AJ813" s="77">
        <f t="shared" ca="1" si="486"/>
        <v>48</v>
      </c>
      <c r="AK813" s="77" t="str">
        <f t="shared" ca="1" si="486"/>
        <v/>
      </c>
      <c r="AL813" s="77" t="str">
        <f t="shared" ca="1" si="486"/>
        <v>Вариант А1</v>
      </c>
      <c r="AM813" s="77" t="str">
        <f t="shared" ca="1" si="486"/>
        <v/>
      </c>
      <c r="AN813" s="77" t="str">
        <f t="shared" ca="1" si="486"/>
        <v/>
      </c>
      <c r="AO813" s="77" t="str">
        <f t="shared" ca="1" si="486"/>
        <v/>
      </c>
      <c r="AP813" s="77" t="str">
        <f t="shared" ca="1" si="486"/>
        <v/>
      </c>
      <c r="AQ813" s="77" t="str">
        <f t="shared" ca="1" si="486"/>
        <v/>
      </c>
    </row>
    <row r="814" spans="4:43" s="77" customFormat="1" ht="23.25" customHeight="1">
      <c r="H814" s="75"/>
      <c r="I814" s="3">
        <f t="shared" ca="1" si="476"/>
        <v>11</v>
      </c>
      <c r="J814" s="6" t="str">
        <f t="shared" ca="1" si="477"/>
        <v>Зажим ответвительный</v>
      </c>
      <c r="K814" s="81" t="str">
        <f t="shared" ca="1" si="478"/>
        <v xml:space="preserve"> Р 619</v>
      </c>
      <c r="L814" s="151" t="str">
        <f t="shared" ca="1" si="479"/>
        <v/>
      </c>
      <c r="M814" s="156"/>
      <c r="N814" s="156"/>
      <c r="O814" s="152"/>
      <c r="P814" s="157" t="str">
        <f t="shared" ca="1" si="480"/>
        <v/>
      </c>
      <c r="Q814" s="157"/>
      <c r="R814" s="157"/>
      <c r="S814" s="157"/>
      <c r="T814" s="80" t="str">
        <f t="shared" ca="1" si="481"/>
        <v>шт.</v>
      </c>
      <c r="U814" s="81">
        <f t="shared" ca="1" si="482"/>
        <v>48</v>
      </c>
      <c r="V814" s="151" t="str">
        <f t="shared" ca="1" si="483"/>
        <v/>
      </c>
      <c r="W814" s="152"/>
      <c r="X814" s="153" t="str">
        <f t="shared" ca="1" si="484"/>
        <v>Вариант А1</v>
      </c>
      <c r="Y814" s="154"/>
      <c r="Z814" s="154"/>
      <c r="AA814" s="155"/>
      <c r="AB814" s="164"/>
      <c r="AC814" s="77">
        <f t="shared" si="487"/>
        <v>583</v>
      </c>
      <c r="AD814" s="77">
        <f t="shared" ca="1" si="485"/>
        <v>11</v>
      </c>
      <c r="AE814" s="77" t="str">
        <f t="shared" ca="1" si="486"/>
        <v>Зажим ответвительный</v>
      </c>
      <c r="AF814" s="77" t="str">
        <f t="shared" ca="1" si="486"/>
        <v xml:space="preserve"> Р 619</v>
      </c>
      <c r="AG814" s="77" t="str">
        <f t="shared" ca="1" si="486"/>
        <v/>
      </c>
      <c r="AH814" s="77" t="str">
        <f t="shared" ca="1" si="486"/>
        <v/>
      </c>
      <c r="AI814" s="77" t="str">
        <f t="shared" ca="1" si="486"/>
        <v>шт.</v>
      </c>
      <c r="AJ814" s="77">
        <f t="shared" ca="1" si="486"/>
        <v>48</v>
      </c>
      <c r="AK814" s="77" t="str">
        <f t="shared" ca="1" si="486"/>
        <v/>
      </c>
      <c r="AL814" s="77" t="str">
        <f t="shared" ca="1" si="486"/>
        <v>Вариант А1</v>
      </c>
      <c r="AM814" s="77" t="str">
        <f t="shared" ca="1" si="486"/>
        <v/>
      </c>
      <c r="AN814" s="77" t="str">
        <f t="shared" ca="1" si="486"/>
        <v/>
      </c>
      <c r="AO814" s="77" t="str">
        <f t="shared" ca="1" si="486"/>
        <v/>
      </c>
      <c r="AP814" s="77" t="str">
        <f t="shared" ca="1" si="486"/>
        <v/>
      </c>
      <c r="AQ814" s="77" t="str">
        <f t="shared" ca="1" si="486"/>
        <v/>
      </c>
    </row>
    <row r="815" spans="4:43" s="77" customFormat="1" ht="23.25" customHeight="1">
      <c r="H815" s="75"/>
      <c r="I815" s="3">
        <f t="shared" ca="1" si="476"/>
        <v>12</v>
      </c>
      <c r="J815" s="6" t="str">
        <f t="shared" ca="1" si="477"/>
        <v>Анкерный болт с колц.</v>
      </c>
      <c r="K815" s="81" t="str">
        <f t="shared" ca="1" si="478"/>
        <v>12(10)х100(120)</v>
      </c>
      <c r="L815" s="151" t="str">
        <f t="shared" ca="1" si="479"/>
        <v/>
      </c>
      <c r="M815" s="156"/>
      <c r="N815" s="156"/>
      <c r="O815" s="152"/>
      <c r="P815" s="157" t="str">
        <f t="shared" ca="1" si="480"/>
        <v/>
      </c>
      <c r="Q815" s="157"/>
      <c r="R815" s="157"/>
      <c r="S815" s="157"/>
      <c r="T815" s="80" t="str">
        <f t="shared" ca="1" si="481"/>
        <v>шт.</v>
      </c>
      <c r="U815" s="81">
        <f t="shared" ca="1" si="482"/>
        <v>24</v>
      </c>
      <c r="V815" s="151" t="str">
        <f t="shared" ca="1" si="483"/>
        <v/>
      </c>
      <c r="W815" s="152"/>
      <c r="X815" s="153" t="str">
        <f t="shared" ca="1" si="484"/>
        <v>Вариант А1</v>
      </c>
      <c r="Y815" s="154"/>
      <c r="Z815" s="154"/>
      <c r="AA815" s="155"/>
      <c r="AB815" s="164"/>
      <c r="AC815" s="77">
        <f t="shared" si="487"/>
        <v>584</v>
      </c>
      <c r="AD815" s="77">
        <f t="shared" ca="1" si="485"/>
        <v>12</v>
      </c>
      <c r="AE815" s="77" t="str">
        <f t="shared" ca="1" si="486"/>
        <v>Анкерный болт с колц.</v>
      </c>
      <c r="AF815" s="77" t="str">
        <f t="shared" ca="1" si="486"/>
        <v>12(10)х100(120)</v>
      </c>
      <c r="AG815" s="77" t="str">
        <f t="shared" ca="1" si="486"/>
        <v/>
      </c>
      <c r="AH815" s="77" t="str">
        <f t="shared" ca="1" si="486"/>
        <v/>
      </c>
      <c r="AI815" s="77" t="str">
        <f t="shared" ca="1" si="486"/>
        <v>шт.</v>
      </c>
      <c r="AJ815" s="77">
        <f t="shared" ca="1" si="486"/>
        <v>24</v>
      </c>
      <c r="AK815" s="77" t="str">
        <f t="shared" ca="1" si="486"/>
        <v/>
      </c>
      <c r="AL815" s="77" t="str">
        <f t="shared" ca="1" si="486"/>
        <v>Вариант А1</v>
      </c>
      <c r="AM815" s="77" t="str">
        <f t="shared" ca="1" si="486"/>
        <v/>
      </c>
      <c r="AN815" s="77" t="str">
        <f t="shared" ca="1" si="486"/>
        <v/>
      </c>
      <c r="AO815" s="77" t="str">
        <f t="shared" ca="1" si="486"/>
        <v/>
      </c>
      <c r="AP815" s="77" t="str">
        <f t="shared" ca="1" si="486"/>
        <v/>
      </c>
      <c r="AQ815" s="77" t="str">
        <f t="shared" ca="1" si="486"/>
        <v/>
      </c>
    </row>
    <row r="816" spans="4:43" s="77" customFormat="1" ht="23.25" customHeight="1">
      <c r="H816" s="75"/>
      <c r="I816" s="3" t="str">
        <f t="shared" ca="1" si="476"/>
        <v/>
      </c>
      <c r="J816" s="6" t="str">
        <f t="shared" ca="1" si="477"/>
        <v>Вариант №1.5</v>
      </c>
      <c r="K816" s="81" t="str">
        <f t="shared" ca="1" si="478"/>
        <v/>
      </c>
      <c r="L816" s="151" t="str">
        <f t="shared" ca="1" si="479"/>
        <v/>
      </c>
      <c r="M816" s="156"/>
      <c r="N816" s="156"/>
      <c r="O816" s="152"/>
      <c r="P816" s="157" t="str">
        <f t="shared" ca="1" si="480"/>
        <v/>
      </c>
      <c r="Q816" s="157"/>
      <c r="R816" s="157"/>
      <c r="S816" s="157"/>
      <c r="T816" s="80" t="str">
        <f t="shared" ca="1" si="481"/>
        <v/>
      </c>
      <c r="U816" s="81" t="str">
        <f t="shared" ca="1" si="482"/>
        <v/>
      </c>
      <c r="V816" s="151" t="str">
        <f t="shared" ca="1" si="483"/>
        <v/>
      </c>
      <c r="W816" s="152"/>
      <c r="X816" s="153" t="str">
        <f t="shared" ca="1" si="484"/>
        <v/>
      </c>
      <c r="Y816" s="154"/>
      <c r="Z816" s="154"/>
      <c r="AA816" s="155"/>
      <c r="AB816" s="164"/>
      <c r="AC816" s="77">
        <f t="shared" si="487"/>
        <v>585</v>
      </c>
      <c r="AD816" s="77" t="str">
        <f t="shared" ca="1" si="485"/>
        <v/>
      </c>
      <c r="AE816" s="77" t="str">
        <f t="shared" ca="1" si="486"/>
        <v>Вариант №1.5</v>
      </c>
      <c r="AF816" s="77" t="str">
        <f t="shared" ca="1" si="486"/>
        <v/>
      </c>
      <c r="AG816" s="77" t="str">
        <f t="shared" ca="1" si="486"/>
        <v/>
      </c>
      <c r="AH816" s="77" t="str">
        <f t="shared" ca="1" si="486"/>
        <v/>
      </c>
      <c r="AI816" s="77" t="str">
        <f t="shared" ca="1" si="486"/>
        <v/>
      </c>
      <c r="AJ816" s="77" t="str">
        <f t="shared" ca="1" si="486"/>
        <v/>
      </c>
      <c r="AK816" s="77" t="str">
        <f t="shared" ca="1" si="486"/>
        <v/>
      </c>
      <c r="AL816" s="77" t="str">
        <f t="shared" ca="1" si="486"/>
        <v/>
      </c>
      <c r="AM816" s="77" t="str">
        <f t="shared" ca="1" si="486"/>
        <v/>
      </c>
      <c r="AN816" s="77" t="str">
        <f t="shared" ca="1" si="486"/>
        <v/>
      </c>
      <c r="AO816" s="77" t="str">
        <f t="shared" ca="1" si="486"/>
        <v/>
      </c>
      <c r="AP816" s="77" t="str">
        <f t="shared" ca="1" si="486"/>
        <v/>
      </c>
      <c r="AQ816" s="77" t="str">
        <f t="shared" ca="1" si="486"/>
        <v/>
      </c>
    </row>
    <row r="817" spans="4:43" s="77" customFormat="1" ht="23.25" customHeight="1">
      <c r="H817" s="75"/>
      <c r="I817" s="3">
        <f t="shared" ca="1" si="476"/>
        <v>1</v>
      </c>
      <c r="J817" s="6" t="str">
        <f t="shared" ca="1" si="477"/>
        <v xml:space="preserve"> Счетчик электрической энергии</v>
      </c>
      <c r="K817" s="81" t="str">
        <f t="shared" ca="1" si="478"/>
        <v>CE208 C4.846.2.OPR1.QYUDVFZ BPL03 SPDS</v>
      </c>
      <c r="L817" s="151" t="str">
        <f t="shared" ca="1" si="479"/>
        <v/>
      </c>
      <c r="M817" s="156"/>
      <c r="N817" s="156"/>
      <c r="O817" s="152"/>
      <c r="P817" s="157" t="str">
        <f t="shared" ca="1" si="480"/>
        <v/>
      </c>
      <c r="Q817" s="157"/>
      <c r="R817" s="157"/>
      <c r="S817" s="157"/>
      <c r="T817" s="80" t="str">
        <f t="shared" ca="1" si="481"/>
        <v>шт.</v>
      </c>
      <c r="U817" s="81">
        <f t="shared" ca="1" si="482"/>
        <v>51</v>
      </c>
      <c r="V817" s="151" t="str">
        <f t="shared" ca="1" si="483"/>
        <v/>
      </c>
      <c r="W817" s="152"/>
      <c r="X817" s="153" t="str">
        <f t="shared" ca="1" si="484"/>
        <v>Вариант В1</v>
      </c>
      <c r="Y817" s="154"/>
      <c r="Z817" s="154"/>
      <c r="AA817" s="155"/>
      <c r="AB817" s="164"/>
      <c r="AC817" s="77">
        <f t="shared" si="487"/>
        <v>586</v>
      </c>
      <c r="AD817" s="77">
        <f t="shared" ca="1" si="485"/>
        <v>1</v>
      </c>
      <c r="AE817" s="77" t="str">
        <f t="shared" ca="1" si="486"/>
        <v xml:space="preserve"> Счетчик электрической энергии</v>
      </c>
      <c r="AF817" s="77" t="str">
        <f t="shared" ca="1" si="486"/>
        <v>CE208 C4.846.2.OPR1.QYUDVFZ BPL03 SPDS</v>
      </c>
      <c r="AG817" s="77" t="str">
        <f t="shared" ca="1" si="486"/>
        <v/>
      </c>
      <c r="AH817" s="77" t="str">
        <f t="shared" ca="1" si="486"/>
        <v/>
      </c>
      <c r="AI817" s="77" t="str">
        <f t="shared" ca="1" si="486"/>
        <v>шт.</v>
      </c>
      <c r="AJ817" s="77">
        <f t="shared" ca="1" si="486"/>
        <v>51</v>
      </c>
      <c r="AK817" s="77" t="str">
        <f t="shared" ca="1" si="486"/>
        <v/>
      </c>
      <c r="AL817" s="77" t="str">
        <f t="shared" ca="1" si="486"/>
        <v>Вариант В1</v>
      </c>
      <c r="AM817" s="77" t="str">
        <f t="shared" ca="1" si="486"/>
        <v/>
      </c>
      <c r="AN817" s="77" t="str">
        <f t="shared" ca="1" si="486"/>
        <v/>
      </c>
      <c r="AO817" s="77" t="str">
        <f t="shared" ca="1" si="486"/>
        <v/>
      </c>
      <c r="AP817" s="77" t="str">
        <f t="shared" ca="1" si="486"/>
        <v/>
      </c>
      <c r="AQ817" s="77" t="str">
        <f t="shared" ca="1" si="486"/>
        <v/>
      </c>
    </row>
    <row r="818" spans="4:43" s="77" customFormat="1" ht="23.25" customHeight="1">
      <c r="H818" s="75"/>
      <c r="I818" s="3" t="str">
        <f t="shared" ca="1" si="476"/>
        <v>1а</v>
      </c>
      <c r="J818" s="86" t="str">
        <f t="shared" ca="1" si="477"/>
        <v xml:space="preserve"> Устройство счит. счетчиков</v>
      </c>
      <c r="K818" s="81" t="str">
        <f t="shared" ca="1" si="478"/>
        <v>CE901 RUP-02</v>
      </c>
      <c r="L818" s="151" t="str">
        <f t="shared" ca="1" si="479"/>
        <v/>
      </c>
      <c r="M818" s="156"/>
      <c r="N818" s="156"/>
      <c r="O818" s="152"/>
      <c r="P818" s="157" t="str">
        <f t="shared" ca="1" si="480"/>
        <v/>
      </c>
      <c r="Q818" s="157"/>
      <c r="R818" s="157"/>
      <c r="S818" s="157"/>
      <c r="T818" s="80" t="str">
        <f t="shared" ca="1" si="481"/>
        <v>шт.</v>
      </c>
      <c r="U818" s="81">
        <f t="shared" ca="1" si="482"/>
        <v>51</v>
      </c>
      <c r="V818" s="151" t="str">
        <f t="shared" ca="1" si="483"/>
        <v/>
      </c>
      <c r="W818" s="152"/>
      <c r="X818" s="153" t="str">
        <f t="shared" ca="1" si="484"/>
        <v>Вариант В1</v>
      </c>
      <c r="Y818" s="154"/>
      <c r="Z818" s="154"/>
      <c r="AA818" s="155"/>
      <c r="AB818" s="164"/>
      <c r="AC818" s="77">
        <f t="shared" si="487"/>
        <v>587</v>
      </c>
      <c r="AD818" s="77" t="str">
        <f t="shared" ca="1" si="485"/>
        <v>1а</v>
      </c>
      <c r="AE818" s="77" t="str">
        <f t="shared" ca="1" si="486"/>
        <v xml:space="preserve"> Устройство счит. счетчиков</v>
      </c>
      <c r="AF818" s="77" t="str">
        <f t="shared" ca="1" si="486"/>
        <v>CE901 RUP-02</v>
      </c>
      <c r="AG818" s="77" t="str">
        <f t="shared" ca="1" si="486"/>
        <v/>
      </c>
      <c r="AH818" s="77" t="str">
        <f t="shared" ca="1" si="486"/>
        <v/>
      </c>
      <c r="AI818" s="77" t="str">
        <f t="shared" ca="1" si="486"/>
        <v>шт.</v>
      </c>
      <c r="AJ818" s="77">
        <f t="shared" ca="1" si="486"/>
        <v>51</v>
      </c>
      <c r="AK818" s="77" t="str">
        <f t="shared" ca="1" si="486"/>
        <v/>
      </c>
      <c r="AL818" s="77" t="str">
        <f t="shared" ca="1" si="486"/>
        <v>Вариант В1</v>
      </c>
      <c r="AM818" s="77" t="str">
        <f t="shared" ca="1" si="486"/>
        <v/>
      </c>
      <c r="AN818" s="77" t="str">
        <f t="shared" ca="1" si="486"/>
        <v/>
      </c>
      <c r="AO818" s="77" t="str">
        <f t="shared" ca="1" si="486"/>
        <v/>
      </c>
      <c r="AP818" s="77" t="str">
        <f t="shared" ca="1" si="486"/>
        <v/>
      </c>
      <c r="AQ818" s="77" t="str">
        <f t="shared" ca="1" si="486"/>
        <v/>
      </c>
    </row>
    <row r="819" spans="4:43" s="77" customFormat="1" ht="23.25" customHeight="1">
      <c r="H819" s="75"/>
      <c r="I819" s="3">
        <f t="shared" ca="1" si="476"/>
        <v>2</v>
      </c>
      <c r="J819" s="6" t="str">
        <f t="shared" ca="1" si="477"/>
        <v>Провод</v>
      </c>
      <c r="K819" s="81" t="str">
        <f t="shared" ca="1" si="478"/>
        <v>СИП-4 2х16</v>
      </c>
      <c r="L819" s="151" t="str">
        <f t="shared" ca="1" si="479"/>
        <v/>
      </c>
      <c r="M819" s="156"/>
      <c r="N819" s="156"/>
      <c r="O819" s="152"/>
      <c r="P819" s="157" t="str">
        <f t="shared" ca="1" si="480"/>
        <v/>
      </c>
      <c r="Q819" s="157"/>
      <c r="R819" s="157"/>
      <c r="S819" s="157"/>
      <c r="T819" s="80" t="str">
        <f t="shared" ca="1" si="481"/>
        <v>м.</v>
      </c>
      <c r="U819" s="81">
        <f t="shared" ca="1" si="482"/>
        <v>1275</v>
      </c>
      <c r="V819" s="151" t="str">
        <f t="shared" ca="1" si="483"/>
        <v/>
      </c>
      <c r="W819" s="152"/>
      <c r="X819" s="153" t="str">
        <f t="shared" ca="1" si="484"/>
        <v>Вариант В1</v>
      </c>
      <c r="Y819" s="154"/>
      <c r="Z819" s="154"/>
      <c r="AA819" s="155"/>
      <c r="AB819" s="164"/>
      <c r="AC819" s="77">
        <f t="shared" si="487"/>
        <v>588</v>
      </c>
      <c r="AD819" s="77">
        <f t="shared" ca="1" si="485"/>
        <v>2</v>
      </c>
      <c r="AE819" s="77" t="str">
        <f t="shared" ca="1" si="486"/>
        <v>Провод</v>
      </c>
      <c r="AF819" s="77" t="str">
        <f t="shared" ca="1" si="486"/>
        <v>СИП-4 2х16</v>
      </c>
      <c r="AG819" s="77" t="str">
        <f t="shared" ca="1" si="486"/>
        <v/>
      </c>
      <c r="AH819" s="77" t="str">
        <f t="shared" ca="1" si="486"/>
        <v/>
      </c>
      <c r="AI819" s="77" t="str">
        <f t="shared" ca="1" si="486"/>
        <v>м.</v>
      </c>
      <c r="AJ819" s="77">
        <f t="shared" ca="1" si="486"/>
        <v>1275</v>
      </c>
      <c r="AK819" s="77" t="str">
        <f t="shared" ca="1" si="486"/>
        <v/>
      </c>
      <c r="AL819" s="77" t="str">
        <f t="shared" ca="1" si="486"/>
        <v>Вариант В1</v>
      </c>
      <c r="AM819" s="77" t="str">
        <f t="shared" ca="1" si="486"/>
        <v/>
      </c>
      <c r="AN819" s="77" t="str">
        <f t="shared" ca="1" si="486"/>
        <v/>
      </c>
      <c r="AO819" s="77" t="str">
        <f t="shared" ca="1" si="486"/>
        <v/>
      </c>
      <c r="AP819" s="77" t="str">
        <f t="shared" ca="1" si="486"/>
        <v/>
      </c>
      <c r="AQ819" s="77" t="str">
        <f t="shared" ca="1" si="486"/>
        <v/>
      </c>
    </row>
    <row r="820" spans="4:43" s="77" customFormat="1" ht="23.25" customHeight="1">
      <c r="H820" s="75"/>
      <c r="I820" s="3">
        <f t="shared" ca="1" si="476"/>
        <v>3</v>
      </c>
      <c r="J820" s="295" t="str">
        <f t="shared" ca="1" si="477"/>
        <v>Изолирующий колпачок</v>
      </c>
      <c r="K820" s="81" t="str">
        <f t="shared" ca="1" si="478"/>
        <v>CI 6-35</v>
      </c>
      <c r="L820" s="151" t="str">
        <f t="shared" ca="1" si="479"/>
        <v/>
      </c>
      <c r="M820" s="156"/>
      <c r="N820" s="156"/>
      <c r="O820" s="152"/>
      <c r="P820" s="157" t="str">
        <f t="shared" ca="1" si="480"/>
        <v/>
      </c>
      <c r="Q820" s="157"/>
      <c r="R820" s="157"/>
      <c r="S820" s="157"/>
      <c r="T820" s="80" t="str">
        <f t="shared" ca="1" si="481"/>
        <v>шт.</v>
      </c>
      <c r="U820" s="81">
        <f t="shared" ca="1" si="482"/>
        <v>102</v>
      </c>
      <c r="V820" s="151" t="str">
        <f t="shared" ca="1" si="483"/>
        <v/>
      </c>
      <c r="W820" s="152"/>
      <c r="X820" s="153" t="str">
        <f t="shared" ca="1" si="484"/>
        <v>Вариант В1</v>
      </c>
      <c r="Y820" s="154"/>
      <c r="Z820" s="154"/>
      <c r="AA820" s="155"/>
      <c r="AB820" s="164"/>
      <c r="AC820" s="77">
        <f t="shared" si="487"/>
        <v>589</v>
      </c>
      <c r="AD820" s="77">
        <f t="shared" ca="1" si="485"/>
        <v>3</v>
      </c>
      <c r="AE820" s="77" t="str">
        <f t="shared" ca="1" si="486"/>
        <v>Изолирующий колпачок</v>
      </c>
      <c r="AF820" s="77" t="str">
        <f t="shared" ca="1" si="486"/>
        <v>CI 6-35</v>
      </c>
      <c r="AG820" s="77" t="str">
        <f t="shared" ca="1" si="486"/>
        <v/>
      </c>
      <c r="AH820" s="77" t="str">
        <f t="shared" ca="1" si="486"/>
        <v/>
      </c>
      <c r="AI820" s="77" t="str">
        <f t="shared" ca="1" si="486"/>
        <v>шт.</v>
      </c>
      <c r="AJ820" s="77">
        <f t="shared" ca="1" si="486"/>
        <v>102</v>
      </c>
      <c r="AK820" s="77" t="str">
        <f t="shared" ca="1" si="486"/>
        <v/>
      </c>
      <c r="AL820" s="77" t="str">
        <f t="shared" ca="1" si="486"/>
        <v>Вариант В1</v>
      </c>
      <c r="AM820" s="77" t="str">
        <f t="shared" ca="1" si="486"/>
        <v/>
      </c>
      <c r="AN820" s="77" t="str">
        <f t="shared" ca="1" si="486"/>
        <v/>
      </c>
      <c r="AO820" s="77" t="str">
        <f t="shared" ca="1" si="486"/>
        <v/>
      </c>
      <c r="AP820" s="77" t="str">
        <f t="shared" ca="1" si="486"/>
        <v/>
      </c>
      <c r="AQ820" s="77" t="str">
        <f t="shared" ca="1" si="486"/>
        <v/>
      </c>
    </row>
    <row r="821" spans="4:43" s="77" customFormat="1" ht="23.25" customHeight="1">
      <c r="H821" s="75"/>
      <c r="I821" s="3">
        <f t="shared" ca="1" si="476"/>
        <v>4</v>
      </c>
      <c r="J821" s="6" t="str">
        <f t="shared" ca="1" si="477"/>
        <v>Хомут</v>
      </c>
      <c r="K821" s="81" t="str">
        <f t="shared" ca="1" si="478"/>
        <v xml:space="preserve"> 9х1200мм нейл.  Е778</v>
      </c>
      <c r="L821" s="151" t="str">
        <f t="shared" ca="1" si="479"/>
        <v/>
      </c>
      <c r="M821" s="156"/>
      <c r="N821" s="156"/>
      <c r="O821" s="152"/>
      <c r="P821" s="157" t="str">
        <f t="shared" ca="1" si="480"/>
        <v/>
      </c>
      <c r="Q821" s="157"/>
      <c r="R821" s="157"/>
      <c r="S821" s="157"/>
      <c r="T821" s="80" t="str">
        <f t="shared" ca="1" si="481"/>
        <v>шт.</v>
      </c>
      <c r="U821" s="81">
        <f t="shared" ca="1" si="482"/>
        <v>153</v>
      </c>
      <c r="V821" s="151" t="str">
        <f t="shared" ca="1" si="483"/>
        <v/>
      </c>
      <c r="W821" s="152"/>
      <c r="X821" s="153" t="str">
        <f t="shared" ca="1" si="484"/>
        <v>Вариант В1</v>
      </c>
      <c r="Y821" s="154"/>
      <c r="Z821" s="154"/>
      <c r="AA821" s="155"/>
      <c r="AB821" s="164"/>
      <c r="AC821" s="77">
        <f t="shared" si="487"/>
        <v>590</v>
      </c>
      <c r="AD821" s="77">
        <f t="shared" ca="1" si="485"/>
        <v>4</v>
      </c>
      <c r="AE821" s="77" t="str">
        <f t="shared" ca="1" si="486"/>
        <v>Хомут</v>
      </c>
      <c r="AF821" s="77" t="str">
        <f t="shared" ca="1" si="486"/>
        <v xml:space="preserve"> 9х1200мм нейл.  Е778</v>
      </c>
      <c r="AG821" s="77" t="str">
        <f t="shared" ca="1" si="486"/>
        <v/>
      </c>
      <c r="AH821" s="77" t="str">
        <f t="shared" ca="1" si="486"/>
        <v/>
      </c>
      <c r="AI821" s="77" t="str">
        <f t="shared" ca="1" si="486"/>
        <v>шт.</v>
      </c>
      <c r="AJ821" s="77">
        <f t="shared" ca="1" si="486"/>
        <v>153</v>
      </c>
      <c r="AK821" s="77" t="str">
        <f t="shared" ca="1" si="486"/>
        <v/>
      </c>
      <c r="AL821" s="77" t="str">
        <f t="shared" ca="1" si="486"/>
        <v>Вариант В1</v>
      </c>
      <c r="AM821" s="77" t="str">
        <f t="shared" ca="1" si="486"/>
        <v/>
      </c>
      <c r="AN821" s="77" t="str">
        <f t="shared" ca="1" si="486"/>
        <v/>
      </c>
      <c r="AO821" s="77" t="str">
        <f t="shared" ca="1" si="486"/>
        <v/>
      </c>
      <c r="AP821" s="77" t="str">
        <f t="shared" ca="1" si="486"/>
        <v/>
      </c>
      <c r="AQ821" s="77" t="str">
        <f t="shared" ca="1" si="486"/>
        <v/>
      </c>
    </row>
    <row r="822" spans="4:43" s="77" customFormat="1" ht="23.25" customHeight="1">
      <c r="H822" s="75"/>
      <c r="I822" s="3">
        <f t="shared" ca="1" si="476"/>
        <v>5</v>
      </c>
      <c r="J822" s="6" t="str">
        <f t="shared" ca="1" si="477"/>
        <v>Прокалывающий зажим</v>
      </c>
      <c r="K822" s="81" t="str">
        <f t="shared" ca="1" si="478"/>
        <v>OP 645М</v>
      </c>
      <c r="L822" s="151" t="str">
        <f t="shared" ca="1" si="479"/>
        <v/>
      </c>
      <c r="M822" s="156"/>
      <c r="N822" s="156"/>
      <c r="O822" s="152"/>
      <c r="P822" s="157" t="str">
        <f t="shared" ca="1" si="480"/>
        <v/>
      </c>
      <c r="Q822" s="157"/>
      <c r="R822" s="157"/>
      <c r="S822" s="157"/>
      <c r="T822" s="80" t="str">
        <f t="shared" ca="1" si="481"/>
        <v>шт.</v>
      </c>
      <c r="U822" s="81">
        <f t="shared" ca="1" si="482"/>
        <v>102</v>
      </c>
      <c r="V822" s="151" t="str">
        <f t="shared" ca="1" si="483"/>
        <v/>
      </c>
      <c r="W822" s="152"/>
      <c r="X822" s="153" t="str">
        <f t="shared" ca="1" si="484"/>
        <v>Вариант В1</v>
      </c>
      <c r="Y822" s="154"/>
      <c r="Z822" s="154"/>
      <c r="AA822" s="155"/>
      <c r="AB822" s="164"/>
      <c r="AC822" s="77">
        <f t="shared" si="487"/>
        <v>591</v>
      </c>
      <c r="AD822" s="77">
        <f t="shared" ca="1" si="485"/>
        <v>5</v>
      </c>
      <c r="AE822" s="77" t="str">
        <f t="shared" ca="1" si="486"/>
        <v>Прокалывающий зажим</v>
      </c>
      <c r="AF822" s="77" t="str">
        <f t="shared" ca="1" si="486"/>
        <v>OP 645М</v>
      </c>
      <c r="AG822" s="77" t="str">
        <f t="shared" ca="1" si="486"/>
        <v/>
      </c>
      <c r="AH822" s="77" t="str">
        <f t="shared" ca="1" si="486"/>
        <v/>
      </c>
      <c r="AI822" s="77" t="str">
        <f t="shared" ca="1" si="486"/>
        <v>шт.</v>
      </c>
      <c r="AJ822" s="77">
        <f t="shared" ca="1" si="486"/>
        <v>102</v>
      </c>
      <c r="AK822" s="77" t="str">
        <f t="shared" ca="1" si="486"/>
        <v/>
      </c>
      <c r="AL822" s="77" t="str">
        <f t="shared" ca="1" si="486"/>
        <v>Вариант В1</v>
      </c>
      <c r="AM822" s="77" t="str">
        <f t="shared" ca="1" si="486"/>
        <v/>
      </c>
      <c r="AN822" s="77" t="str">
        <f t="shared" ca="1" si="486"/>
        <v/>
      </c>
      <c r="AO822" s="77" t="str">
        <f t="shared" ca="1" si="486"/>
        <v/>
      </c>
      <c r="AP822" s="77" t="str">
        <f t="shared" ca="1" si="486"/>
        <v/>
      </c>
      <c r="AQ822" s="77" t="str">
        <f t="shared" ca="1" si="486"/>
        <v/>
      </c>
    </row>
    <row r="823" spans="4:43" s="77" customFormat="1" ht="23.25" customHeight="1">
      <c r="H823" s="75"/>
      <c r="I823" s="3">
        <f t="shared" ca="1" si="476"/>
        <v>6</v>
      </c>
      <c r="J823" s="6" t="str">
        <f t="shared" ca="1" si="477"/>
        <v>Зажим ответвительный</v>
      </c>
      <c r="K823" s="81" t="str">
        <f t="shared" ca="1" si="478"/>
        <v xml:space="preserve"> Р 619</v>
      </c>
      <c r="L823" s="151" t="str">
        <f t="shared" ca="1" si="479"/>
        <v/>
      </c>
      <c r="M823" s="156"/>
      <c r="N823" s="156"/>
      <c r="O823" s="152"/>
      <c r="P823" s="157" t="str">
        <f t="shared" ca="1" si="480"/>
        <v/>
      </c>
      <c r="Q823" s="157"/>
      <c r="R823" s="157"/>
      <c r="S823" s="157"/>
      <c r="T823" s="80" t="str">
        <f t="shared" ca="1" si="481"/>
        <v>шт.</v>
      </c>
      <c r="U823" s="81">
        <f t="shared" ca="1" si="482"/>
        <v>102</v>
      </c>
      <c r="V823" s="151" t="str">
        <f t="shared" ca="1" si="483"/>
        <v/>
      </c>
      <c r="W823" s="152"/>
      <c r="X823" s="153" t="str">
        <f t="shared" ca="1" si="484"/>
        <v>Вариант В1</v>
      </c>
      <c r="Y823" s="154"/>
      <c r="Z823" s="154"/>
      <c r="AA823" s="155"/>
      <c r="AB823" s="164"/>
      <c r="AC823" s="77">
        <f t="shared" si="487"/>
        <v>592</v>
      </c>
      <c r="AD823" s="77">
        <f t="shared" ca="1" si="485"/>
        <v>6</v>
      </c>
      <c r="AE823" s="77" t="str">
        <f t="shared" ref="AE823:AQ837" ca="1" si="488">IF(OFFSET(INDIRECT($AD$2),$AC823,AE$2,1,1)&lt;&gt;0,OFFSET(INDIRECT($AD$2),$AC823,AE$2,1,1),"")</f>
        <v>Зажим ответвительный</v>
      </c>
      <c r="AF823" s="77" t="str">
        <f t="shared" ca="1" si="488"/>
        <v xml:space="preserve"> Р 619</v>
      </c>
      <c r="AG823" s="77" t="str">
        <f t="shared" ca="1" si="488"/>
        <v/>
      </c>
      <c r="AH823" s="77" t="str">
        <f t="shared" ca="1" si="488"/>
        <v/>
      </c>
      <c r="AI823" s="77" t="str">
        <f t="shared" ca="1" si="488"/>
        <v>шт.</v>
      </c>
      <c r="AJ823" s="77">
        <f t="shared" ca="1" si="488"/>
        <v>102</v>
      </c>
      <c r="AK823" s="77" t="str">
        <f t="shared" ca="1" si="488"/>
        <v/>
      </c>
      <c r="AL823" s="77" t="str">
        <f t="shared" ca="1" si="488"/>
        <v>Вариант В1</v>
      </c>
      <c r="AM823" s="77" t="str">
        <f t="shared" ca="1" si="488"/>
        <v/>
      </c>
      <c r="AN823" s="77" t="str">
        <f t="shared" ca="1" si="488"/>
        <v/>
      </c>
      <c r="AO823" s="77" t="str">
        <f t="shared" ca="1" si="488"/>
        <v/>
      </c>
      <c r="AP823" s="77" t="str">
        <f t="shared" ca="1" si="488"/>
        <v/>
      </c>
      <c r="AQ823" s="77" t="str">
        <f t="shared" ca="1" si="488"/>
        <v/>
      </c>
    </row>
    <row r="824" spans="4:43" s="77" customFormat="1" ht="23.25" customHeight="1">
      <c r="H824" s="75"/>
      <c r="I824" s="3" t="str">
        <f t="shared" ca="1" si="476"/>
        <v/>
      </c>
      <c r="J824" s="6" t="str">
        <f t="shared" ca="1" si="477"/>
        <v>Вариант №1.6</v>
      </c>
      <c r="K824" s="81" t="str">
        <f t="shared" ca="1" si="478"/>
        <v/>
      </c>
      <c r="L824" s="151" t="str">
        <f t="shared" ca="1" si="479"/>
        <v/>
      </c>
      <c r="M824" s="156"/>
      <c r="N824" s="156"/>
      <c r="O824" s="152"/>
      <c r="P824" s="157" t="str">
        <f t="shared" ca="1" si="480"/>
        <v/>
      </c>
      <c r="Q824" s="157"/>
      <c r="R824" s="157"/>
      <c r="S824" s="157"/>
      <c r="T824" s="80" t="str">
        <f t="shared" ca="1" si="481"/>
        <v/>
      </c>
      <c r="U824" s="81" t="str">
        <f t="shared" ca="1" si="482"/>
        <v/>
      </c>
      <c r="V824" s="151" t="str">
        <f t="shared" ca="1" si="483"/>
        <v/>
      </c>
      <c r="W824" s="152"/>
      <c r="X824" s="153" t="str">
        <f t="shared" ca="1" si="484"/>
        <v/>
      </c>
      <c r="Y824" s="154"/>
      <c r="Z824" s="154"/>
      <c r="AA824" s="155"/>
      <c r="AB824" s="164"/>
      <c r="AC824" s="77">
        <f t="shared" si="487"/>
        <v>593</v>
      </c>
      <c r="AD824" s="77" t="str">
        <f t="shared" ca="1" si="485"/>
        <v/>
      </c>
      <c r="AE824" s="77" t="str">
        <f t="shared" ca="1" si="488"/>
        <v>Вариант №1.6</v>
      </c>
      <c r="AF824" s="77" t="str">
        <f t="shared" ca="1" si="488"/>
        <v/>
      </c>
      <c r="AG824" s="77" t="str">
        <f t="shared" ca="1" si="488"/>
        <v/>
      </c>
      <c r="AH824" s="77" t="str">
        <f t="shared" ca="1" si="488"/>
        <v/>
      </c>
      <c r="AI824" s="77" t="str">
        <f t="shared" ca="1" si="488"/>
        <v/>
      </c>
      <c r="AJ824" s="77" t="str">
        <f t="shared" ca="1" si="488"/>
        <v/>
      </c>
      <c r="AK824" s="77" t="str">
        <f t="shared" ca="1" si="488"/>
        <v/>
      </c>
      <c r="AL824" s="77" t="str">
        <f t="shared" ca="1" si="488"/>
        <v/>
      </c>
      <c r="AM824" s="77" t="str">
        <f t="shared" ca="1" si="488"/>
        <v/>
      </c>
      <c r="AN824" s="77" t="str">
        <f t="shared" ca="1" si="488"/>
        <v/>
      </c>
      <c r="AO824" s="77" t="str">
        <f t="shared" ca="1" si="488"/>
        <v/>
      </c>
      <c r="AP824" s="77" t="str">
        <f t="shared" ca="1" si="488"/>
        <v/>
      </c>
      <c r="AQ824" s="77" t="str">
        <f t="shared" ca="1" si="488"/>
        <v/>
      </c>
    </row>
    <row r="825" spans="4:43" s="77" customFormat="1" ht="23.25" customHeight="1">
      <c r="H825" s="75"/>
      <c r="I825" s="3">
        <f t="shared" ca="1" si="476"/>
        <v>1</v>
      </c>
      <c r="J825" s="6" t="str">
        <f t="shared" ca="1" si="477"/>
        <v xml:space="preserve"> Счетчик электрической энергии</v>
      </c>
      <c r="K825" s="81" t="str">
        <f t="shared" ca="1" si="478"/>
        <v>CE208 C4.846.2.OPR1.QYUDVFZ BPL03 SPDS</v>
      </c>
      <c r="L825" s="151" t="str">
        <f t="shared" ca="1" si="479"/>
        <v/>
      </c>
      <c r="M825" s="156"/>
      <c r="N825" s="156"/>
      <c r="O825" s="152"/>
      <c r="P825" s="157" t="str">
        <f t="shared" ca="1" si="480"/>
        <v/>
      </c>
      <c r="Q825" s="157"/>
      <c r="R825" s="157"/>
      <c r="S825" s="157"/>
      <c r="T825" s="80" t="str">
        <f t="shared" ca="1" si="481"/>
        <v>шт.</v>
      </c>
      <c r="U825" s="81">
        <f t="shared" ca="1" si="482"/>
        <v>5</v>
      </c>
      <c r="V825" s="151" t="str">
        <f t="shared" ca="1" si="483"/>
        <v/>
      </c>
      <c r="W825" s="152"/>
      <c r="X825" s="153" t="str">
        <f t="shared" ca="1" si="484"/>
        <v>Вариант В1</v>
      </c>
      <c r="Y825" s="154"/>
      <c r="Z825" s="154"/>
      <c r="AA825" s="155"/>
      <c r="AB825" s="164"/>
      <c r="AC825" s="77">
        <f t="shared" si="487"/>
        <v>594</v>
      </c>
      <c r="AD825" s="77">
        <f t="shared" ca="1" si="485"/>
        <v>1</v>
      </c>
      <c r="AE825" s="77" t="str">
        <f t="shared" ca="1" si="488"/>
        <v xml:space="preserve"> Счетчик электрической энергии</v>
      </c>
      <c r="AF825" s="77" t="str">
        <f t="shared" ca="1" si="488"/>
        <v>CE208 C4.846.2.OPR1.QYUDVFZ BPL03 SPDS</v>
      </c>
      <c r="AG825" s="77" t="str">
        <f t="shared" ca="1" si="488"/>
        <v/>
      </c>
      <c r="AH825" s="77" t="str">
        <f t="shared" ca="1" si="488"/>
        <v/>
      </c>
      <c r="AI825" s="77" t="str">
        <f t="shared" ca="1" si="488"/>
        <v>шт.</v>
      </c>
      <c r="AJ825" s="77">
        <f t="shared" ca="1" si="488"/>
        <v>5</v>
      </c>
      <c r="AK825" s="77" t="str">
        <f t="shared" ca="1" si="488"/>
        <v/>
      </c>
      <c r="AL825" s="77" t="str">
        <f t="shared" ca="1" si="488"/>
        <v>Вариант В1</v>
      </c>
      <c r="AM825" s="77" t="str">
        <f t="shared" ca="1" si="488"/>
        <v/>
      </c>
      <c r="AN825" s="77" t="str">
        <f t="shared" ca="1" si="488"/>
        <v/>
      </c>
      <c r="AO825" s="77" t="str">
        <f t="shared" ca="1" si="488"/>
        <v/>
      </c>
      <c r="AP825" s="77" t="str">
        <f t="shared" ca="1" si="488"/>
        <v/>
      </c>
      <c r="AQ825" s="77" t="str">
        <f t="shared" ca="1" si="488"/>
        <v/>
      </c>
    </row>
    <row r="826" spans="4:43" s="77" customFormat="1" ht="23.25" customHeight="1">
      <c r="H826" s="75"/>
      <c r="I826" s="3" t="str">
        <f t="shared" ca="1" si="476"/>
        <v>1а</v>
      </c>
      <c r="J826" s="6" t="str">
        <f t="shared" ca="1" si="477"/>
        <v xml:space="preserve"> Устройство счит. счетчиков</v>
      </c>
      <c r="K826" s="81" t="str">
        <f t="shared" ca="1" si="478"/>
        <v>CE901 RUP-02</v>
      </c>
      <c r="L826" s="151" t="str">
        <f t="shared" ca="1" si="479"/>
        <v/>
      </c>
      <c r="M826" s="156"/>
      <c r="N826" s="156"/>
      <c r="O826" s="152"/>
      <c r="P826" s="157" t="str">
        <f t="shared" ca="1" si="480"/>
        <v/>
      </c>
      <c r="Q826" s="157"/>
      <c r="R826" s="157"/>
      <c r="S826" s="157"/>
      <c r="T826" s="80" t="str">
        <f t="shared" ca="1" si="481"/>
        <v>шт.</v>
      </c>
      <c r="U826" s="81">
        <f t="shared" ca="1" si="482"/>
        <v>5</v>
      </c>
      <c r="V826" s="151" t="str">
        <f t="shared" ca="1" si="483"/>
        <v/>
      </c>
      <c r="W826" s="152"/>
      <c r="X826" s="153" t="str">
        <f t="shared" ca="1" si="484"/>
        <v>Вариант В1</v>
      </c>
      <c r="Y826" s="154"/>
      <c r="Z826" s="154"/>
      <c r="AA826" s="155"/>
      <c r="AB826" s="164"/>
      <c r="AC826" s="77">
        <f t="shared" si="487"/>
        <v>595</v>
      </c>
      <c r="AD826" s="77" t="str">
        <f t="shared" ca="1" si="485"/>
        <v>1а</v>
      </c>
      <c r="AE826" s="77" t="str">
        <f t="shared" ca="1" si="488"/>
        <v xml:space="preserve"> Устройство счит. счетчиков</v>
      </c>
      <c r="AF826" s="77" t="str">
        <f t="shared" ca="1" si="488"/>
        <v>CE901 RUP-02</v>
      </c>
      <c r="AG826" s="77" t="str">
        <f t="shared" ca="1" si="488"/>
        <v/>
      </c>
      <c r="AH826" s="77" t="str">
        <f t="shared" ca="1" si="488"/>
        <v/>
      </c>
      <c r="AI826" s="77" t="str">
        <f t="shared" ca="1" si="488"/>
        <v>шт.</v>
      </c>
      <c r="AJ826" s="77">
        <f t="shared" ca="1" si="488"/>
        <v>5</v>
      </c>
      <c r="AK826" s="77" t="str">
        <f t="shared" ca="1" si="488"/>
        <v/>
      </c>
      <c r="AL826" s="77" t="str">
        <f t="shared" ca="1" si="488"/>
        <v>Вариант В1</v>
      </c>
      <c r="AM826" s="77" t="str">
        <f t="shared" ca="1" si="488"/>
        <v/>
      </c>
      <c r="AN826" s="77" t="str">
        <f t="shared" ca="1" si="488"/>
        <v/>
      </c>
      <c r="AO826" s="77" t="str">
        <f t="shared" ca="1" si="488"/>
        <v/>
      </c>
      <c r="AP826" s="77" t="str">
        <f t="shared" ca="1" si="488"/>
        <v/>
      </c>
      <c r="AQ826" s="77" t="str">
        <f t="shared" ca="1" si="488"/>
        <v/>
      </c>
    </row>
    <row r="827" spans="4:43" s="77" customFormat="1" ht="18" customHeight="1" thickBot="1">
      <c r="H827" s="75"/>
      <c r="I827" s="169">
        <f ca="1">AD827</f>
        <v>2</v>
      </c>
      <c r="J827" s="171" t="str">
        <f t="shared" ca="1" si="477"/>
        <v>Провод</v>
      </c>
      <c r="K827" s="173" t="str">
        <f t="shared" ca="1" si="478"/>
        <v>СИП-4 2х16</v>
      </c>
      <c r="L827" s="175" t="str">
        <f t="shared" ca="1" si="479"/>
        <v/>
      </c>
      <c r="M827" s="176"/>
      <c r="N827" s="176"/>
      <c r="O827" s="177"/>
      <c r="P827" s="175" t="str">
        <f t="shared" ca="1" si="480"/>
        <v/>
      </c>
      <c r="Q827" s="176"/>
      <c r="R827" s="176"/>
      <c r="S827" s="177"/>
      <c r="T827" s="173" t="str">
        <f t="shared" ca="1" si="481"/>
        <v>м.</v>
      </c>
      <c r="U827" s="173">
        <f t="shared" ca="1" si="482"/>
        <v>125</v>
      </c>
      <c r="V827" s="175" t="str">
        <f t="shared" ca="1" si="483"/>
        <v/>
      </c>
      <c r="W827" s="177"/>
      <c r="X827" s="191" t="str">
        <f t="shared" ca="1" si="484"/>
        <v>Вариант В1</v>
      </c>
      <c r="Y827" s="192"/>
      <c r="Z827" s="192"/>
      <c r="AA827" s="193"/>
      <c r="AB827" s="164"/>
      <c r="AC827" s="77">
        <f t="shared" si="487"/>
        <v>596</v>
      </c>
      <c r="AD827" s="77">
        <f t="shared" ca="1" si="485"/>
        <v>2</v>
      </c>
      <c r="AE827" s="77" t="str">
        <f t="shared" ca="1" si="488"/>
        <v>Провод</v>
      </c>
      <c r="AF827" s="77" t="str">
        <f t="shared" ca="1" si="488"/>
        <v>СИП-4 2х16</v>
      </c>
      <c r="AG827" s="77" t="str">
        <f t="shared" ca="1" si="488"/>
        <v/>
      </c>
      <c r="AH827" s="77" t="str">
        <f t="shared" ca="1" si="488"/>
        <v/>
      </c>
      <c r="AI827" s="77" t="str">
        <f t="shared" ca="1" si="488"/>
        <v>м.</v>
      </c>
      <c r="AJ827" s="77">
        <f t="shared" ca="1" si="488"/>
        <v>125</v>
      </c>
      <c r="AK827" s="77" t="str">
        <f t="shared" ca="1" si="488"/>
        <v/>
      </c>
      <c r="AL827" s="77" t="str">
        <f t="shared" ca="1" si="488"/>
        <v>Вариант В1</v>
      </c>
      <c r="AM827" s="77" t="str">
        <f t="shared" ca="1" si="488"/>
        <v/>
      </c>
      <c r="AN827" s="77" t="str">
        <f t="shared" ca="1" si="488"/>
        <v/>
      </c>
      <c r="AO827" s="77" t="str">
        <f t="shared" ca="1" si="488"/>
        <v/>
      </c>
      <c r="AP827" s="77" t="str">
        <f t="shared" ca="1" si="488"/>
        <v/>
      </c>
      <c r="AQ827" s="77" t="str">
        <f t="shared" ca="1" si="488"/>
        <v/>
      </c>
    </row>
    <row r="828" spans="4:43" s="77" customFormat="1" ht="5.25" customHeight="1">
      <c r="D828" s="234" t="s">
        <v>35</v>
      </c>
      <c r="E828" s="235"/>
      <c r="F828" s="181"/>
      <c r="G828" s="231"/>
      <c r="H828" s="186"/>
      <c r="I828" s="170"/>
      <c r="J828" s="172">
        <f t="shared" si="477"/>
        <v>0</v>
      </c>
      <c r="K828" s="174">
        <f t="shared" si="478"/>
        <v>0</v>
      </c>
      <c r="L828" s="178"/>
      <c r="M828" s="179"/>
      <c r="N828" s="179"/>
      <c r="O828" s="180"/>
      <c r="P828" s="178"/>
      <c r="Q828" s="179"/>
      <c r="R828" s="179"/>
      <c r="S828" s="180"/>
      <c r="T828" s="174"/>
      <c r="U828" s="174"/>
      <c r="V828" s="178"/>
      <c r="W828" s="180"/>
      <c r="X828" s="194"/>
      <c r="Y828" s="195"/>
      <c r="Z828" s="195"/>
      <c r="AA828" s="196"/>
      <c r="AB828" s="164"/>
    </row>
    <row r="829" spans="4:43" s="77" customFormat="1" ht="23.25" customHeight="1">
      <c r="D829" s="207"/>
      <c r="E829" s="208"/>
      <c r="F829" s="203"/>
      <c r="G829" s="164"/>
      <c r="H829" s="206"/>
      <c r="I829" s="3">
        <f ca="1">AD829</f>
        <v>3</v>
      </c>
      <c r="J829" s="6" t="str">
        <f t="shared" ca="1" si="477"/>
        <v>Прокалывающий зажим</v>
      </c>
      <c r="K829" s="81" t="str">
        <f t="shared" ca="1" si="478"/>
        <v>OP 645М</v>
      </c>
      <c r="L829" s="151" t="str">
        <f ca="1">AG829</f>
        <v/>
      </c>
      <c r="M829" s="156"/>
      <c r="N829" s="156"/>
      <c r="O829" s="152"/>
      <c r="P829" s="157" t="str">
        <f ca="1">AH829</f>
        <v/>
      </c>
      <c r="Q829" s="157"/>
      <c r="R829" s="157"/>
      <c r="S829" s="157"/>
      <c r="T829" s="80" t="str">
        <f t="shared" ref="T829:T831" ca="1" si="489">AI829</f>
        <v>шт.</v>
      </c>
      <c r="U829" s="81">
        <f t="shared" ref="U829:U831" ca="1" si="490">AJ829</f>
        <v>10</v>
      </c>
      <c r="V829" s="151" t="str">
        <f t="shared" ref="V829:V831" ca="1" si="491">AK829</f>
        <v/>
      </c>
      <c r="W829" s="152"/>
      <c r="X829" s="153" t="str">
        <f ca="1">AL829</f>
        <v>Вариант В1</v>
      </c>
      <c r="Y829" s="154"/>
      <c r="Z829" s="154"/>
      <c r="AA829" s="155"/>
      <c r="AB829" s="164"/>
      <c r="AC829" s="77">
        <f>AC827+1</f>
        <v>597</v>
      </c>
      <c r="AD829" s="77">
        <f ca="1">IF(OFFSET(INDIRECT($AD$2),AC829,0,1,1)&lt;&gt;0,OFFSET(INDIRECT($AD$2),AC829,0,1,1),"")</f>
        <v>3</v>
      </c>
      <c r="AE829" s="77" t="str">
        <f t="shared" ca="1" si="488"/>
        <v>Прокалывающий зажим</v>
      </c>
      <c r="AF829" s="77" t="str">
        <f t="shared" ca="1" si="488"/>
        <v>OP 645М</v>
      </c>
      <c r="AG829" s="77" t="str">
        <f t="shared" ca="1" si="488"/>
        <v/>
      </c>
      <c r="AH829" s="77" t="str">
        <f t="shared" ca="1" si="488"/>
        <v/>
      </c>
      <c r="AI829" s="77" t="str">
        <f t="shared" ca="1" si="488"/>
        <v>шт.</v>
      </c>
      <c r="AJ829" s="77">
        <f t="shared" ca="1" si="488"/>
        <v>10</v>
      </c>
      <c r="AK829" s="77" t="str">
        <f t="shared" ca="1" si="488"/>
        <v/>
      </c>
      <c r="AL829" s="77" t="str">
        <f t="shared" ca="1" si="488"/>
        <v>Вариант В1</v>
      </c>
      <c r="AM829" s="77" t="str">
        <f t="shared" ca="1" si="488"/>
        <v/>
      </c>
      <c r="AN829" s="77" t="str">
        <f t="shared" ca="1" si="488"/>
        <v/>
      </c>
      <c r="AO829" s="77" t="str">
        <f t="shared" ca="1" si="488"/>
        <v/>
      </c>
      <c r="AP829" s="77" t="str">
        <f t="shared" ca="1" si="488"/>
        <v/>
      </c>
      <c r="AQ829" s="77" t="str">
        <f t="shared" ca="1" si="488"/>
        <v/>
      </c>
    </row>
    <row r="830" spans="4:43" s="77" customFormat="1" ht="23.25" customHeight="1">
      <c r="D830" s="207"/>
      <c r="E830" s="208"/>
      <c r="F830" s="203"/>
      <c r="G830" s="164"/>
      <c r="H830" s="206"/>
      <c r="I830" s="3">
        <f ca="1">AD830</f>
        <v>4</v>
      </c>
      <c r="J830" s="6" t="str">
        <f t="shared" ca="1" si="477"/>
        <v>Изолирующий колпачок</v>
      </c>
      <c r="K830" s="81" t="str">
        <f t="shared" ca="1" si="478"/>
        <v>CI 6-35</v>
      </c>
      <c r="L830" s="151" t="str">
        <f ca="1">AG830</f>
        <v/>
      </c>
      <c r="M830" s="156"/>
      <c r="N830" s="156"/>
      <c r="O830" s="152"/>
      <c r="P830" s="157" t="str">
        <f ca="1">AH830</f>
        <v/>
      </c>
      <c r="Q830" s="157"/>
      <c r="R830" s="157"/>
      <c r="S830" s="157"/>
      <c r="T830" s="80" t="str">
        <f t="shared" ca="1" si="489"/>
        <v>шт.</v>
      </c>
      <c r="U830" s="81">
        <f t="shared" ca="1" si="490"/>
        <v>10</v>
      </c>
      <c r="V830" s="151" t="str">
        <f t="shared" ca="1" si="491"/>
        <v/>
      </c>
      <c r="W830" s="152"/>
      <c r="X830" s="153" t="str">
        <f ca="1">AL830</f>
        <v>Вариант В1</v>
      </c>
      <c r="Y830" s="154"/>
      <c r="Z830" s="154"/>
      <c r="AA830" s="155"/>
      <c r="AB830" s="164"/>
      <c r="AC830" s="77">
        <f>AC829+1</f>
        <v>598</v>
      </c>
      <c r="AD830" s="77">
        <f ca="1">IF(OFFSET(INDIRECT($AD$2),AC830,0,1,1)&lt;&gt;0,OFFSET(INDIRECT($AD$2),AC830,0,1,1),"")</f>
        <v>4</v>
      </c>
      <c r="AE830" s="77" t="str">
        <f t="shared" ca="1" si="488"/>
        <v>Изолирующий колпачок</v>
      </c>
      <c r="AF830" s="77" t="str">
        <f t="shared" ca="1" si="488"/>
        <v>CI 6-35</v>
      </c>
      <c r="AG830" s="77" t="str">
        <f t="shared" ca="1" si="488"/>
        <v/>
      </c>
      <c r="AH830" s="77" t="str">
        <f t="shared" ca="1" si="488"/>
        <v/>
      </c>
      <c r="AI830" s="77" t="str">
        <f t="shared" ca="1" si="488"/>
        <v>шт.</v>
      </c>
      <c r="AJ830" s="77">
        <f t="shared" ca="1" si="488"/>
        <v>10</v>
      </c>
      <c r="AK830" s="77" t="str">
        <f t="shared" ca="1" si="488"/>
        <v/>
      </c>
      <c r="AL830" s="77" t="str">
        <f t="shared" ca="1" si="488"/>
        <v>Вариант В1</v>
      </c>
      <c r="AM830" s="77" t="str">
        <f t="shared" ca="1" si="488"/>
        <v/>
      </c>
      <c r="AN830" s="77" t="str">
        <f t="shared" ca="1" si="488"/>
        <v/>
      </c>
      <c r="AO830" s="77" t="str">
        <f t="shared" ca="1" si="488"/>
        <v/>
      </c>
      <c r="AP830" s="77" t="str">
        <f t="shared" ca="1" si="488"/>
        <v/>
      </c>
      <c r="AQ830" s="77" t="str">
        <f t="shared" ca="1" si="488"/>
        <v/>
      </c>
    </row>
    <row r="831" spans="4:43" s="77" customFormat="1" ht="20.25" customHeight="1">
      <c r="D831" s="207"/>
      <c r="E831" s="208"/>
      <c r="F831" s="203"/>
      <c r="G831" s="164"/>
      <c r="H831" s="206"/>
      <c r="I831" s="169">
        <f ca="1">AD831</f>
        <v>5</v>
      </c>
      <c r="J831" s="171" t="str">
        <f t="shared" ca="1" si="477"/>
        <v>Хомут</v>
      </c>
      <c r="K831" s="173" t="str">
        <f t="shared" ca="1" si="478"/>
        <v xml:space="preserve"> 9х1200мм нейл.  </v>
      </c>
      <c r="L831" s="175" t="str">
        <f ca="1">AG831</f>
        <v/>
      </c>
      <c r="M831" s="176"/>
      <c r="N831" s="176"/>
      <c r="O831" s="177"/>
      <c r="P831" s="175" t="str">
        <f ca="1">AH831</f>
        <v/>
      </c>
      <c r="Q831" s="176"/>
      <c r="R831" s="176"/>
      <c r="S831" s="177"/>
      <c r="T831" s="173" t="str">
        <f t="shared" ca="1" si="489"/>
        <v>шт.</v>
      </c>
      <c r="U831" s="173">
        <f t="shared" ca="1" si="490"/>
        <v>15</v>
      </c>
      <c r="V831" s="175" t="str">
        <f t="shared" ca="1" si="491"/>
        <v/>
      </c>
      <c r="W831" s="177"/>
      <c r="X831" s="191" t="str">
        <f ca="1">AL831</f>
        <v>Вариант В1</v>
      </c>
      <c r="Y831" s="192"/>
      <c r="Z831" s="192"/>
      <c r="AA831" s="193"/>
      <c r="AB831" s="164"/>
      <c r="AC831" s="77">
        <f>AC830+1</f>
        <v>599</v>
      </c>
      <c r="AD831" s="77">
        <f ca="1">IF(OFFSET(INDIRECT($AD$2),AC831,0,1,1)&lt;&gt;0,OFFSET(INDIRECT($AD$2),AC831,0,1,1),"")</f>
        <v>5</v>
      </c>
      <c r="AE831" s="77" t="str">
        <f t="shared" ca="1" si="488"/>
        <v>Хомут</v>
      </c>
      <c r="AF831" s="77" t="str">
        <f t="shared" ca="1" si="488"/>
        <v xml:space="preserve"> 9х1200мм нейл.  </v>
      </c>
      <c r="AG831" s="77" t="str">
        <f t="shared" ca="1" si="488"/>
        <v/>
      </c>
      <c r="AH831" s="77" t="str">
        <f t="shared" ca="1" si="488"/>
        <v/>
      </c>
      <c r="AI831" s="77" t="str">
        <f t="shared" ca="1" si="488"/>
        <v>шт.</v>
      </c>
      <c r="AJ831" s="77">
        <f t="shared" ca="1" si="488"/>
        <v>15</v>
      </c>
      <c r="AK831" s="77" t="str">
        <f t="shared" ca="1" si="488"/>
        <v/>
      </c>
      <c r="AL831" s="77" t="str">
        <f t="shared" ca="1" si="488"/>
        <v>Вариант В1</v>
      </c>
      <c r="AM831" s="77" t="str">
        <f t="shared" ca="1" si="488"/>
        <v/>
      </c>
      <c r="AN831" s="77" t="str">
        <f t="shared" ca="1" si="488"/>
        <v/>
      </c>
      <c r="AO831" s="77" t="str">
        <f t="shared" ca="1" si="488"/>
        <v/>
      </c>
      <c r="AP831" s="77" t="str">
        <f t="shared" ca="1" si="488"/>
        <v/>
      </c>
      <c r="AQ831" s="77" t="str">
        <f t="shared" ca="1" si="488"/>
        <v/>
      </c>
    </row>
    <row r="832" spans="4:43" s="77" customFormat="1" ht="3" customHeight="1" thickBot="1">
      <c r="D832" s="209"/>
      <c r="E832" s="210"/>
      <c r="F832" s="183"/>
      <c r="G832" s="211"/>
      <c r="H832" s="188"/>
      <c r="I832" s="170"/>
      <c r="J832" s="172">
        <f t="shared" si="477"/>
        <v>0</v>
      </c>
      <c r="K832" s="174">
        <f t="shared" si="478"/>
        <v>0</v>
      </c>
      <c r="L832" s="178"/>
      <c r="M832" s="179"/>
      <c r="N832" s="179"/>
      <c r="O832" s="180"/>
      <c r="P832" s="178"/>
      <c r="Q832" s="179"/>
      <c r="R832" s="179"/>
      <c r="S832" s="180"/>
      <c r="T832" s="174"/>
      <c r="U832" s="174"/>
      <c r="V832" s="178"/>
      <c r="W832" s="180"/>
      <c r="X832" s="194"/>
      <c r="Y832" s="195"/>
      <c r="Z832" s="195"/>
      <c r="AA832" s="196"/>
      <c r="AB832" s="164"/>
      <c r="AO832" s="77" t="str">
        <f ca="1">IF(OFFSET(INDIRECT($AD$2),$AC833,AO$2,1,1)&lt;&gt;0,OFFSET(INDIRECT($AD$2),$AC833,AO$2,1,1),"")</f>
        <v/>
      </c>
      <c r="AP832" s="77" t="str">
        <f ca="1">IF(OFFSET(INDIRECT($AD$2),$AC833,AP$2,1,1)&lt;&gt;0,OFFSET(INDIRECT($AD$2),$AC833,AP$2,1,1),"")</f>
        <v/>
      </c>
      <c r="AQ832" s="77" t="str">
        <f ca="1">IF(OFFSET(INDIRECT($AD$2),$AC833,AQ$2,1,1)&lt;&gt;0,OFFSET(INDIRECT($AD$2),$AC833,AQ$2,1,1),"")</f>
        <v/>
      </c>
    </row>
    <row r="833" spans="4:43" s="77" customFormat="1" ht="23.25" customHeight="1">
      <c r="D833" s="234" t="s">
        <v>36</v>
      </c>
      <c r="E833" s="235"/>
      <c r="F833" s="181"/>
      <c r="G833" s="231"/>
      <c r="H833" s="186"/>
      <c r="I833" s="82">
        <f t="shared" ref="I833:I837" ca="1" si="492">AD833</f>
        <v>6</v>
      </c>
      <c r="J833" s="88" t="str">
        <f t="shared" ca="1" si="477"/>
        <v>Скрепа</v>
      </c>
      <c r="K833" s="83" t="str">
        <f t="shared" ca="1" si="478"/>
        <v>C 20</v>
      </c>
      <c r="L833" s="151" t="str">
        <f t="shared" ref="L833:L837" ca="1" si="493">AG833</f>
        <v/>
      </c>
      <c r="M833" s="156"/>
      <c r="N833" s="156"/>
      <c r="O833" s="152"/>
      <c r="P833" s="151" t="str">
        <f ca="1">AH833</f>
        <v/>
      </c>
      <c r="Q833" s="156"/>
      <c r="R833" s="156"/>
      <c r="S833" s="152"/>
      <c r="T833" s="83" t="str">
        <f t="shared" ref="T833:T837" ca="1" si="494">AI833</f>
        <v>шт.</v>
      </c>
      <c r="U833" s="83">
        <f t="shared" ref="U833:U837" ca="1" si="495">AJ833</f>
        <v>15</v>
      </c>
      <c r="V833" s="151" t="str">
        <f t="shared" ref="V833:V837" ca="1" si="496">AK833</f>
        <v/>
      </c>
      <c r="W833" s="152"/>
      <c r="X833" s="153" t="str">
        <f ca="1">AL833</f>
        <v>Вариант В1</v>
      </c>
      <c r="Y833" s="154"/>
      <c r="Z833" s="154"/>
      <c r="AA833" s="155"/>
      <c r="AB833" s="164"/>
      <c r="AC833" s="77">
        <f>AC831+1</f>
        <v>600</v>
      </c>
      <c r="AD833" s="77">
        <f ca="1">IF(OFFSET(INDIRECT($AD$2),AC833,0,1,1)&lt;&gt;0,OFFSET(INDIRECT($AD$2),AC833,0,1,1),"")</f>
        <v>6</v>
      </c>
      <c r="AE833" s="77" t="str">
        <f t="shared" ref="AE833:AN833" ca="1" si="497">IF(OFFSET(INDIRECT($AD$2),$AC833,AE$2,1,1)&lt;&gt;0,OFFSET(INDIRECT($AD$2),$AC833,AE$2,1,1),"")</f>
        <v>Скрепа</v>
      </c>
      <c r="AF833" s="77" t="str">
        <f t="shared" ca="1" si="497"/>
        <v>C 20</v>
      </c>
      <c r="AG833" s="77" t="str">
        <f t="shared" ca="1" si="497"/>
        <v/>
      </c>
      <c r="AH833" s="77" t="str">
        <f t="shared" ca="1" si="497"/>
        <v/>
      </c>
      <c r="AI833" s="77" t="str">
        <f t="shared" ca="1" si="497"/>
        <v>шт.</v>
      </c>
      <c r="AJ833" s="77">
        <f t="shared" ca="1" si="497"/>
        <v>15</v>
      </c>
      <c r="AK833" s="77" t="str">
        <f t="shared" ca="1" si="497"/>
        <v/>
      </c>
      <c r="AL833" s="77" t="str">
        <f t="shared" ca="1" si="497"/>
        <v>Вариант В1</v>
      </c>
      <c r="AM833" s="77" t="str">
        <f t="shared" ca="1" si="497"/>
        <v/>
      </c>
      <c r="AN833" s="77" t="str">
        <f t="shared" ca="1" si="497"/>
        <v/>
      </c>
    </row>
    <row r="834" spans="4:43" s="77" customFormat="1" ht="23.25" customHeight="1">
      <c r="D834" s="207"/>
      <c r="E834" s="208"/>
      <c r="F834" s="203"/>
      <c r="G834" s="164"/>
      <c r="H834" s="206"/>
      <c r="I834" s="82">
        <f t="shared" ca="1" si="492"/>
        <v>7</v>
      </c>
      <c r="J834" s="88" t="str">
        <f t="shared" ca="1" si="477"/>
        <v>Зажим ответвительный</v>
      </c>
      <c r="K834" s="83" t="str">
        <f t="shared" ca="1" si="478"/>
        <v>ОН 640М</v>
      </c>
      <c r="L834" s="151" t="str">
        <f t="shared" ca="1" si="493"/>
        <v/>
      </c>
      <c r="M834" s="156"/>
      <c r="N834" s="156"/>
      <c r="O834" s="152"/>
      <c r="P834" s="151" t="str">
        <f ca="1">AH834</f>
        <v/>
      </c>
      <c r="Q834" s="156"/>
      <c r="R834" s="156"/>
      <c r="S834" s="152"/>
      <c r="T834" s="83" t="str">
        <f t="shared" ca="1" si="494"/>
        <v>шт.</v>
      </c>
      <c r="U834" s="83">
        <f t="shared" ca="1" si="495"/>
        <v>10</v>
      </c>
      <c r="V834" s="151" t="str">
        <f t="shared" ca="1" si="496"/>
        <v/>
      </c>
      <c r="W834" s="152"/>
      <c r="X834" s="153" t="str">
        <f ca="1">AL834</f>
        <v>Вариант В1</v>
      </c>
      <c r="Y834" s="154"/>
      <c r="Z834" s="154"/>
      <c r="AA834" s="155"/>
      <c r="AB834" s="164"/>
      <c r="AC834" s="77">
        <f>AC833+1</f>
        <v>601</v>
      </c>
      <c r="AD834" s="77">
        <f ca="1">IF(OFFSET(INDIRECT($AD$2),AC834,0,1,1)&lt;&gt;0,OFFSET(INDIRECT($AD$2),AC834,0,1,1),"")</f>
        <v>7</v>
      </c>
      <c r="AE834" s="77" t="str">
        <f t="shared" ca="1" si="488"/>
        <v>Зажим ответвительный</v>
      </c>
      <c r="AF834" s="77" t="str">
        <f t="shared" ca="1" si="488"/>
        <v>ОН 640М</v>
      </c>
      <c r="AG834" s="77" t="str">
        <f t="shared" ca="1" si="488"/>
        <v/>
      </c>
      <c r="AH834" s="77" t="str">
        <f t="shared" ca="1" si="488"/>
        <v/>
      </c>
      <c r="AI834" s="77" t="str">
        <f t="shared" ca="1" si="488"/>
        <v>шт.</v>
      </c>
      <c r="AJ834" s="77">
        <f t="shared" ca="1" si="488"/>
        <v>10</v>
      </c>
      <c r="AK834" s="77" t="str">
        <f t="shared" ca="1" si="488"/>
        <v/>
      </c>
      <c r="AL834" s="77" t="str">
        <f t="shared" ca="1" si="488"/>
        <v>Вариант В1</v>
      </c>
      <c r="AM834" s="77" t="str">
        <f t="shared" ca="1" si="488"/>
        <v/>
      </c>
      <c r="AN834" s="77" t="str">
        <f t="shared" ca="1" si="488"/>
        <v/>
      </c>
      <c r="AO834" s="77" t="str">
        <f t="shared" ca="1" si="488"/>
        <v/>
      </c>
      <c r="AP834" s="77" t="str">
        <f t="shared" ca="1" si="488"/>
        <v/>
      </c>
      <c r="AQ834" s="77" t="str">
        <f t="shared" ca="1" si="488"/>
        <v/>
      </c>
    </row>
    <row r="835" spans="4:43" s="77" customFormat="1" ht="23.25" customHeight="1">
      <c r="D835" s="207"/>
      <c r="E835" s="208"/>
      <c r="F835" s="203"/>
      <c r="G835" s="164"/>
      <c r="H835" s="206"/>
      <c r="I835" s="3">
        <f t="shared" ca="1" si="492"/>
        <v>8</v>
      </c>
      <c r="J835" s="6" t="str">
        <f t="shared" ca="1" si="477"/>
        <v>Крюк-шуруп с резьбой</v>
      </c>
      <c r="K835" s="81" t="str">
        <f t="shared" ca="1" si="478"/>
        <v>ВТ 8</v>
      </c>
      <c r="L835" s="151" t="str">
        <f t="shared" ca="1" si="493"/>
        <v/>
      </c>
      <c r="M835" s="156"/>
      <c r="N835" s="156"/>
      <c r="O835" s="152"/>
      <c r="P835" s="157" t="str">
        <f ca="1">AH835</f>
        <v/>
      </c>
      <c r="Q835" s="157"/>
      <c r="R835" s="157"/>
      <c r="S835" s="157"/>
      <c r="T835" s="80" t="str">
        <f t="shared" ca="1" si="494"/>
        <v>шт.</v>
      </c>
      <c r="U835" s="81">
        <f t="shared" ca="1" si="495"/>
        <v>5</v>
      </c>
      <c r="V835" s="151" t="str">
        <f t="shared" ca="1" si="496"/>
        <v/>
      </c>
      <c r="W835" s="152"/>
      <c r="X835" s="153" t="str">
        <f ca="1">AL835</f>
        <v>Вариант В1</v>
      </c>
      <c r="Y835" s="154"/>
      <c r="Z835" s="154"/>
      <c r="AA835" s="155"/>
      <c r="AB835" s="164"/>
      <c r="AC835" s="77">
        <f>AC834+1</f>
        <v>602</v>
      </c>
      <c r="AD835" s="77">
        <f ca="1">IF(OFFSET(INDIRECT($AD$2),AC835,0,1,1)&lt;&gt;0,OFFSET(INDIRECT($AD$2),AC835,0,1,1),"")</f>
        <v>8</v>
      </c>
      <c r="AE835" s="77" t="str">
        <f t="shared" ca="1" si="488"/>
        <v>Крюк-шуруп с резьбой</v>
      </c>
      <c r="AF835" s="77" t="str">
        <f t="shared" ca="1" si="488"/>
        <v>ВТ 8</v>
      </c>
      <c r="AG835" s="77" t="str">
        <f t="shared" ca="1" si="488"/>
        <v/>
      </c>
      <c r="AH835" s="77" t="str">
        <f t="shared" ca="1" si="488"/>
        <v/>
      </c>
      <c r="AI835" s="77" t="str">
        <f t="shared" ca="1" si="488"/>
        <v>шт.</v>
      </c>
      <c r="AJ835" s="77">
        <f t="shared" ca="1" si="488"/>
        <v>5</v>
      </c>
      <c r="AK835" s="77" t="str">
        <f t="shared" ca="1" si="488"/>
        <v/>
      </c>
      <c r="AL835" s="77" t="str">
        <f t="shared" ca="1" si="488"/>
        <v>Вариант В1</v>
      </c>
      <c r="AM835" s="77" t="str">
        <f t="shared" ca="1" si="488"/>
        <v/>
      </c>
      <c r="AN835" s="77" t="str">
        <f t="shared" ca="1" si="488"/>
        <v/>
      </c>
      <c r="AO835" s="77" t="str">
        <f t="shared" ca="1" si="488"/>
        <v/>
      </c>
      <c r="AP835" s="77" t="str">
        <f t="shared" ca="1" si="488"/>
        <v/>
      </c>
      <c r="AQ835" s="77" t="str">
        <f t="shared" ca="1" si="488"/>
        <v/>
      </c>
    </row>
    <row r="836" spans="4:43" s="77" customFormat="1" ht="23.25" customHeight="1">
      <c r="D836" s="207"/>
      <c r="E836" s="208"/>
      <c r="F836" s="203"/>
      <c r="G836" s="164"/>
      <c r="H836" s="206"/>
      <c r="I836" s="3" t="str">
        <f t="shared" ca="1" si="492"/>
        <v/>
      </c>
      <c r="J836" s="6" t="str">
        <f t="shared" ca="1" si="477"/>
        <v>Вариант №2.1</v>
      </c>
      <c r="K836" s="81" t="str">
        <f t="shared" ca="1" si="478"/>
        <v/>
      </c>
      <c r="L836" s="151" t="str">
        <f t="shared" ca="1" si="493"/>
        <v/>
      </c>
      <c r="M836" s="156"/>
      <c r="N836" s="156"/>
      <c r="O836" s="152"/>
      <c r="P836" s="157" t="str">
        <f ca="1">AH836</f>
        <v/>
      </c>
      <c r="Q836" s="157"/>
      <c r="R836" s="157"/>
      <c r="S836" s="157"/>
      <c r="T836" s="80" t="str">
        <f t="shared" ca="1" si="494"/>
        <v/>
      </c>
      <c r="U836" s="81" t="str">
        <f t="shared" ca="1" si="495"/>
        <v/>
      </c>
      <c r="V836" s="151" t="str">
        <f t="shared" ca="1" si="496"/>
        <v/>
      </c>
      <c r="W836" s="152"/>
      <c r="X836" s="153" t="str">
        <f ca="1">AL836</f>
        <v/>
      </c>
      <c r="Y836" s="154"/>
      <c r="Z836" s="154"/>
      <c r="AA836" s="155"/>
      <c r="AB836" s="164"/>
      <c r="AC836" s="77">
        <f>AC835+1</f>
        <v>603</v>
      </c>
      <c r="AD836" s="77" t="str">
        <f ca="1">IF(OFFSET(INDIRECT($AD$2),AC836,0,1,1)&lt;&gt;0,OFFSET(INDIRECT($AD$2),AC836,0,1,1),"")</f>
        <v/>
      </c>
      <c r="AE836" s="77" t="str">
        <f t="shared" ca="1" si="488"/>
        <v>Вариант №2.1</v>
      </c>
      <c r="AF836" s="77" t="str">
        <f t="shared" ca="1" si="488"/>
        <v/>
      </c>
      <c r="AG836" s="77" t="str">
        <f t="shared" ca="1" si="488"/>
        <v/>
      </c>
      <c r="AH836" s="77" t="str">
        <f t="shared" ca="1" si="488"/>
        <v/>
      </c>
      <c r="AI836" s="77" t="str">
        <f t="shared" ca="1" si="488"/>
        <v/>
      </c>
      <c r="AJ836" s="77" t="str">
        <f t="shared" ca="1" si="488"/>
        <v/>
      </c>
      <c r="AK836" s="77" t="str">
        <f t="shared" ca="1" si="488"/>
        <v/>
      </c>
      <c r="AL836" s="77" t="str">
        <f t="shared" ca="1" si="488"/>
        <v/>
      </c>
      <c r="AM836" s="77" t="str">
        <f t="shared" ca="1" si="488"/>
        <v/>
      </c>
      <c r="AN836" s="77" t="str">
        <f t="shared" ca="1" si="488"/>
        <v/>
      </c>
      <c r="AO836" s="77" t="str">
        <f t="shared" ca="1" si="488"/>
        <v/>
      </c>
      <c r="AP836" s="77" t="str">
        <f t="shared" ca="1" si="488"/>
        <v/>
      </c>
      <c r="AQ836" s="77" t="str">
        <f t="shared" ca="1" si="488"/>
        <v/>
      </c>
    </row>
    <row r="837" spans="4:43" s="77" customFormat="1" ht="8.25" customHeight="1" thickBot="1">
      <c r="D837" s="209"/>
      <c r="E837" s="210"/>
      <c r="F837" s="183"/>
      <c r="G837" s="211"/>
      <c r="H837" s="188"/>
      <c r="I837" s="169">
        <f t="shared" ca="1" si="492"/>
        <v>1</v>
      </c>
      <c r="J837" s="171" t="str">
        <f t="shared" ca="1" si="477"/>
        <v>Счётчик электроэнергии</v>
      </c>
      <c r="K837" s="173" t="str">
        <f t="shared" ca="1" si="478"/>
        <v>CE308 C36.746.OPR1.QYDUVFZ BPL03
SPDS</v>
      </c>
      <c r="L837" s="175" t="str">
        <f t="shared" ca="1" si="493"/>
        <v/>
      </c>
      <c r="M837" s="176"/>
      <c r="N837" s="176"/>
      <c r="O837" s="177"/>
      <c r="P837" s="175" t="str">
        <f ca="1">AH837</f>
        <v/>
      </c>
      <c r="Q837" s="176"/>
      <c r="R837" s="176"/>
      <c r="S837" s="177"/>
      <c r="T837" s="173" t="str">
        <f t="shared" ca="1" si="494"/>
        <v>шт.</v>
      </c>
      <c r="U837" s="173">
        <f t="shared" ca="1" si="495"/>
        <v>4</v>
      </c>
      <c r="V837" s="175" t="str">
        <f t="shared" ca="1" si="496"/>
        <v/>
      </c>
      <c r="W837" s="177"/>
      <c r="X837" s="191" t="str">
        <f ca="1">AL837</f>
        <v>Вариант В1</v>
      </c>
      <c r="Y837" s="192"/>
      <c r="Z837" s="192"/>
      <c r="AA837" s="193"/>
      <c r="AB837" s="164"/>
      <c r="AC837" s="77">
        <f>AC836+1</f>
        <v>604</v>
      </c>
      <c r="AD837" s="77">
        <f ca="1">IF(OFFSET(INDIRECT($AD$2),AC837,0,1,1)&lt;&gt;0,OFFSET(INDIRECT($AD$2),AC837,0,1,1),"")</f>
        <v>1</v>
      </c>
      <c r="AE837" s="77" t="str">
        <f t="shared" ca="1" si="488"/>
        <v>Счётчик электроэнергии</v>
      </c>
      <c r="AF837" s="77" t="str">
        <f t="shared" ca="1" si="488"/>
        <v>CE308 C36.746.OPR1.QYDUVFZ BPL03
SPDS</v>
      </c>
      <c r="AG837" s="77" t="str">
        <f t="shared" ca="1" si="488"/>
        <v/>
      </c>
      <c r="AH837" s="77" t="str">
        <f t="shared" ca="1" si="488"/>
        <v/>
      </c>
      <c r="AI837" s="77" t="str">
        <f t="shared" ca="1" si="488"/>
        <v>шт.</v>
      </c>
      <c r="AJ837" s="77">
        <f t="shared" ca="1" si="488"/>
        <v>4</v>
      </c>
      <c r="AK837" s="77" t="str">
        <f t="shared" ca="1" si="488"/>
        <v/>
      </c>
      <c r="AL837" s="77" t="str">
        <f t="shared" ca="1" si="488"/>
        <v>Вариант В1</v>
      </c>
      <c r="AM837" s="77" t="str">
        <f t="shared" ca="1" si="488"/>
        <v/>
      </c>
      <c r="AN837" s="77" t="str">
        <f t="shared" ca="1" si="488"/>
        <v/>
      </c>
      <c r="AO837" s="77" t="str">
        <f t="shared" ca="1" si="488"/>
        <v/>
      </c>
      <c r="AP837" s="77" t="str">
        <f t="shared" ca="1" si="488"/>
        <v/>
      </c>
      <c r="AQ837" s="77" t="str">
        <f t="shared" ca="1" si="488"/>
        <v/>
      </c>
    </row>
    <row r="838" spans="4:43" s="77" customFormat="1" ht="15" customHeight="1">
      <c r="D838" s="234" t="s">
        <v>39</v>
      </c>
      <c r="E838" s="253"/>
      <c r="F838" s="181"/>
      <c r="G838" s="258"/>
      <c r="H838" s="253"/>
      <c r="I838" s="170"/>
      <c r="J838" s="172"/>
      <c r="K838" s="174"/>
      <c r="L838" s="178"/>
      <c r="M838" s="179"/>
      <c r="N838" s="179"/>
      <c r="O838" s="180"/>
      <c r="P838" s="178"/>
      <c r="Q838" s="179"/>
      <c r="R838" s="179"/>
      <c r="S838" s="180"/>
      <c r="T838" s="174"/>
      <c r="U838" s="174"/>
      <c r="V838" s="178"/>
      <c r="W838" s="180"/>
      <c r="X838" s="194"/>
      <c r="Y838" s="195"/>
      <c r="Z838" s="195"/>
      <c r="AA838" s="196"/>
      <c r="AB838" s="164"/>
    </row>
    <row r="839" spans="4:43" s="77" customFormat="1" ht="14.25" customHeight="1" thickBot="1">
      <c r="D839" s="254"/>
      <c r="E839" s="255"/>
      <c r="F839" s="254"/>
      <c r="G839" s="259"/>
      <c r="H839" s="255"/>
      <c r="J839" s="89"/>
      <c r="AA839" s="76"/>
      <c r="AB839" s="164"/>
    </row>
    <row r="840" spans="4:43" s="77" customFormat="1" ht="15" customHeight="1" thickBot="1">
      <c r="D840" s="254"/>
      <c r="E840" s="255"/>
      <c r="F840" s="254"/>
      <c r="G840" s="259"/>
      <c r="H840" s="255"/>
      <c r="I840" s="26"/>
      <c r="J840" s="90"/>
      <c r="K840" s="27"/>
      <c r="L840" s="44"/>
      <c r="M840" s="78"/>
      <c r="N840" s="44"/>
      <c r="O840" s="261"/>
      <c r="P840" s="262"/>
      <c r="Q840" s="44"/>
      <c r="R840" s="44"/>
      <c r="S840" s="263" t="str">
        <f>$S$33</f>
        <v>2001.РП.10Т-ТКР2.1</v>
      </c>
      <c r="T840" s="264"/>
      <c r="U840" s="264"/>
      <c r="V840" s="264"/>
      <c r="W840" s="264"/>
      <c r="X840" s="264"/>
      <c r="Y840" s="264"/>
      <c r="Z840" s="265"/>
      <c r="AA840" s="272" t="s">
        <v>16</v>
      </c>
      <c r="AB840" s="164"/>
    </row>
    <row r="841" spans="4:43" s="77" customFormat="1" ht="6" customHeight="1" thickBot="1">
      <c r="D841" s="254"/>
      <c r="E841" s="255"/>
      <c r="F841" s="254"/>
      <c r="G841" s="259"/>
      <c r="H841" s="255"/>
      <c r="I841" s="26"/>
      <c r="J841" s="90"/>
      <c r="K841" s="27"/>
      <c r="L841" s="273"/>
      <c r="M841" s="275"/>
      <c r="N841" s="273"/>
      <c r="O841" s="275"/>
      <c r="P841" s="277"/>
      <c r="Q841" s="273"/>
      <c r="R841" s="273"/>
      <c r="S841" s="266"/>
      <c r="T841" s="267"/>
      <c r="U841" s="267"/>
      <c r="V841" s="267"/>
      <c r="W841" s="267"/>
      <c r="X841" s="267"/>
      <c r="Y841" s="267"/>
      <c r="Z841" s="268"/>
      <c r="AA841" s="272"/>
      <c r="AB841" s="164"/>
    </row>
    <row r="842" spans="4:43" s="77" customFormat="1" ht="9" customHeight="1" thickBot="1">
      <c r="D842" s="254"/>
      <c r="E842" s="255"/>
      <c r="F842" s="254"/>
      <c r="G842" s="259"/>
      <c r="H842" s="255"/>
      <c r="I842" s="26"/>
      <c r="J842" s="90"/>
      <c r="K842" s="27"/>
      <c r="L842" s="274"/>
      <c r="M842" s="276"/>
      <c r="N842" s="274"/>
      <c r="O842" s="276"/>
      <c r="P842" s="278"/>
      <c r="Q842" s="274"/>
      <c r="R842" s="274"/>
      <c r="S842" s="266"/>
      <c r="T842" s="267"/>
      <c r="U842" s="267"/>
      <c r="V842" s="267"/>
      <c r="W842" s="267"/>
      <c r="X842" s="267"/>
      <c r="Y842" s="267"/>
      <c r="Z842" s="268"/>
      <c r="AA842" s="279">
        <f>AA802+1</f>
        <v>21</v>
      </c>
      <c r="AB842" s="164"/>
    </row>
    <row r="843" spans="4:43" s="77" customFormat="1" ht="15" customHeight="1" thickBot="1">
      <c r="D843" s="256"/>
      <c r="E843" s="257"/>
      <c r="F843" s="256"/>
      <c r="G843" s="260"/>
      <c r="H843" s="257"/>
      <c r="I843" s="29"/>
      <c r="J843" s="91"/>
      <c r="K843" s="30"/>
      <c r="L843" s="79" t="s">
        <v>14</v>
      </c>
      <c r="M843" s="79" t="s">
        <v>15</v>
      </c>
      <c r="N843" s="79" t="s">
        <v>16</v>
      </c>
      <c r="O843" s="272" t="s">
        <v>17</v>
      </c>
      <c r="P843" s="272"/>
      <c r="Q843" s="79" t="s">
        <v>18</v>
      </c>
      <c r="R843" s="79" t="s">
        <v>19</v>
      </c>
      <c r="S843" s="269"/>
      <c r="T843" s="270"/>
      <c r="U843" s="270"/>
      <c r="V843" s="270"/>
      <c r="W843" s="270"/>
      <c r="X843" s="270"/>
      <c r="Y843" s="270"/>
      <c r="Z843" s="271"/>
      <c r="AA843" s="279"/>
      <c r="AB843" s="164"/>
    </row>
    <row r="844" spans="4:43" s="77" customFormat="1" ht="11.25" customHeight="1" thickBot="1">
      <c r="J844" s="89"/>
      <c r="Y844" s="250" t="s">
        <v>41</v>
      </c>
      <c r="Z844" s="250"/>
      <c r="AA844" s="250"/>
      <c r="AB844" s="164"/>
    </row>
    <row r="845" spans="4:43" s="77" customFormat="1" ht="23.25" customHeight="1">
      <c r="H845" s="75"/>
      <c r="I845" s="165" t="s">
        <v>0</v>
      </c>
      <c r="J845" s="167" t="s">
        <v>1</v>
      </c>
      <c r="K845" s="158" t="s">
        <v>2</v>
      </c>
      <c r="L845" s="158" t="s">
        <v>3</v>
      </c>
      <c r="M845" s="158"/>
      <c r="N845" s="158"/>
      <c r="O845" s="158"/>
      <c r="P845" s="158" t="s">
        <v>43</v>
      </c>
      <c r="Q845" s="158"/>
      <c r="R845" s="158"/>
      <c r="S845" s="158"/>
      <c r="T845" s="158" t="s">
        <v>5</v>
      </c>
      <c r="U845" s="158" t="s">
        <v>6</v>
      </c>
      <c r="V845" s="158" t="s">
        <v>7</v>
      </c>
      <c r="W845" s="158"/>
      <c r="X845" s="160" t="s">
        <v>8</v>
      </c>
      <c r="Y845" s="160"/>
      <c r="Z845" s="160"/>
      <c r="AA845" s="161"/>
      <c r="AB845" s="164"/>
      <c r="AD845" s="77" t="s">
        <v>42</v>
      </c>
      <c r="AE845" s="77">
        <v>1</v>
      </c>
      <c r="AF845" s="77">
        <f t="shared" ref="AF845" si="498">AE845+1</f>
        <v>2</v>
      </c>
      <c r="AG845" s="77">
        <f t="shared" ref="AG845" si="499">AF845+1</f>
        <v>3</v>
      </c>
      <c r="AH845" s="77">
        <f t="shared" ref="AH845" si="500">AG845+1</f>
        <v>4</v>
      </c>
      <c r="AI845" s="77">
        <f t="shared" ref="AI845" si="501">AH845+1</f>
        <v>5</v>
      </c>
      <c r="AJ845" s="77">
        <f t="shared" ref="AJ845" si="502">AI845+1</f>
        <v>6</v>
      </c>
      <c r="AK845" s="77">
        <f t="shared" ref="AK845" si="503">AJ845+1</f>
        <v>7</v>
      </c>
      <c r="AL845" s="77">
        <f t="shared" ref="AL845" si="504">AK845+1</f>
        <v>8</v>
      </c>
      <c r="AM845" s="77">
        <f t="shared" ref="AM845" si="505">AL845+1</f>
        <v>9</v>
      </c>
      <c r="AN845" s="77">
        <f t="shared" ref="AN845" si="506">AM845+1</f>
        <v>10</v>
      </c>
      <c r="AO845" s="77">
        <f t="shared" ref="AO845" si="507">AN845+1</f>
        <v>11</v>
      </c>
      <c r="AP845" s="77">
        <f t="shared" ref="AP845" si="508">AO845+1</f>
        <v>12</v>
      </c>
      <c r="AQ845" s="77">
        <f t="shared" ref="AQ845" si="509">AP845+1</f>
        <v>13</v>
      </c>
    </row>
    <row r="846" spans="4:43" s="77" customFormat="1" ht="76.5" customHeight="1">
      <c r="H846" s="75"/>
      <c r="I846" s="166"/>
      <c r="J846" s="168"/>
      <c r="K846" s="162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62"/>
      <c r="Y846" s="162"/>
      <c r="Z846" s="162"/>
      <c r="AA846" s="163"/>
      <c r="AB846" s="164"/>
      <c r="AC846" s="77">
        <f ca="1">IF(OFFSET(AC846,40,0,1,1)&lt;&gt;0,OFFSET(AC846,40,0,1,1),AA882)</f>
        <v>25</v>
      </c>
    </row>
    <row r="847" spans="4:43" s="77" customFormat="1" ht="23.25" customHeight="1">
      <c r="H847" s="75"/>
      <c r="I847" s="3" t="str">
        <f t="shared" ref="I847:I866" ca="1" si="510">AD847</f>
        <v>1а</v>
      </c>
      <c r="J847" s="6" t="str">
        <f t="shared" ref="J847:J877" ca="1" si="511">AE847</f>
        <v>Устройство счит. счетчиков</v>
      </c>
      <c r="K847" s="81" t="str">
        <f t="shared" ref="K847:K877" ca="1" si="512">AF847</f>
        <v>CE901 RUP-02</v>
      </c>
      <c r="L847" s="151" t="str">
        <f t="shared" ref="L847:L867" ca="1" si="513">AG847</f>
        <v/>
      </c>
      <c r="M847" s="156"/>
      <c r="N847" s="156"/>
      <c r="O847" s="152"/>
      <c r="P847" s="157" t="str">
        <f t="shared" ref="P847:P867" ca="1" si="514">AH847</f>
        <v/>
      </c>
      <c r="Q847" s="157"/>
      <c r="R847" s="157"/>
      <c r="S847" s="157"/>
      <c r="T847" s="80" t="str">
        <f t="shared" ref="T847:T867" ca="1" si="515">AI847</f>
        <v>шт.</v>
      </c>
      <c r="U847" s="81">
        <f t="shared" ref="U847:U867" ca="1" si="516">AJ847</f>
        <v>4</v>
      </c>
      <c r="V847" s="151" t="str">
        <f t="shared" ref="V847:V867" ca="1" si="517">AK847</f>
        <v/>
      </c>
      <c r="W847" s="152"/>
      <c r="X847" s="153" t="str">
        <f t="shared" ref="X847:X867" ca="1" si="518">AL847</f>
        <v>Вариант В1</v>
      </c>
      <c r="Y847" s="154"/>
      <c r="Z847" s="154"/>
      <c r="AA847" s="155"/>
      <c r="AB847" s="164"/>
      <c r="AC847" s="77">
        <f>AC837+1</f>
        <v>605</v>
      </c>
      <c r="AD847" s="77" t="str">
        <f t="shared" ref="AD847:AD867" ca="1" si="519">IF(OFFSET(INDIRECT($AD$2),AC847,0,1,1)&lt;&gt;0,OFFSET(INDIRECT($AD$2),AC847,0,1,1),"")</f>
        <v>1а</v>
      </c>
      <c r="AE847" s="77" t="str">
        <f t="shared" ref="AE847:AQ862" ca="1" si="520">IF(OFFSET(INDIRECT($AD$2),$AC847,AE$2,1,1)&lt;&gt;0,OFFSET(INDIRECT($AD$2),$AC847,AE$2,1,1),"")</f>
        <v>Устройство счит. счетчиков</v>
      </c>
      <c r="AF847" s="77" t="str">
        <f t="shared" ca="1" si="520"/>
        <v>CE901 RUP-02</v>
      </c>
      <c r="AG847" s="77" t="str">
        <f t="shared" ca="1" si="520"/>
        <v/>
      </c>
      <c r="AH847" s="77" t="str">
        <f t="shared" ca="1" si="520"/>
        <v/>
      </c>
      <c r="AI847" s="77" t="str">
        <f t="shared" ca="1" si="520"/>
        <v>шт.</v>
      </c>
      <c r="AJ847" s="77">
        <f t="shared" ca="1" si="520"/>
        <v>4</v>
      </c>
      <c r="AK847" s="77" t="str">
        <f t="shared" ca="1" si="520"/>
        <v/>
      </c>
      <c r="AL847" s="77" t="str">
        <f t="shared" ca="1" si="520"/>
        <v>Вариант В1</v>
      </c>
      <c r="AM847" s="77" t="str">
        <f t="shared" ca="1" si="520"/>
        <v/>
      </c>
      <c r="AN847" s="77" t="str">
        <f t="shared" ca="1" si="520"/>
        <v/>
      </c>
      <c r="AO847" s="77" t="str">
        <f t="shared" ca="1" si="520"/>
        <v/>
      </c>
      <c r="AP847" s="77" t="str">
        <f t="shared" ca="1" si="520"/>
        <v/>
      </c>
      <c r="AQ847" s="77" t="str">
        <f t="shared" ca="1" si="520"/>
        <v/>
      </c>
    </row>
    <row r="848" spans="4:43" s="77" customFormat="1" ht="23.25" customHeight="1">
      <c r="H848" s="75"/>
      <c r="I848" s="3">
        <f t="shared" ca="1" si="510"/>
        <v>2</v>
      </c>
      <c r="J848" s="6" t="str">
        <f t="shared" ca="1" si="511"/>
        <v>Провод</v>
      </c>
      <c r="K848" s="81" t="str">
        <f t="shared" ca="1" si="512"/>
        <v>СИП-4 4х25</v>
      </c>
      <c r="L848" s="151" t="str">
        <f t="shared" ca="1" si="513"/>
        <v/>
      </c>
      <c r="M848" s="156"/>
      <c r="N848" s="156"/>
      <c r="O848" s="152"/>
      <c r="P848" s="157" t="str">
        <f t="shared" ca="1" si="514"/>
        <v/>
      </c>
      <c r="Q848" s="157"/>
      <c r="R848" s="157"/>
      <c r="S848" s="157"/>
      <c r="T848" s="80" t="str">
        <f t="shared" ca="1" si="515"/>
        <v>м.</v>
      </c>
      <c r="U848" s="81">
        <f t="shared" ca="1" si="516"/>
        <v>100</v>
      </c>
      <c r="V848" s="151" t="str">
        <f t="shared" ca="1" si="517"/>
        <v/>
      </c>
      <c r="W848" s="152"/>
      <c r="X848" s="153" t="str">
        <f t="shared" ca="1" si="518"/>
        <v>Вариант В1</v>
      </c>
      <c r="Y848" s="154"/>
      <c r="Z848" s="154"/>
      <c r="AA848" s="155"/>
      <c r="AB848" s="164"/>
      <c r="AC848" s="77">
        <f>AC847+1</f>
        <v>606</v>
      </c>
      <c r="AD848" s="77">
        <f t="shared" ca="1" si="519"/>
        <v>2</v>
      </c>
      <c r="AE848" s="77" t="str">
        <f t="shared" ca="1" si="520"/>
        <v>Провод</v>
      </c>
      <c r="AF848" s="77" t="str">
        <f t="shared" ca="1" si="520"/>
        <v>СИП-4 4х25</v>
      </c>
      <c r="AG848" s="77" t="str">
        <f t="shared" ca="1" si="520"/>
        <v/>
      </c>
      <c r="AH848" s="77" t="str">
        <f t="shared" ca="1" si="520"/>
        <v/>
      </c>
      <c r="AI848" s="77" t="str">
        <f t="shared" ca="1" si="520"/>
        <v>м.</v>
      </c>
      <c r="AJ848" s="77">
        <f t="shared" ca="1" si="520"/>
        <v>100</v>
      </c>
      <c r="AK848" s="77" t="str">
        <f t="shared" ca="1" si="520"/>
        <v/>
      </c>
      <c r="AL848" s="77" t="str">
        <f t="shared" ca="1" si="520"/>
        <v>Вариант В1</v>
      </c>
      <c r="AM848" s="77" t="str">
        <f t="shared" ca="1" si="520"/>
        <v/>
      </c>
      <c r="AN848" s="77" t="str">
        <f t="shared" ca="1" si="520"/>
        <v/>
      </c>
      <c r="AO848" s="77" t="str">
        <f t="shared" ca="1" si="520"/>
        <v/>
      </c>
      <c r="AP848" s="77" t="str">
        <f t="shared" ca="1" si="520"/>
        <v/>
      </c>
      <c r="AQ848" s="77" t="str">
        <f t="shared" ca="1" si="520"/>
        <v/>
      </c>
    </row>
    <row r="849" spans="8:43" s="77" customFormat="1" ht="23.25" customHeight="1">
      <c r="H849" s="75"/>
      <c r="I849" s="3">
        <f t="shared" ca="1" si="510"/>
        <v>3</v>
      </c>
      <c r="J849" s="6" t="str">
        <f t="shared" ca="1" si="511"/>
        <v xml:space="preserve">Наконечник-гильза </v>
      </c>
      <c r="K849" s="81" t="str">
        <f t="shared" ca="1" si="512"/>
        <v>НГ 16-18</v>
      </c>
      <c r="L849" s="151" t="str">
        <f t="shared" ca="1" si="513"/>
        <v/>
      </c>
      <c r="M849" s="156"/>
      <c r="N849" s="156"/>
      <c r="O849" s="152"/>
      <c r="P849" s="157" t="str">
        <f t="shared" ca="1" si="514"/>
        <v/>
      </c>
      <c r="Q849" s="157"/>
      <c r="R849" s="157"/>
      <c r="S849" s="157"/>
      <c r="T849" s="80" t="str">
        <f t="shared" ca="1" si="515"/>
        <v>шт.</v>
      </c>
      <c r="U849" s="81">
        <f t="shared" ca="1" si="516"/>
        <v>32</v>
      </c>
      <c r="V849" s="151" t="str">
        <f t="shared" ca="1" si="517"/>
        <v/>
      </c>
      <c r="W849" s="152"/>
      <c r="X849" s="153" t="str">
        <f t="shared" ca="1" si="518"/>
        <v>Вариант В1</v>
      </c>
      <c r="Y849" s="154"/>
      <c r="Z849" s="154"/>
      <c r="AA849" s="155"/>
      <c r="AB849" s="164"/>
      <c r="AC849" s="77">
        <f>AC848+1</f>
        <v>607</v>
      </c>
      <c r="AD849" s="77">
        <f t="shared" ca="1" si="519"/>
        <v>3</v>
      </c>
      <c r="AE849" s="77" t="str">
        <f t="shared" ca="1" si="520"/>
        <v xml:space="preserve">Наконечник-гильза </v>
      </c>
      <c r="AF849" s="77" t="str">
        <f t="shared" ca="1" si="520"/>
        <v>НГ 16-18</v>
      </c>
      <c r="AG849" s="77" t="str">
        <f t="shared" ca="1" si="520"/>
        <v/>
      </c>
      <c r="AH849" s="77" t="str">
        <f t="shared" ca="1" si="520"/>
        <v/>
      </c>
      <c r="AI849" s="77" t="str">
        <f t="shared" ca="1" si="520"/>
        <v>шт.</v>
      </c>
      <c r="AJ849" s="77">
        <f t="shared" ca="1" si="520"/>
        <v>32</v>
      </c>
      <c r="AK849" s="77" t="str">
        <f t="shared" ca="1" si="520"/>
        <v/>
      </c>
      <c r="AL849" s="77" t="str">
        <f t="shared" ca="1" si="520"/>
        <v>Вариант В1</v>
      </c>
      <c r="AM849" s="77" t="str">
        <f t="shared" ca="1" si="520"/>
        <v/>
      </c>
      <c r="AN849" s="77" t="str">
        <f t="shared" ca="1" si="520"/>
        <v/>
      </c>
      <c r="AO849" s="77" t="str">
        <f t="shared" ca="1" si="520"/>
        <v/>
      </c>
      <c r="AP849" s="77" t="str">
        <f t="shared" ca="1" si="520"/>
        <v/>
      </c>
      <c r="AQ849" s="77" t="str">
        <f t="shared" ca="1" si="520"/>
        <v/>
      </c>
    </row>
    <row r="850" spans="8:43" s="77" customFormat="1" ht="23.25" customHeight="1">
      <c r="H850" s="75"/>
      <c r="I850" s="3">
        <f t="shared" ca="1" si="510"/>
        <v>4</v>
      </c>
      <c r="J850" s="6" t="str">
        <f t="shared" ca="1" si="511"/>
        <v>Прокалывающий зажим</v>
      </c>
      <c r="K850" s="81" t="str">
        <f t="shared" ca="1" si="512"/>
        <v>OP 645М</v>
      </c>
      <c r="L850" s="151" t="str">
        <f t="shared" ca="1" si="513"/>
        <v/>
      </c>
      <c r="M850" s="156"/>
      <c r="N850" s="156"/>
      <c r="O850" s="152"/>
      <c r="P850" s="157" t="str">
        <f t="shared" ca="1" si="514"/>
        <v/>
      </c>
      <c r="Q850" s="157"/>
      <c r="R850" s="157"/>
      <c r="S850" s="157"/>
      <c r="T850" s="80" t="str">
        <f t="shared" ca="1" si="515"/>
        <v>шт.</v>
      </c>
      <c r="U850" s="81">
        <f t="shared" ca="1" si="516"/>
        <v>16</v>
      </c>
      <c r="V850" s="151" t="str">
        <f t="shared" ca="1" si="517"/>
        <v/>
      </c>
      <c r="W850" s="152"/>
      <c r="X850" s="153" t="str">
        <f t="shared" ca="1" si="518"/>
        <v>Вариант В1</v>
      </c>
      <c r="Y850" s="154"/>
      <c r="Z850" s="154"/>
      <c r="AA850" s="155"/>
      <c r="AB850" s="164"/>
      <c r="AC850" s="77">
        <f t="shared" ref="AC850:AC867" si="521">AC849+1</f>
        <v>608</v>
      </c>
      <c r="AD850" s="77">
        <f t="shared" ca="1" si="519"/>
        <v>4</v>
      </c>
      <c r="AE850" s="77" t="str">
        <f t="shared" ca="1" si="520"/>
        <v>Прокалывающий зажим</v>
      </c>
      <c r="AF850" s="77" t="str">
        <f t="shared" ca="1" si="520"/>
        <v>OP 645М</v>
      </c>
      <c r="AG850" s="77" t="str">
        <f t="shared" ca="1" si="520"/>
        <v/>
      </c>
      <c r="AH850" s="77" t="str">
        <f t="shared" ca="1" si="520"/>
        <v/>
      </c>
      <c r="AI850" s="77" t="str">
        <f t="shared" ca="1" si="520"/>
        <v>шт.</v>
      </c>
      <c r="AJ850" s="77">
        <f t="shared" ca="1" si="520"/>
        <v>16</v>
      </c>
      <c r="AK850" s="77" t="str">
        <f t="shared" ca="1" si="520"/>
        <v/>
      </c>
      <c r="AL850" s="77" t="str">
        <f t="shared" ca="1" si="520"/>
        <v>Вариант В1</v>
      </c>
      <c r="AM850" s="77" t="str">
        <f t="shared" ca="1" si="520"/>
        <v/>
      </c>
      <c r="AN850" s="77" t="str">
        <f t="shared" ca="1" si="520"/>
        <v/>
      </c>
      <c r="AO850" s="77" t="str">
        <f t="shared" ca="1" si="520"/>
        <v/>
      </c>
      <c r="AP850" s="77" t="str">
        <f t="shared" ca="1" si="520"/>
        <v/>
      </c>
      <c r="AQ850" s="77" t="str">
        <f t="shared" ca="1" si="520"/>
        <v/>
      </c>
    </row>
    <row r="851" spans="8:43" s="77" customFormat="1" ht="23.25" customHeight="1">
      <c r="H851" s="75"/>
      <c r="I851" s="3">
        <f t="shared" ca="1" si="510"/>
        <v>5</v>
      </c>
      <c r="J851" s="6" t="str">
        <f t="shared" ca="1" si="511"/>
        <v>Изолирующий колпачок</v>
      </c>
      <c r="K851" s="81" t="str">
        <f t="shared" ca="1" si="512"/>
        <v>CI 6-35</v>
      </c>
      <c r="L851" s="151" t="str">
        <f t="shared" ca="1" si="513"/>
        <v/>
      </c>
      <c r="M851" s="156"/>
      <c r="N851" s="156"/>
      <c r="O851" s="152"/>
      <c r="P851" s="157" t="str">
        <f t="shared" ca="1" si="514"/>
        <v/>
      </c>
      <c r="Q851" s="157"/>
      <c r="R851" s="157"/>
      <c r="S851" s="157"/>
      <c r="T851" s="80" t="str">
        <f t="shared" ca="1" si="515"/>
        <v>шт.</v>
      </c>
      <c r="U851" s="81">
        <f t="shared" ca="1" si="516"/>
        <v>16</v>
      </c>
      <c r="V851" s="151" t="str">
        <f t="shared" ca="1" si="517"/>
        <v/>
      </c>
      <c r="W851" s="152"/>
      <c r="X851" s="153" t="str">
        <f t="shared" ca="1" si="518"/>
        <v>Вариант В1</v>
      </c>
      <c r="Y851" s="154"/>
      <c r="Z851" s="154"/>
      <c r="AA851" s="155"/>
      <c r="AB851" s="164"/>
      <c r="AC851" s="77">
        <f t="shared" si="521"/>
        <v>609</v>
      </c>
      <c r="AD851" s="77">
        <f t="shared" ca="1" si="519"/>
        <v>5</v>
      </c>
      <c r="AE851" s="77" t="str">
        <f t="shared" ca="1" si="520"/>
        <v>Изолирующий колпачок</v>
      </c>
      <c r="AF851" s="77" t="str">
        <f t="shared" ca="1" si="520"/>
        <v>CI 6-35</v>
      </c>
      <c r="AG851" s="77" t="str">
        <f t="shared" ca="1" si="520"/>
        <v/>
      </c>
      <c r="AH851" s="77" t="str">
        <f t="shared" ca="1" si="520"/>
        <v/>
      </c>
      <c r="AI851" s="77" t="str">
        <f t="shared" ca="1" si="520"/>
        <v>шт.</v>
      </c>
      <c r="AJ851" s="77">
        <f t="shared" ca="1" si="520"/>
        <v>16</v>
      </c>
      <c r="AK851" s="77" t="str">
        <f t="shared" ca="1" si="520"/>
        <v/>
      </c>
      <c r="AL851" s="77" t="str">
        <f t="shared" ca="1" si="520"/>
        <v>Вариант В1</v>
      </c>
      <c r="AM851" s="77" t="str">
        <f t="shared" ca="1" si="520"/>
        <v/>
      </c>
      <c r="AN851" s="77" t="str">
        <f t="shared" ca="1" si="520"/>
        <v/>
      </c>
      <c r="AO851" s="77" t="str">
        <f t="shared" ca="1" si="520"/>
        <v/>
      </c>
      <c r="AP851" s="77" t="str">
        <f t="shared" ca="1" si="520"/>
        <v/>
      </c>
      <c r="AQ851" s="77" t="str">
        <f t="shared" ca="1" si="520"/>
        <v/>
      </c>
    </row>
    <row r="852" spans="8:43" s="77" customFormat="1" ht="23.25" customHeight="1">
      <c r="H852" s="75"/>
      <c r="I852" s="3">
        <f t="shared" ca="1" si="510"/>
        <v>6</v>
      </c>
      <c r="J852" s="6" t="str">
        <f t="shared" ca="1" si="511"/>
        <v>Хомут</v>
      </c>
      <c r="K852" s="81" t="str">
        <f t="shared" ca="1" si="512"/>
        <v xml:space="preserve"> 9х1200мм нейл.  </v>
      </c>
      <c r="L852" s="151" t="str">
        <f t="shared" ca="1" si="513"/>
        <v/>
      </c>
      <c r="M852" s="156"/>
      <c r="N852" s="156"/>
      <c r="O852" s="152"/>
      <c r="P852" s="157" t="str">
        <f t="shared" ca="1" si="514"/>
        <v/>
      </c>
      <c r="Q852" s="157"/>
      <c r="R852" s="157"/>
      <c r="S852" s="157"/>
      <c r="T852" s="80" t="str">
        <f t="shared" ca="1" si="515"/>
        <v>шт.</v>
      </c>
      <c r="U852" s="81">
        <f t="shared" ca="1" si="516"/>
        <v>12</v>
      </c>
      <c r="V852" s="151" t="str">
        <f t="shared" ca="1" si="517"/>
        <v/>
      </c>
      <c r="W852" s="152"/>
      <c r="X852" s="153" t="str">
        <f t="shared" ca="1" si="518"/>
        <v/>
      </c>
      <c r="Y852" s="154"/>
      <c r="Z852" s="154"/>
      <c r="AA852" s="155"/>
      <c r="AB852" s="164"/>
      <c r="AC852" s="77">
        <f t="shared" si="521"/>
        <v>610</v>
      </c>
      <c r="AD852" s="77">
        <f t="shared" ca="1" si="519"/>
        <v>6</v>
      </c>
      <c r="AE852" s="77" t="str">
        <f t="shared" ca="1" si="520"/>
        <v>Хомут</v>
      </c>
      <c r="AF852" s="77" t="str">
        <f t="shared" ca="1" si="520"/>
        <v xml:space="preserve"> 9х1200мм нейл.  </v>
      </c>
      <c r="AG852" s="77" t="str">
        <f t="shared" ca="1" si="520"/>
        <v/>
      </c>
      <c r="AH852" s="77" t="str">
        <f t="shared" ca="1" si="520"/>
        <v/>
      </c>
      <c r="AI852" s="77" t="str">
        <f t="shared" ca="1" si="520"/>
        <v>шт.</v>
      </c>
      <c r="AJ852" s="77">
        <f t="shared" ca="1" si="520"/>
        <v>12</v>
      </c>
      <c r="AK852" s="77" t="str">
        <f t="shared" ca="1" si="520"/>
        <v/>
      </c>
      <c r="AL852" s="77" t="str">
        <f t="shared" ca="1" si="520"/>
        <v/>
      </c>
      <c r="AM852" s="77" t="str">
        <f t="shared" ca="1" si="520"/>
        <v/>
      </c>
      <c r="AN852" s="77" t="str">
        <f t="shared" ca="1" si="520"/>
        <v/>
      </c>
      <c r="AO852" s="77" t="str">
        <f t="shared" ca="1" si="520"/>
        <v/>
      </c>
      <c r="AP852" s="77" t="str">
        <f t="shared" ca="1" si="520"/>
        <v/>
      </c>
      <c r="AQ852" s="77" t="str">
        <f t="shared" ca="1" si="520"/>
        <v/>
      </c>
    </row>
    <row r="853" spans="8:43" s="77" customFormat="1" ht="23.25" customHeight="1">
      <c r="H853" s="75"/>
      <c r="I853" s="3">
        <f t="shared" ca="1" si="510"/>
        <v>7</v>
      </c>
      <c r="J853" s="6" t="str">
        <f t="shared" ca="1" si="511"/>
        <v>Монтажная лента</v>
      </c>
      <c r="K853" s="81" t="str">
        <f t="shared" ca="1" si="512"/>
        <v>F 20</v>
      </c>
      <c r="L853" s="151" t="str">
        <f t="shared" ca="1" si="513"/>
        <v/>
      </c>
      <c r="M853" s="156"/>
      <c r="N853" s="156"/>
      <c r="O853" s="152"/>
      <c r="P853" s="157" t="str">
        <f t="shared" ca="1" si="514"/>
        <v/>
      </c>
      <c r="Q853" s="157"/>
      <c r="R853" s="157"/>
      <c r="S853" s="157"/>
      <c r="T853" s="80" t="str">
        <f t="shared" ca="1" si="515"/>
        <v>м.</v>
      </c>
      <c r="U853" s="81">
        <f t="shared" ca="1" si="516"/>
        <v>16</v>
      </c>
      <c r="V853" s="151" t="str">
        <f t="shared" ca="1" si="517"/>
        <v/>
      </c>
      <c r="W853" s="152"/>
      <c r="X853" s="153" t="str">
        <f t="shared" ca="1" si="518"/>
        <v>Вариант Г1</v>
      </c>
      <c r="Y853" s="154"/>
      <c r="Z853" s="154"/>
      <c r="AA853" s="155"/>
      <c r="AB853" s="164"/>
      <c r="AC853" s="77">
        <f t="shared" si="521"/>
        <v>611</v>
      </c>
      <c r="AD853" s="77">
        <f t="shared" ca="1" si="519"/>
        <v>7</v>
      </c>
      <c r="AE853" s="77" t="str">
        <f t="shared" ca="1" si="520"/>
        <v>Монтажная лента</v>
      </c>
      <c r="AF853" s="77" t="str">
        <f t="shared" ca="1" si="520"/>
        <v>F 20</v>
      </c>
      <c r="AG853" s="77" t="str">
        <f t="shared" ca="1" si="520"/>
        <v/>
      </c>
      <c r="AH853" s="77" t="str">
        <f t="shared" ca="1" si="520"/>
        <v/>
      </c>
      <c r="AI853" s="77" t="str">
        <f t="shared" ca="1" si="520"/>
        <v>м.</v>
      </c>
      <c r="AJ853" s="77">
        <f t="shared" ca="1" si="520"/>
        <v>16</v>
      </c>
      <c r="AK853" s="77" t="str">
        <f t="shared" ca="1" si="520"/>
        <v/>
      </c>
      <c r="AL853" s="77" t="str">
        <f t="shared" ca="1" si="520"/>
        <v>Вариант Г1</v>
      </c>
      <c r="AM853" s="77" t="str">
        <f t="shared" ca="1" si="520"/>
        <v/>
      </c>
      <c r="AN853" s="77" t="str">
        <f t="shared" ca="1" si="520"/>
        <v/>
      </c>
      <c r="AO853" s="77" t="str">
        <f t="shared" ca="1" si="520"/>
        <v/>
      </c>
      <c r="AP853" s="77" t="str">
        <f t="shared" ca="1" si="520"/>
        <v/>
      </c>
      <c r="AQ853" s="77" t="str">
        <f t="shared" ca="1" si="520"/>
        <v/>
      </c>
    </row>
    <row r="854" spans="8:43" s="77" customFormat="1" ht="23.25" customHeight="1">
      <c r="H854" s="75"/>
      <c r="I854" s="3">
        <f t="shared" ca="1" si="510"/>
        <v>8</v>
      </c>
      <c r="J854" s="6" t="str">
        <f t="shared" ca="1" si="511"/>
        <v>Скрепа</v>
      </c>
      <c r="K854" s="81" t="str">
        <f t="shared" ca="1" si="512"/>
        <v>С 20</v>
      </c>
      <c r="L854" s="151" t="str">
        <f t="shared" ca="1" si="513"/>
        <v/>
      </c>
      <c r="M854" s="156"/>
      <c r="N854" s="156"/>
      <c r="O854" s="152"/>
      <c r="P854" s="157" t="str">
        <f t="shared" ca="1" si="514"/>
        <v/>
      </c>
      <c r="Q854" s="157"/>
      <c r="R854" s="157"/>
      <c r="S854" s="157"/>
      <c r="T854" s="80" t="str">
        <f t="shared" ca="1" si="515"/>
        <v>шт.</v>
      </c>
      <c r="U854" s="81">
        <f t="shared" ca="1" si="516"/>
        <v>16</v>
      </c>
      <c r="V854" s="151" t="str">
        <f t="shared" ca="1" si="517"/>
        <v/>
      </c>
      <c r="W854" s="152"/>
      <c r="X854" s="153" t="str">
        <f t="shared" ca="1" si="518"/>
        <v>Вариант Г1</v>
      </c>
      <c r="Y854" s="154"/>
      <c r="Z854" s="154"/>
      <c r="AA854" s="155"/>
      <c r="AB854" s="164"/>
      <c r="AC854" s="77">
        <f t="shared" si="521"/>
        <v>612</v>
      </c>
      <c r="AD854" s="77">
        <f t="shared" ca="1" si="519"/>
        <v>8</v>
      </c>
      <c r="AE854" s="77" t="str">
        <f t="shared" ca="1" si="520"/>
        <v>Скрепа</v>
      </c>
      <c r="AF854" s="77" t="str">
        <f t="shared" ca="1" si="520"/>
        <v>С 20</v>
      </c>
      <c r="AG854" s="77" t="str">
        <f t="shared" ca="1" si="520"/>
        <v/>
      </c>
      <c r="AH854" s="77" t="str">
        <f t="shared" ca="1" si="520"/>
        <v/>
      </c>
      <c r="AI854" s="77" t="str">
        <f t="shared" ca="1" si="520"/>
        <v>шт.</v>
      </c>
      <c r="AJ854" s="77">
        <f t="shared" ca="1" si="520"/>
        <v>16</v>
      </c>
      <c r="AK854" s="77" t="str">
        <f t="shared" ca="1" si="520"/>
        <v/>
      </c>
      <c r="AL854" s="77" t="str">
        <f t="shared" ca="1" si="520"/>
        <v>Вариант Г1</v>
      </c>
      <c r="AM854" s="77" t="str">
        <f t="shared" ca="1" si="520"/>
        <v/>
      </c>
      <c r="AN854" s="77" t="str">
        <f t="shared" ca="1" si="520"/>
        <v/>
      </c>
      <c r="AO854" s="77" t="str">
        <f t="shared" ca="1" si="520"/>
        <v/>
      </c>
      <c r="AP854" s="77" t="str">
        <f t="shared" ca="1" si="520"/>
        <v/>
      </c>
      <c r="AQ854" s="77" t="str">
        <f t="shared" ca="1" si="520"/>
        <v/>
      </c>
    </row>
    <row r="855" spans="8:43" s="77" customFormat="1" ht="23.25" customHeight="1">
      <c r="H855" s="75"/>
      <c r="I855" s="3">
        <f t="shared" ca="1" si="510"/>
        <v>9</v>
      </c>
      <c r="J855" s="6" t="str">
        <f t="shared" ca="1" si="511"/>
        <v>Анкерный кронштейн</v>
      </c>
      <c r="K855" s="81" t="str">
        <f t="shared" ca="1" si="512"/>
        <v>СА 25М1</v>
      </c>
      <c r="L855" s="151" t="str">
        <f t="shared" ca="1" si="513"/>
        <v/>
      </c>
      <c r="M855" s="156"/>
      <c r="N855" s="156"/>
      <c r="O855" s="152"/>
      <c r="P855" s="157" t="str">
        <f t="shared" ca="1" si="514"/>
        <v/>
      </c>
      <c r="Q855" s="157"/>
      <c r="R855" s="157"/>
      <c r="S855" s="157"/>
      <c r="T855" s="80" t="str">
        <f t="shared" ca="1" si="515"/>
        <v>шт.</v>
      </c>
      <c r="U855" s="81">
        <f t="shared" ca="1" si="516"/>
        <v>4</v>
      </c>
      <c r="V855" s="151" t="str">
        <f t="shared" ca="1" si="517"/>
        <v/>
      </c>
      <c r="W855" s="152"/>
      <c r="X855" s="153" t="str">
        <f t="shared" ca="1" si="518"/>
        <v>Вариант Г1</v>
      </c>
      <c r="Y855" s="154"/>
      <c r="Z855" s="154"/>
      <c r="AA855" s="155"/>
      <c r="AB855" s="164"/>
      <c r="AC855" s="77">
        <f t="shared" si="521"/>
        <v>613</v>
      </c>
      <c r="AD855" s="77">
        <f t="shared" ca="1" si="519"/>
        <v>9</v>
      </c>
      <c r="AE855" s="77" t="str">
        <f t="shared" ca="1" si="520"/>
        <v>Анкерный кронштейн</v>
      </c>
      <c r="AF855" s="77" t="str">
        <f t="shared" ca="1" si="520"/>
        <v>СА 25М1</v>
      </c>
      <c r="AG855" s="77" t="str">
        <f t="shared" ca="1" si="520"/>
        <v/>
      </c>
      <c r="AH855" s="77" t="str">
        <f t="shared" ca="1" si="520"/>
        <v/>
      </c>
      <c r="AI855" s="77" t="str">
        <f t="shared" ca="1" si="520"/>
        <v>шт.</v>
      </c>
      <c r="AJ855" s="77">
        <f t="shared" ca="1" si="520"/>
        <v>4</v>
      </c>
      <c r="AK855" s="77" t="str">
        <f t="shared" ca="1" si="520"/>
        <v/>
      </c>
      <c r="AL855" s="77" t="str">
        <f t="shared" ca="1" si="520"/>
        <v>Вариант Г1</v>
      </c>
      <c r="AM855" s="77" t="str">
        <f t="shared" ca="1" si="520"/>
        <v/>
      </c>
      <c r="AN855" s="77" t="str">
        <f t="shared" ca="1" si="520"/>
        <v/>
      </c>
      <c r="AO855" s="77" t="str">
        <f t="shared" ca="1" si="520"/>
        <v/>
      </c>
      <c r="AP855" s="77" t="str">
        <f t="shared" ca="1" si="520"/>
        <v/>
      </c>
      <c r="AQ855" s="77" t="str">
        <f t="shared" ca="1" si="520"/>
        <v/>
      </c>
    </row>
    <row r="856" spans="8:43" s="77" customFormat="1" ht="23.25" customHeight="1">
      <c r="H856" s="75"/>
      <c r="I856" s="3">
        <f t="shared" ca="1" si="510"/>
        <v>10</v>
      </c>
      <c r="J856" s="6" t="str">
        <f t="shared" ca="1" si="511"/>
        <v>Анкерный зажим</v>
      </c>
      <c r="K856" s="81" t="str">
        <f t="shared" ca="1" si="512"/>
        <v xml:space="preserve"> РА 25х100М</v>
      </c>
      <c r="L856" s="151" t="str">
        <f t="shared" ca="1" si="513"/>
        <v/>
      </c>
      <c r="M856" s="156"/>
      <c r="N856" s="156"/>
      <c r="O856" s="152"/>
      <c r="P856" s="157" t="str">
        <f t="shared" ca="1" si="514"/>
        <v/>
      </c>
      <c r="Q856" s="157"/>
      <c r="R856" s="157"/>
      <c r="S856" s="157"/>
      <c r="T856" s="80" t="str">
        <f t="shared" ca="1" si="515"/>
        <v>шт.</v>
      </c>
      <c r="U856" s="81">
        <f t="shared" ca="1" si="516"/>
        <v>8</v>
      </c>
      <c r="V856" s="151" t="str">
        <f t="shared" ca="1" si="517"/>
        <v/>
      </c>
      <c r="W856" s="152"/>
      <c r="X856" s="153" t="str">
        <f t="shared" ca="1" si="518"/>
        <v>Вариант Г1</v>
      </c>
      <c r="Y856" s="154"/>
      <c r="Z856" s="154"/>
      <c r="AA856" s="155"/>
      <c r="AB856" s="164"/>
      <c r="AC856" s="77">
        <f t="shared" si="521"/>
        <v>614</v>
      </c>
      <c r="AD856" s="77">
        <f t="shared" ca="1" si="519"/>
        <v>10</v>
      </c>
      <c r="AE856" s="77" t="str">
        <f t="shared" ca="1" si="520"/>
        <v>Анкерный зажим</v>
      </c>
      <c r="AF856" s="77" t="str">
        <f t="shared" ca="1" si="520"/>
        <v xml:space="preserve"> РА 25х100М</v>
      </c>
      <c r="AG856" s="77" t="str">
        <f t="shared" ca="1" si="520"/>
        <v/>
      </c>
      <c r="AH856" s="77" t="str">
        <f t="shared" ca="1" si="520"/>
        <v/>
      </c>
      <c r="AI856" s="77" t="str">
        <f t="shared" ca="1" si="520"/>
        <v>шт.</v>
      </c>
      <c r="AJ856" s="77">
        <f t="shared" ca="1" si="520"/>
        <v>8</v>
      </c>
      <c r="AK856" s="77" t="str">
        <f t="shared" ca="1" si="520"/>
        <v/>
      </c>
      <c r="AL856" s="77" t="str">
        <f t="shared" ca="1" si="520"/>
        <v>Вариант Г1</v>
      </c>
      <c r="AM856" s="77" t="str">
        <f t="shared" ca="1" si="520"/>
        <v/>
      </c>
      <c r="AN856" s="77" t="str">
        <f t="shared" ca="1" si="520"/>
        <v/>
      </c>
      <c r="AO856" s="77" t="str">
        <f t="shared" ca="1" si="520"/>
        <v/>
      </c>
      <c r="AP856" s="77" t="str">
        <f t="shared" ca="1" si="520"/>
        <v/>
      </c>
      <c r="AQ856" s="77" t="str">
        <f t="shared" ca="1" si="520"/>
        <v/>
      </c>
    </row>
    <row r="857" spans="8:43" s="77" customFormat="1" ht="23.25" customHeight="1">
      <c r="H857" s="75"/>
      <c r="I857" s="3">
        <f t="shared" ca="1" si="510"/>
        <v>11</v>
      </c>
      <c r="J857" s="6" t="str">
        <f t="shared" ca="1" si="511"/>
        <v>Зажим ответвительный</v>
      </c>
      <c r="K857" s="81" t="str">
        <f t="shared" ca="1" si="512"/>
        <v xml:space="preserve"> Р 619</v>
      </c>
      <c r="L857" s="151" t="str">
        <f t="shared" ca="1" si="513"/>
        <v/>
      </c>
      <c r="M857" s="156"/>
      <c r="N857" s="156"/>
      <c r="O857" s="152"/>
      <c r="P857" s="157" t="str">
        <f t="shared" ca="1" si="514"/>
        <v/>
      </c>
      <c r="Q857" s="157"/>
      <c r="R857" s="157"/>
      <c r="S857" s="157"/>
      <c r="T857" s="80" t="str">
        <f t="shared" ca="1" si="515"/>
        <v>шт.</v>
      </c>
      <c r="U857" s="81">
        <f t="shared" ca="1" si="516"/>
        <v>16</v>
      </c>
      <c r="V857" s="151" t="str">
        <f t="shared" ca="1" si="517"/>
        <v/>
      </c>
      <c r="W857" s="152"/>
      <c r="X857" s="153" t="str">
        <f t="shared" ca="1" si="518"/>
        <v>Вариант Г1</v>
      </c>
      <c r="Y857" s="154"/>
      <c r="Z857" s="154"/>
      <c r="AA857" s="155"/>
      <c r="AB857" s="164"/>
      <c r="AC857" s="77">
        <f t="shared" si="521"/>
        <v>615</v>
      </c>
      <c r="AD857" s="77">
        <f t="shared" ca="1" si="519"/>
        <v>11</v>
      </c>
      <c r="AE857" s="77" t="str">
        <f t="shared" ca="1" si="520"/>
        <v>Зажим ответвительный</v>
      </c>
      <c r="AF857" s="77" t="str">
        <f t="shared" ca="1" si="520"/>
        <v xml:space="preserve"> Р 619</v>
      </c>
      <c r="AG857" s="77" t="str">
        <f t="shared" ca="1" si="520"/>
        <v/>
      </c>
      <c r="AH857" s="77" t="str">
        <f t="shared" ca="1" si="520"/>
        <v/>
      </c>
      <c r="AI857" s="77" t="str">
        <f t="shared" ca="1" si="520"/>
        <v>шт.</v>
      </c>
      <c r="AJ857" s="77">
        <f t="shared" ca="1" si="520"/>
        <v>16</v>
      </c>
      <c r="AK857" s="77" t="str">
        <f t="shared" ca="1" si="520"/>
        <v/>
      </c>
      <c r="AL857" s="77" t="str">
        <f t="shared" ca="1" si="520"/>
        <v>Вариант Г1</v>
      </c>
      <c r="AM857" s="77" t="str">
        <f t="shared" ca="1" si="520"/>
        <v/>
      </c>
      <c r="AN857" s="77" t="str">
        <f t="shared" ca="1" si="520"/>
        <v/>
      </c>
      <c r="AO857" s="77" t="str">
        <f t="shared" ca="1" si="520"/>
        <v/>
      </c>
      <c r="AP857" s="77" t="str">
        <f t="shared" ca="1" si="520"/>
        <v/>
      </c>
      <c r="AQ857" s="77" t="str">
        <f t="shared" ca="1" si="520"/>
        <v/>
      </c>
    </row>
    <row r="858" spans="8:43" s="77" customFormat="1" ht="23.25" customHeight="1">
      <c r="H858" s="75"/>
      <c r="I858" s="3">
        <f t="shared" ca="1" si="510"/>
        <v>12</v>
      </c>
      <c r="J858" s="6" t="str">
        <f t="shared" ca="1" si="511"/>
        <v>Анкерный болт с колц.</v>
      </c>
      <c r="K858" s="81" t="str">
        <f t="shared" ca="1" si="512"/>
        <v xml:space="preserve"> 12(10)х100(120)</v>
      </c>
      <c r="L858" s="151" t="str">
        <f t="shared" ca="1" si="513"/>
        <v/>
      </c>
      <c r="M858" s="156"/>
      <c r="N858" s="156"/>
      <c r="O858" s="152"/>
      <c r="P858" s="157" t="str">
        <f t="shared" ca="1" si="514"/>
        <v/>
      </c>
      <c r="Q858" s="157"/>
      <c r="R858" s="157"/>
      <c r="S858" s="157"/>
      <c r="T858" s="80" t="str">
        <f t="shared" ca="1" si="515"/>
        <v>шт.</v>
      </c>
      <c r="U858" s="81">
        <f t="shared" ca="1" si="516"/>
        <v>4</v>
      </c>
      <c r="V858" s="151" t="str">
        <f t="shared" ca="1" si="517"/>
        <v/>
      </c>
      <c r="W858" s="152"/>
      <c r="X858" s="153" t="str">
        <f t="shared" ca="1" si="518"/>
        <v>Вариант Г1</v>
      </c>
      <c r="Y858" s="154"/>
      <c r="Z858" s="154"/>
      <c r="AA858" s="155"/>
      <c r="AB858" s="164"/>
      <c r="AC858" s="77">
        <f t="shared" si="521"/>
        <v>616</v>
      </c>
      <c r="AD858" s="77">
        <f t="shared" ca="1" si="519"/>
        <v>12</v>
      </c>
      <c r="AE858" s="77" t="str">
        <f t="shared" ca="1" si="520"/>
        <v>Анкерный болт с колц.</v>
      </c>
      <c r="AF858" s="77" t="str">
        <f t="shared" ca="1" si="520"/>
        <v xml:space="preserve"> 12(10)х100(120)</v>
      </c>
      <c r="AG858" s="77" t="str">
        <f t="shared" ca="1" si="520"/>
        <v/>
      </c>
      <c r="AH858" s="77" t="str">
        <f t="shared" ca="1" si="520"/>
        <v/>
      </c>
      <c r="AI858" s="77" t="str">
        <f t="shared" ca="1" si="520"/>
        <v>шт.</v>
      </c>
      <c r="AJ858" s="77">
        <f t="shared" ca="1" si="520"/>
        <v>4</v>
      </c>
      <c r="AK858" s="77" t="str">
        <f t="shared" ca="1" si="520"/>
        <v/>
      </c>
      <c r="AL858" s="77" t="str">
        <f t="shared" ca="1" si="520"/>
        <v>Вариант Г1</v>
      </c>
      <c r="AM858" s="77" t="str">
        <f t="shared" ca="1" si="520"/>
        <v/>
      </c>
      <c r="AN858" s="77" t="str">
        <f t="shared" ca="1" si="520"/>
        <v/>
      </c>
      <c r="AO858" s="77" t="str">
        <f t="shared" ca="1" si="520"/>
        <v/>
      </c>
      <c r="AP858" s="77" t="str">
        <f t="shared" ca="1" si="520"/>
        <v/>
      </c>
      <c r="AQ858" s="77" t="str">
        <f t="shared" ca="1" si="520"/>
        <v/>
      </c>
    </row>
    <row r="859" spans="8:43" s="77" customFormat="1" ht="23.25" customHeight="1">
      <c r="H859" s="75"/>
      <c r="I859" s="3" t="str">
        <f t="shared" ca="1" si="510"/>
        <v/>
      </c>
      <c r="J859" s="6" t="str">
        <f t="shared" ca="1" si="511"/>
        <v>Вариант №2.5</v>
      </c>
      <c r="K859" s="81" t="str">
        <f t="shared" ca="1" si="512"/>
        <v/>
      </c>
      <c r="L859" s="151" t="str">
        <f t="shared" ca="1" si="513"/>
        <v/>
      </c>
      <c r="M859" s="156"/>
      <c r="N859" s="156"/>
      <c r="O859" s="152"/>
      <c r="P859" s="157" t="str">
        <f t="shared" ca="1" si="514"/>
        <v/>
      </c>
      <c r="Q859" s="157"/>
      <c r="R859" s="157"/>
      <c r="S859" s="157"/>
      <c r="T859" s="80" t="str">
        <f t="shared" ca="1" si="515"/>
        <v/>
      </c>
      <c r="U859" s="81" t="str">
        <f t="shared" ca="1" si="516"/>
        <v/>
      </c>
      <c r="V859" s="151" t="str">
        <f t="shared" ca="1" si="517"/>
        <v/>
      </c>
      <c r="W859" s="152"/>
      <c r="X859" s="153" t="str">
        <f t="shared" ca="1" si="518"/>
        <v/>
      </c>
      <c r="Y859" s="154"/>
      <c r="Z859" s="154"/>
      <c r="AA859" s="155"/>
      <c r="AB859" s="164"/>
      <c r="AC859" s="77">
        <f t="shared" si="521"/>
        <v>617</v>
      </c>
      <c r="AD859" s="77" t="str">
        <f t="shared" ca="1" si="519"/>
        <v/>
      </c>
      <c r="AE859" s="77" t="str">
        <f t="shared" ca="1" si="520"/>
        <v>Вариант №2.5</v>
      </c>
      <c r="AF859" s="77" t="str">
        <f t="shared" ca="1" si="520"/>
        <v/>
      </c>
      <c r="AG859" s="77" t="str">
        <f t="shared" ca="1" si="520"/>
        <v/>
      </c>
      <c r="AH859" s="77" t="str">
        <f t="shared" ca="1" si="520"/>
        <v/>
      </c>
      <c r="AI859" s="77" t="str">
        <f t="shared" ca="1" si="520"/>
        <v/>
      </c>
      <c r="AJ859" s="77" t="str">
        <f t="shared" ca="1" si="520"/>
        <v/>
      </c>
      <c r="AK859" s="77" t="str">
        <f t="shared" ca="1" si="520"/>
        <v/>
      </c>
      <c r="AL859" s="77" t="str">
        <f t="shared" ca="1" si="520"/>
        <v/>
      </c>
      <c r="AM859" s="77" t="str">
        <f t="shared" ca="1" si="520"/>
        <v/>
      </c>
      <c r="AN859" s="77" t="str">
        <f t="shared" ca="1" si="520"/>
        <v/>
      </c>
      <c r="AO859" s="77" t="str">
        <f t="shared" ca="1" si="520"/>
        <v/>
      </c>
      <c r="AP859" s="77" t="str">
        <f t="shared" ca="1" si="520"/>
        <v/>
      </c>
      <c r="AQ859" s="77" t="str">
        <f t="shared" ca="1" si="520"/>
        <v/>
      </c>
    </row>
    <row r="860" spans="8:43" s="77" customFormat="1" ht="23.25" customHeight="1">
      <c r="H860" s="75"/>
      <c r="I860" s="3">
        <f t="shared" ca="1" si="510"/>
        <v>1</v>
      </c>
      <c r="J860" s="6" t="str">
        <f t="shared" ca="1" si="511"/>
        <v>Счётчик электроэнергии</v>
      </c>
      <c r="K860" s="81" t="str">
        <f t="shared" ca="1" si="512"/>
        <v>CE308 C36.746.OPR1.QYDUVFZ BPL03
SPDS</v>
      </c>
      <c r="L860" s="151" t="str">
        <f t="shared" ca="1" si="513"/>
        <v/>
      </c>
      <c r="M860" s="156"/>
      <c r="N860" s="156"/>
      <c r="O860" s="152"/>
      <c r="P860" s="157" t="str">
        <f t="shared" ca="1" si="514"/>
        <v/>
      </c>
      <c r="Q860" s="157"/>
      <c r="R860" s="157"/>
      <c r="S860" s="157"/>
      <c r="T860" s="80" t="str">
        <f t="shared" ca="1" si="515"/>
        <v>шт.</v>
      </c>
      <c r="U860" s="81">
        <f t="shared" ca="1" si="516"/>
        <v>8</v>
      </c>
      <c r="V860" s="151" t="str">
        <f t="shared" ca="1" si="517"/>
        <v/>
      </c>
      <c r="W860" s="152"/>
      <c r="X860" s="153" t="str">
        <f t="shared" ca="1" si="518"/>
        <v>Вариант А2</v>
      </c>
      <c r="Y860" s="154"/>
      <c r="Z860" s="154"/>
      <c r="AA860" s="155"/>
      <c r="AB860" s="164"/>
      <c r="AC860" s="77">
        <f t="shared" si="521"/>
        <v>618</v>
      </c>
      <c r="AD860" s="77">
        <f t="shared" ca="1" si="519"/>
        <v>1</v>
      </c>
      <c r="AE860" s="77" t="str">
        <f t="shared" ca="1" si="520"/>
        <v>Счётчик электроэнергии</v>
      </c>
      <c r="AF860" s="77" t="str">
        <f t="shared" ca="1" si="520"/>
        <v>CE308 C36.746.OPR1.QYDUVFZ BPL03
SPDS</v>
      </c>
      <c r="AG860" s="77" t="str">
        <f t="shared" ca="1" si="520"/>
        <v/>
      </c>
      <c r="AH860" s="77" t="str">
        <f t="shared" ca="1" si="520"/>
        <v/>
      </c>
      <c r="AI860" s="77" t="str">
        <f t="shared" ca="1" si="520"/>
        <v>шт.</v>
      </c>
      <c r="AJ860" s="77">
        <f t="shared" ca="1" si="520"/>
        <v>8</v>
      </c>
      <c r="AK860" s="77" t="str">
        <f t="shared" ca="1" si="520"/>
        <v/>
      </c>
      <c r="AL860" s="77" t="str">
        <f t="shared" ca="1" si="520"/>
        <v>Вариант А2</v>
      </c>
      <c r="AM860" s="77" t="str">
        <f t="shared" ca="1" si="520"/>
        <v/>
      </c>
      <c r="AN860" s="77" t="str">
        <f t="shared" ca="1" si="520"/>
        <v/>
      </c>
      <c r="AO860" s="77" t="str">
        <f t="shared" ca="1" si="520"/>
        <v/>
      </c>
      <c r="AP860" s="77" t="str">
        <f t="shared" ca="1" si="520"/>
        <v/>
      </c>
      <c r="AQ860" s="77" t="str">
        <f t="shared" ca="1" si="520"/>
        <v/>
      </c>
    </row>
    <row r="861" spans="8:43" s="77" customFormat="1" ht="23.25" customHeight="1">
      <c r="H861" s="75"/>
      <c r="I861" s="3" t="str">
        <f t="shared" ca="1" si="510"/>
        <v>1а</v>
      </c>
      <c r="J861" s="6" t="str">
        <f t="shared" ca="1" si="511"/>
        <v>Устройство счит. счетчиков</v>
      </c>
      <c r="K861" s="81" t="str">
        <f t="shared" ca="1" si="512"/>
        <v>CE901 RUP-02</v>
      </c>
      <c r="L861" s="151" t="str">
        <f t="shared" ca="1" si="513"/>
        <v/>
      </c>
      <c r="M861" s="156"/>
      <c r="N861" s="156"/>
      <c r="O861" s="152"/>
      <c r="P861" s="157" t="str">
        <f t="shared" ca="1" si="514"/>
        <v/>
      </c>
      <c r="Q861" s="157"/>
      <c r="R861" s="157"/>
      <c r="S861" s="157"/>
      <c r="T861" s="80" t="str">
        <f t="shared" ca="1" si="515"/>
        <v>шт.</v>
      </c>
      <c r="U861" s="81">
        <f t="shared" ca="1" si="516"/>
        <v>8</v>
      </c>
      <c r="V861" s="151" t="str">
        <f t="shared" ca="1" si="517"/>
        <v/>
      </c>
      <c r="W861" s="152"/>
      <c r="X861" s="153" t="str">
        <f t="shared" ca="1" si="518"/>
        <v>Вариант А2</v>
      </c>
      <c r="Y861" s="154"/>
      <c r="Z861" s="154"/>
      <c r="AA861" s="155"/>
      <c r="AB861" s="164"/>
      <c r="AC861" s="77">
        <f t="shared" si="521"/>
        <v>619</v>
      </c>
      <c r="AD861" s="77" t="str">
        <f t="shared" ca="1" si="519"/>
        <v>1а</v>
      </c>
      <c r="AE861" s="77" t="str">
        <f t="shared" ca="1" si="520"/>
        <v>Устройство счит. счетчиков</v>
      </c>
      <c r="AF861" s="77" t="str">
        <f t="shared" ca="1" si="520"/>
        <v>CE901 RUP-02</v>
      </c>
      <c r="AG861" s="77" t="str">
        <f t="shared" ca="1" si="520"/>
        <v/>
      </c>
      <c r="AH861" s="77" t="str">
        <f t="shared" ca="1" si="520"/>
        <v/>
      </c>
      <c r="AI861" s="77" t="str">
        <f t="shared" ca="1" si="520"/>
        <v>шт.</v>
      </c>
      <c r="AJ861" s="77">
        <f t="shared" ca="1" si="520"/>
        <v>8</v>
      </c>
      <c r="AK861" s="77" t="str">
        <f t="shared" ca="1" si="520"/>
        <v/>
      </c>
      <c r="AL861" s="77" t="str">
        <f t="shared" ca="1" si="520"/>
        <v>Вариант А2</v>
      </c>
      <c r="AM861" s="77" t="str">
        <f t="shared" ca="1" si="520"/>
        <v/>
      </c>
      <c r="AN861" s="77" t="str">
        <f t="shared" ca="1" si="520"/>
        <v/>
      </c>
      <c r="AO861" s="77" t="str">
        <f t="shared" ca="1" si="520"/>
        <v/>
      </c>
      <c r="AP861" s="77" t="str">
        <f t="shared" ca="1" si="520"/>
        <v/>
      </c>
      <c r="AQ861" s="77" t="str">
        <f t="shared" ca="1" si="520"/>
        <v/>
      </c>
    </row>
    <row r="862" spans="8:43" s="77" customFormat="1" ht="23.25" customHeight="1">
      <c r="H862" s="75"/>
      <c r="I862" s="3">
        <f t="shared" ca="1" si="510"/>
        <v>2</v>
      </c>
      <c r="J862" s="6" t="str">
        <f t="shared" ca="1" si="511"/>
        <v>Провод</v>
      </c>
      <c r="K862" s="81" t="str">
        <f t="shared" ca="1" si="512"/>
        <v>СИП-4 4х25</v>
      </c>
      <c r="L862" s="151" t="str">
        <f t="shared" ca="1" si="513"/>
        <v/>
      </c>
      <c r="M862" s="156"/>
      <c r="N862" s="156"/>
      <c r="O862" s="152"/>
      <c r="P862" s="157" t="str">
        <f t="shared" ca="1" si="514"/>
        <v/>
      </c>
      <c r="Q862" s="157"/>
      <c r="R862" s="157"/>
      <c r="S862" s="157"/>
      <c r="T862" s="80" t="str">
        <f t="shared" ca="1" si="515"/>
        <v>м.</v>
      </c>
      <c r="U862" s="81">
        <f t="shared" ca="1" si="516"/>
        <v>200</v>
      </c>
      <c r="V862" s="151" t="str">
        <f t="shared" ca="1" si="517"/>
        <v/>
      </c>
      <c r="W862" s="152"/>
      <c r="X862" s="153" t="str">
        <f t="shared" ca="1" si="518"/>
        <v>Вариант А2</v>
      </c>
      <c r="Y862" s="154"/>
      <c r="Z862" s="154"/>
      <c r="AA862" s="155"/>
      <c r="AB862" s="164"/>
      <c r="AC862" s="77">
        <f t="shared" si="521"/>
        <v>620</v>
      </c>
      <c r="AD862" s="77">
        <f t="shared" ca="1" si="519"/>
        <v>2</v>
      </c>
      <c r="AE862" s="77" t="str">
        <f t="shared" ca="1" si="520"/>
        <v>Провод</v>
      </c>
      <c r="AF862" s="77" t="str">
        <f t="shared" ca="1" si="520"/>
        <v>СИП-4 4х25</v>
      </c>
      <c r="AG862" s="77" t="str">
        <f t="shared" ca="1" si="520"/>
        <v/>
      </c>
      <c r="AH862" s="77" t="str">
        <f t="shared" ca="1" si="520"/>
        <v/>
      </c>
      <c r="AI862" s="77" t="str">
        <f t="shared" ca="1" si="520"/>
        <v>м.</v>
      </c>
      <c r="AJ862" s="77">
        <f t="shared" ca="1" si="520"/>
        <v>200</v>
      </c>
      <c r="AK862" s="77" t="str">
        <f t="shared" ca="1" si="520"/>
        <v/>
      </c>
      <c r="AL862" s="77" t="str">
        <f t="shared" ca="1" si="520"/>
        <v>Вариант А2</v>
      </c>
      <c r="AM862" s="77" t="str">
        <f t="shared" ca="1" si="520"/>
        <v/>
      </c>
      <c r="AN862" s="77" t="str">
        <f t="shared" ca="1" si="520"/>
        <v/>
      </c>
      <c r="AO862" s="77" t="str">
        <f t="shared" ca="1" si="520"/>
        <v/>
      </c>
      <c r="AP862" s="77" t="str">
        <f t="shared" ca="1" si="520"/>
        <v/>
      </c>
      <c r="AQ862" s="77" t="str">
        <f t="shared" ca="1" si="520"/>
        <v/>
      </c>
    </row>
    <row r="863" spans="8:43" s="77" customFormat="1" ht="23.25" customHeight="1">
      <c r="H863" s="75"/>
      <c r="I863" s="3">
        <f t="shared" ca="1" si="510"/>
        <v>3</v>
      </c>
      <c r="J863" s="6" t="str">
        <f t="shared" ca="1" si="511"/>
        <v>Прокалывающий зажим</v>
      </c>
      <c r="K863" s="81" t="str">
        <f t="shared" ca="1" si="512"/>
        <v>OP 645М</v>
      </c>
      <c r="L863" s="151" t="str">
        <f t="shared" ca="1" si="513"/>
        <v/>
      </c>
      <c r="M863" s="156"/>
      <c r="N863" s="156"/>
      <c r="O863" s="152"/>
      <c r="P863" s="157" t="str">
        <f t="shared" ca="1" si="514"/>
        <v/>
      </c>
      <c r="Q863" s="157"/>
      <c r="R863" s="157"/>
      <c r="S863" s="157"/>
      <c r="T863" s="80" t="str">
        <f t="shared" ca="1" si="515"/>
        <v>шт.</v>
      </c>
      <c r="U863" s="81">
        <f t="shared" ca="1" si="516"/>
        <v>32</v>
      </c>
      <c r="V863" s="151" t="str">
        <f t="shared" ca="1" si="517"/>
        <v/>
      </c>
      <c r="W863" s="152"/>
      <c r="X863" s="153" t="str">
        <f t="shared" ca="1" si="518"/>
        <v>Вариант А2</v>
      </c>
      <c r="Y863" s="154"/>
      <c r="Z863" s="154"/>
      <c r="AA863" s="155"/>
      <c r="AB863" s="164"/>
      <c r="AC863" s="77">
        <f t="shared" si="521"/>
        <v>621</v>
      </c>
      <c r="AD863" s="77">
        <f t="shared" ca="1" si="519"/>
        <v>3</v>
      </c>
      <c r="AE863" s="77" t="str">
        <f t="shared" ref="AE863:AQ877" ca="1" si="522">IF(OFFSET(INDIRECT($AD$2),$AC863,AE$2,1,1)&lt;&gt;0,OFFSET(INDIRECT($AD$2),$AC863,AE$2,1,1),"")</f>
        <v>Прокалывающий зажим</v>
      </c>
      <c r="AF863" s="77" t="str">
        <f t="shared" ca="1" si="522"/>
        <v>OP 645М</v>
      </c>
      <c r="AG863" s="77" t="str">
        <f t="shared" ca="1" si="522"/>
        <v/>
      </c>
      <c r="AH863" s="77" t="str">
        <f t="shared" ca="1" si="522"/>
        <v/>
      </c>
      <c r="AI863" s="77" t="str">
        <f t="shared" ca="1" si="522"/>
        <v>шт.</v>
      </c>
      <c r="AJ863" s="77">
        <f t="shared" ca="1" si="522"/>
        <v>32</v>
      </c>
      <c r="AK863" s="77" t="str">
        <f t="shared" ca="1" si="522"/>
        <v/>
      </c>
      <c r="AL863" s="77" t="str">
        <f t="shared" ca="1" si="522"/>
        <v>Вариант А2</v>
      </c>
      <c r="AM863" s="77" t="str">
        <f t="shared" ca="1" si="522"/>
        <v/>
      </c>
      <c r="AN863" s="77" t="str">
        <f t="shared" ca="1" si="522"/>
        <v/>
      </c>
      <c r="AO863" s="77" t="str">
        <f t="shared" ca="1" si="522"/>
        <v/>
      </c>
      <c r="AP863" s="77" t="str">
        <f t="shared" ca="1" si="522"/>
        <v/>
      </c>
      <c r="AQ863" s="77" t="str">
        <f t="shared" ca="1" si="522"/>
        <v/>
      </c>
    </row>
    <row r="864" spans="8:43" s="77" customFormat="1" ht="23.25" customHeight="1">
      <c r="H864" s="75"/>
      <c r="I864" s="3">
        <f t="shared" ca="1" si="510"/>
        <v>4</v>
      </c>
      <c r="J864" s="6" t="str">
        <f t="shared" ca="1" si="511"/>
        <v>Изолирующий колпачок</v>
      </c>
      <c r="K864" s="81" t="str">
        <f t="shared" ca="1" si="512"/>
        <v>CI 6-35</v>
      </c>
      <c r="L864" s="151" t="str">
        <f t="shared" ca="1" si="513"/>
        <v/>
      </c>
      <c r="M864" s="156"/>
      <c r="N864" s="156"/>
      <c r="O864" s="152"/>
      <c r="P864" s="157" t="str">
        <f t="shared" ca="1" si="514"/>
        <v/>
      </c>
      <c r="Q864" s="157"/>
      <c r="R864" s="157"/>
      <c r="S864" s="157"/>
      <c r="T864" s="80" t="str">
        <f t="shared" ca="1" si="515"/>
        <v>шт.</v>
      </c>
      <c r="U864" s="81">
        <f t="shared" ca="1" si="516"/>
        <v>32</v>
      </c>
      <c r="V864" s="151" t="str">
        <f t="shared" ca="1" si="517"/>
        <v/>
      </c>
      <c r="W864" s="152"/>
      <c r="X864" s="153" t="str">
        <f t="shared" ca="1" si="518"/>
        <v>Вариант А2</v>
      </c>
      <c r="Y864" s="154"/>
      <c r="Z864" s="154"/>
      <c r="AA864" s="155"/>
      <c r="AB864" s="164"/>
      <c r="AC864" s="77">
        <f t="shared" si="521"/>
        <v>622</v>
      </c>
      <c r="AD864" s="77">
        <f t="shared" ca="1" si="519"/>
        <v>4</v>
      </c>
      <c r="AE864" s="77" t="str">
        <f t="shared" ca="1" si="522"/>
        <v>Изолирующий колпачок</v>
      </c>
      <c r="AF864" s="77" t="str">
        <f t="shared" ca="1" si="522"/>
        <v>CI 6-35</v>
      </c>
      <c r="AG864" s="77" t="str">
        <f t="shared" ca="1" si="522"/>
        <v/>
      </c>
      <c r="AH864" s="77" t="str">
        <f t="shared" ca="1" si="522"/>
        <v/>
      </c>
      <c r="AI864" s="77" t="str">
        <f t="shared" ca="1" si="522"/>
        <v>шт.</v>
      </c>
      <c r="AJ864" s="77">
        <f t="shared" ca="1" si="522"/>
        <v>32</v>
      </c>
      <c r="AK864" s="77" t="str">
        <f t="shared" ca="1" si="522"/>
        <v/>
      </c>
      <c r="AL864" s="77" t="str">
        <f t="shared" ca="1" si="522"/>
        <v>Вариант А2</v>
      </c>
      <c r="AM864" s="77" t="str">
        <f t="shared" ca="1" si="522"/>
        <v/>
      </c>
      <c r="AN864" s="77" t="str">
        <f t="shared" ca="1" si="522"/>
        <v/>
      </c>
      <c r="AO864" s="77" t="str">
        <f t="shared" ca="1" si="522"/>
        <v/>
      </c>
      <c r="AP864" s="77" t="str">
        <f t="shared" ca="1" si="522"/>
        <v/>
      </c>
      <c r="AQ864" s="77" t="str">
        <f t="shared" ca="1" si="522"/>
        <v/>
      </c>
    </row>
    <row r="865" spans="4:43" s="77" customFormat="1" ht="23.25" customHeight="1">
      <c r="H865" s="75"/>
      <c r="I865" s="3">
        <f t="shared" ca="1" si="510"/>
        <v>5</v>
      </c>
      <c r="J865" s="6" t="str">
        <f t="shared" ca="1" si="511"/>
        <v>Хомут</v>
      </c>
      <c r="K865" s="81" t="str">
        <f t="shared" ca="1" si="512"/>
        <v xml:space="preserve"> 9х1200мм нейл.  </v>
      </c>
      <c r="L865" s="151" t="str">
        <f t="shared" ca="1" si="513"/>
        <v/>
      </c>
      <c r="M865" s="156"/>
      <c r="N865" s="156"/>
      <c r="O865" s="152"/>
      <c r="P865" s="157" t="str">
        <f t="shared" ca="1" si="514"/>
        <v/>
      </c>
      <c r="Q865" s="157"/>
      <c r="R865" s="157"/>
      <c r="S865" s="157"/>
      <c r="T865" s="80" t="str">
        <f t="shared" ca="1" si="515"/>
        <v>шт.</v>
      </c>
      <c r="U865" s="81">
        <f t="shared" ca="1" si="516"/>
        <v>24</v>
      </c>
      <c r="V865" s="151" t="str">
        <f t="shared" ca="1" si="517"/>
        <v/>
      </c>
      <c r="W865" s="152"/>
      <c r="X865" s="153" t="str">
        <f t="shared" ca="1" si="518"/>
        <v>Вариант А2</v>
      </c>
      <c r="Y865" s="154"/>
      <c r="Z865" s="154"/>
      <c r="AA865" s="155"/>
      <c r="AB865" s="164"/>
      <c r="AC865" s="77">
        <f t="shared" si="521"/>
        <v>623</v>
      </c>
      <c r="AD865" s="77">
        <f t="shared" ca="1" si="519"/>
        <v>5</v>
      </c>
      <c r="AE865" s="77" t="str">
        <f t="shared" ca="1" si="522"/>
        <v>Хомут</v>
      </c>
      <c r="AF865" s="77" t="str">
        <f t="shared" ca="1" si="522"/>
        <v xml:space="preserve"> 9х1200мм нейл.  </v>
      </c>
      <c r="AG865" s="77" t="str">
        <f t="shared" ca="1" si="522"/>
        <v/>
      </c>
      <c r="AH865" s="77" t="str">
        <f t="shared" ca="1" si="522"/>
        <v/>
      </c>
      <c r="AI865" s="77" t="str">
        <f t="shared" ca="1" si="522"/>
        <v>шт.</v>
      </c>
      <c r="AJ865" s="77">
        <f t="shared" ca="1" si="522"/>
        <v>24</v>
      </c>
      <c r="AK865" s="77" t="str">
        <f t="shared" ca="1" si="522"/>
        <v/>
      </c>
      <c r="AL865" s="77" t="str">
        <f t="shared" ca="1" si="522"/>
        <v>Вариант А2</v>
      </c>
      <c r="AM865" s="77" t="str">
        <f t="shared" ca="1" si="522"/>
        <v/>
      </c>
      <c r="AN865" s="77" t="str">
        <f t="shared" ca="1" si="522"/>
        <v/>
      </c>
      <c r="AO865" s="77" t="str">
        <f t="shared" ca="1" si="522"/>
        <v/>
      </c>
      <c r="AP865" s="77" t="str">
        <f t="shared" ca="1" si="522"/>
        <v/>
      </c>
      <c r="AQ865" s="77" t="str">
        <f t="shared" ca="1" si="522"/>
        <v/>
      </c>
    </row>
    <row r="866" spans="4:43" s="77" customFormat="1" ht="23.25" customHeight="1">
      <c r="H866" s="75"/>
      <c r="I866" s="3">
        <f t="shared" ca="1" si="510"/>
        <v>6</v>
      </c>
      <c r="J866" s="6" t="str">
        <f t="shared" ca="1" si="511"/>
        <v>Зажим ответвительный</v>
      </c>
      <c r="K866" s="81" t="str">
        <f t="shared" ca="1" si="512"/>
        <v>Р 619</v>
      </c>
      <c r="L866" s="151" t="str">
        <f t="shared" ca="1" si="513"/>
        <v/>
      </c>
      <c r="M866" s="156"/>
      <c r="N866" s="156"/>
      <c r="O866" s="152"/>
      <c r="P866" s="157" t="str">
        <f t="shared" ca="1" si="514"/>
        <v/>
      </c>
      <c r="Q866" s="157"/>
      <c r="R866" s="157"/>
      <c r="S866" s="157"/>
      <c r="T866" s="80" t="str">
        <f t="shared" ca="1" si="515"/>
        <v>шт.</v>
      </c>
      <c r="U866" s="81">
        <f t="shared" ca="1" si="516"/>
        <v>32</v>
      </c>
      <c r="V866" s="151" t="str">
        <f t="shared" ca="1" si="517"/>
        <v/>
      </c>
      <c r="W866" s="152"/>
      <c r="X866" s="153" t="str">
        <f t="shared" ca="1" si="518"/>
        <v/>
      </c>
      <c r="Y866" s="154"/>
      <c r="Z866" s="154"/>
      <c r="AA866" s="155"/>
      <c r="AB866" s="164"/>
      <c r="AC866" s="77">
        <f t="shared" si="521"/>
        <v>624</v>
      </c>
      <c r="AD866" s="77">
        <f t="shared" ca="1" si="519"/>
        <v>6</v>
      </c>
      <c r="AE866" s="77" t="str">
        <f t="shared" ca="1" si="522"/>
        <v>Зажим ответвительный</v>
      </c>
      <c r="AF866" s="77" t="str">
        <f t="shared" ca="1" si="522"/>
        <v>Р 619</v>
      </c>
      <c r="AG866" s="77" t="str">
        <f t="shared" ca="1" si="522"/>
        <v/>
      </c>
      <c r="AH866" s="77" t="str">
        <f t="shared" ca="1" si="522"/>
        <v/>
      </c>
      <c r="AI866" s="77" t="str">
        <f t="shared" ca="1" si="522"/>
        <v>шт.</v>
      </c>
      <c r="AJ866" s="77">
        <f t="shared" ca="1" si="522"/>
        <v>32</v>
      </c>
      <c r="AK866" s="77" t="str">
        <f t="shared" ca="1" si="522"/>
        <v/>
      </c>
      <c r="AL866" s="77" t="str">
        <f t="shared" ca="1" si="522"/>
        <v/>
      </c>
      <c r="AM866" s="77" t="str">
        <f t="shared" ca="1" si="522"/>
        <v/>
      </c>
      <c r="AN866" s="77" t="str">
        <f t="shared" ca="1" si="522"/>
        <v/>
      </c>
      <c r="AO866" s="77" t="str">
        <f t="shared" ca="1" si="522"/>
        <v/>
      </c>
      <c r="AP866" s="77" t="str">
        <f t="shared" ca="1" si="522"/>
        <v/>
      </c>
      <c r="AQ866" s="77" t="str">
        <f t="shared" ca="1" si="522"/>
        <v/>
      </c>
    </row>
    <row r="867" spans="4:43" s="77" customFormat="1" ht="18" customHeight="1" thickBot="1">
      <c r="H867" s="75"/>
      <c r="I867" s="169">
        <f ca="1">AD867</f>
        <v>7</v>
      </c>
      <c r="J867" s="171" t="str">
        <f t="shared" ca="1" si="511"/>
        <v>Анкерный болт с колц.</v>
      </c>
      <c r="K867" s="173" t="str">
        <f t="shared" ca="1" si="512"/>
        <v>12(10)х100(120)</v>
      </c>
      <c r="L867" s="175" t="str">
        <f t="shared" ca="1" si="513"/>
        <v/>
      </c>
      <c r="M867" s="176"/>
      <c r="N867" s="176"/>
      <c r="O867" s="177"/>
      <c r="P867" s="175" t="str">
        <f t="shared" ca="1" si="514"/>
        <v/>
      </c>
      <c r="Q867" s="176"/>
      <c r="R867" s="176"/>
      <c r="S867" s="177"/>
      <c r="T867" s="173" t="str">
        <f t="shared" ca="1" si="515"/>
        <v>шт.</v>
      </c>
      <c r="U867" s="173">
        <f t="shared" ca="1" si="516"/>
        <v>8</v>
      </c>
      <c r="V867" s="175" t="str">
        <f t="shared" ca="1" si="517"/>
        <v/>
      </c>
      <c r="W867" s="177"/>
      <c r="X867" s="191" t="str">
        <f t="shared" ca="1" si="518"/>
        <v>Вариант Б2</v>
      </c>
      <c r="Y867" s="192"/>
      <c r="Z867" s="192"/>
      <c r="AA867" s="193"/>
      <c r="AB867" s="164"/>
      <c r="AC867" s="77">
        <f t="shared" si="521"/>
        <v>625</v>
      </c>
      <c r="AD867" s="77">
        <f t="shared" ca="1" si="519"/>
        <v>7</v>
      </c>
      <c r="AE867" s="77" t="str">
        <f t="shared" ca="1" si="522"/>
        <v>Анкерный болт с колц.</v>
      </c>
      <c r="AF867" s="77" t="str">
        <f t="shared" ca="1" si="522"/>
        <v>12(10)х100(120)</v>
      </c>
      <c r="AG867" s="77" t="str">
        <f t="shared" ca="1" si="522"/>
        <v/>
      </c>
      <c r="AH867" s="77" t="str">
        <f t="shared" ca="1" si="522"/>
        <v/>
      </c>
      <c r="AI867" s="77" t="str">
        <f t="shared" ca="1" si="522"/>
        <v>шт.</v>
      </c>
      <c r="AJ867" s="77">
        <f t="shared" ca="1" si="522"/>
        <v>8</v>
      </c>
      <c r="AK867" s="77" t="str">
        <f t="shared" ca="1" si="522"/>
        <v/>
      </c>
      <c r="AL867" s="77" t="str">
        <f t="shared" ca="1" si="522"/>
        <v>Вариант Б2</v>
      </c>
      <c r="AM867" s="77" t="str">
        <f t="shared" ca="1" si="522"/>
        <v/>
      </c>
      <c r="AN867" s="77" t="str">
        <f t="shared" ca="1" si="522"/>
        <v/>
      </c>
      <c r="AO867" s="77" t="str">
        <f t="shared" ca="1" si="522"/>
        <v/>
      </c>
      <c r="AP867" s="77" t="str">
        <f t="shared" ca="1" si="522"/>
        <v/>
      </c>
      <c r="AQ867" s="77" t="str">
        <f t="shared" ca="1" si="522"/>
        <v/>
      </c>
    </row>
    <row r="868" spans="4:43" s="77" customFormat="1" ht="5.25" customHeight="1">
      <c r="D868" s="234" t="s">
        <v>35</v>
      </c>
      <c r="E868" s="235"/>
      <c r="F868" s="181"/>
      <c r="G868" s="231"/>
      <c r="H868" s="186"/>
      <c r="I868" s="170"/>
      <c r="J868" s="172">
        <f t="shared" si="511"/>
        <v>0</v>
      </c>
      <c r="K868" s="174">
        <f t="shared" si="512"/>
        <v>0</v>
      </c>
      <c r="L868" s="178"/>
      <c r="M868" s="179"/>
      <c r="N868" s="179"/>
      <c r="O868" s="180"/>
      <c r="P868" s="178"/>
      <c r="Q868" s="179"/>
      <c r="R868" s="179"/>
      <c r="S868" s="180"/>
      <c r="T868" s="174"/>
      <c r="U868" s="174"/>
      <c r="V868" s="178"/>
      <c r="W868" s="180"/>
      <c r="X868" s="194"/>
      <c r="Y868" s="195"/>
      <c r="Z868" s="195"/>
      <c r="AA868" s="196"/>
      <c r="AB868" s="164"/>
    </row>
    <row r="869" spans="4:43" s="77" customFormat="1" ht="23.25" customHeight="1">
      <c r="D869" s="207"/>
      <c r="E869" s="208"/>
      <c r="F869" s="203"/>
      <c r="G869" s="164"/>
      <c r="H869" s="206"/>
      <c r="I869" s="3" t="str">
        <f ca="1">AD869</f>
        <v/>
      </c>
      <c r="J869" s="6" t="str">
        <f t="shared" ca="1" si="511"/>
        <v>Вариант В1</v>
      </c>
      <c r="K869" s="81" t="str">
        <f t="shared" ca="1" si="512"/>
        <v/>
      </c>
      <c r="L869" s="151" t="str">
        <f ca="1">AG869</f>
        <v/>
      </c>
      <c r="M869" s="156"/>
      <c r="N869" s="156"/>
      <c r="O869" s="152"/>
      <c r="P869" s="157" t="str">
        <f ca="1">AH869</f>
        <v/>
      </c>
      <c r="Q869" s="157"/>
      <c r="R869" s="157"/>
      <c r="S869" s="157"/>
      <c r="T869" s="80" t="str">
        <f t="shared" ref="T869:T871" ca="1" si="523">AI869</f>
        <v/>
      </c>
      <c r="U869" s="81" t="str">
        <f t="shared" ref="U869:U871" ca="1" si="524">AJ869</f>
        <v/>
      </c>
      <c r="V869" s="151" t="str">
        <f t="shared" ref="V869:V871" ca="1" si="525">AK869</f>
        <v/>
      </c>
      <c r="W869" s="152"/>
      <c r="X869" s="153" t="str">
        <f ca="1">AL869</f>
        <v/>
      </c>
      <c r="Y869" s="154"/>
      <c r="Z869" s="154"/>
      <c r="AA869" s="155"/>
      <c r="AB869" s="164"/>
      <c r="AC869" s="77">
        <f>AC867+1</f>
        <v>626</v>
      </c>
      <c r="AD869" s="77" t="str">
        <f ca="1">IF(OFFSET(INDIRECT($AD$2),AC869,0,1,1)&lt;&gt;0,OFFSET(INDIRECT($AD$2),AC869,0,1,1),"")</f>
        <v/>
      </c>
      <c r="AE869" s="77" t="str">
        <f t="shared" ca="1" si="522"/>
        <v>Вариант В1</v>
      </c>
      <c r="AF869" s="77" t="str">
        <f t="shared" ca="1" si="522"/>
        <v/>
      </c>
      <c r="AG869" s="77" t="str">
        <f t="shared" ca="1" si="522"/>
        <v/>
      </c>
      <c r="AH869" s="77" t="str">
        <f t="shared" ca="1" si="522"/>
        <v/>
      </c>
      <c r="AI869" s="77" t="str">
        <f t="shared" ca="1" si="522"/>
        <v/>
      </c>
      <c r="AJ869" s="77" t="str">
        <f t="shared" ca="1" si="522"/>
        <v/>
      </c>
      <c r="AK869" s="77" t="str">
        <f t="shared" ca="1" si="522"/>
        <v/>
      </c>
      <c r="AL869" s="77" t="str">
        <f t="shared" ca="1" si="522"/>
        <v/>
      </c>
      <c r="AM869" s="77" t="str">
        <f t="shared" ca="1" si="522"/>
        <v/>
      </c>
      <c r="AN869" s="77" t="str">
        <f t="shared" ca="1" si="522"/>
        <v/>
      </c>
      <c r="AO869" s="77" t="str">
        <f t="shared" ca="1" si="522"/>
        <v/>
      </c>
      <c r="AP869" s="77" t="str">
        <f t="shared" ca="1" si="522"/>
        <v/>
      </c>
      <c r="AQ869" s="77" t="str">
        <f t="shared" ca="1" si="522"/>
        <v/>
      </c>
    </row>
    <row r="870" spans="4:43" s="77" customFormat="1" ht="23.25" customHeight="1">
      <c r="D870" s="207"/>
      <c r="E870" s="208"/>
      <c r="F870" s="203"/>
      <c r="G870" s="164"/>
      <c r="H870" s="206"/>
      <c r="I870" s="3">
        <f ca="1">AD870</f>
        <v>1</v>
      </c>
      <c r="J870" s="6" t="str">
        <f t="shared" ca="1" si="511"/>
        <v>ШУЭ (АСКУЭ) PL03 Корп.552 SPDS</v>
      </c>
      <c r="K870" s="81" t="str">
        <f t="shared" ca="1" si="512"/>
        <v>Шкаф в сборе</v>
      </c>
      <c r="L870" s="151" t="str">
        <f ca="1">AG870</f>
        <v/>
      </c>
      <c r="M870" s="156"/>
      <c r="N870" s="156"/>
      <c r="O870" s="152"/>
      <c r="P870" s="157" t="str">
        <f ca="1">AH870</f>
        <v/>
      </c>
      <c r="Q870" s="157"/>
      <c r="R870" s="157"/>
      <c r="S870" s="157"/>
      <c r="T870" s="80" t="str">
        <f t="shared" ca="1" si="523"/>
        <v>шт.</v>
      </c>
      <c r="U870" s="81">
        <f t="shared" ca="1" si="524"/>
        <v>1</v>
      </c>
      <c r="V870" s="151" t="str">
        <f t="shared" ca="1" si="525"/>
        <v/>
      </c>
      <c r="W870" s="152"/>
      <c r="X870" s="153" t="str">
        <f ca="1">AL870</f>
        <v>Вариант В1</v>
      </c>
      <c r="Y870" s="154"/>
      <c r="Z870" s="154"/>
      <c r="AA870" s="155"/>
      <c r="AB870" s="164"/>
      <c r="AC870" s="77">
        <f>AC869+1</f>
        <v>627</v>
      </c>
      <c r="AD870" s="77">
        <f ca="1">IF(OFFSET(INDIRECT($AD$2),AC870,0,1,1)&lt;&gt;0,OFFSET(INDIRECT($AD$2),AC870,0,1,1),"")</f>
        <v>1</v>
      </c>
      <c r="AE870" s="77" t="str">
        <f t="shared" ca="1" si="522"/>
        <v>ШУЭ (АСКУЭ) PL03 Корп.552 SPDS</v>
      </c>
      <c r="AF870" s="77" t="str">
        <f t="shared" ca="1" si="522"/>
        <v>Шкаф в сборе</v>
      </c>
      <c r="AG870" s="77" t="str">
        <f t="shared" ca="1" si="522"/>
        <v/>
      </c>
      <c r="AH870" s="77" t="str">
        <f t="shared" ca="1" si="522"/>
        <v/>
      </c>
      <c r="AI870" s="77" t="str">
        <f t="shared" ca="1" si="522"/>
        <v>шт.</v>
      </c>
      <c r="AJ870" s="77">
        <f t="shared" ca="1" si="522"/>
        <v>1</v>
      </c>
      <c r="AK870" s="77" t="str">
        <f t="shared" ca="1" si="522"/>
        <v/>
      </c>
      <c r="AL870" s="77" t="str">
        <f t="shared" ca="1" si="522"/>
        <v>Вариант В1</v>
      </c>
      <c r="AM870" s="77" t="str">
        <f t="shared" ca="1" si="522"/>
        <v/>
      </c>
      <c r="AN870" s="77" t="str">
        <f t="shared" ca="1" si="522"/>
        <v/>
      </c>
      <c r="AO870" s="77" t="str">
        <f t="shared" ca="1" si="522"/>
        <v/>
      </c>
      <c r="AP870" s="77" t="str">
        <f t="shared" ca="1" si="522"/>
        <v/>
      </c>
      <c r="AQ870" s="77" t="str">
        <f t="shared" ca="1" si="522"/>
        <v/>
      </c>
    </row>
    <row r="871" spans="4:43" s="77" customFormat="1" ht="20.25" customHeight="1">
      <c r="D871" s="207"/>
      <c r="E871" s="208"/>
      <c r="F871" s="203"/>
      <c r="G871" s="164"/>
      <c r="H871" s="206"/>
      <c r="I871" s="169">
        <f ca="1">AD871</f>
        <v>2</v>
      </c>
      <c r="J871" s="171" t="str">
        <f t="shared" ca="1" si="511"/>
        <v>Бирка Треугольник</v>
      </c>
      <c r="K871" s="173" t="str">
        <f t="shared" ca="1" si="512"/>
        <v>У-136</v>
      </c>
      <c r="L871" s="175" t="str">
        <f ca="1">AG871</f>
        <v/>
      </c>
      <c r="M871" s="176"/>
      <c r="N871" s="176"/>
      <c r="O871" s="177"/>
      <c r="P871" s="175" t="str">
        <f ca="1">AH871</f>
        <v/>
      </c>
      <c r="Q871" s="176"/>
      <c r="R871" s="176"/>
      <c r="S871" s="177"/>
      <c r="T871" s="173" t="str">
        <f t="shared" ca="1" si="523"/>
        <v>шт.</v>
      </c>
      <c r="U871" s="173">
        <f t="shared" ca="1" si="524"/>
        <v>2</v>
      </c>
      <c r="V871" s="175" t="str">
        <f t="shared" ca="1" si="525"/>
        <v/>
      </c>
      <c r="W871" s="177"/>
      <c r="X871" s="191" t="str">
        <f ca="1">AL871</f>
        <v>Вариант В1</v>
      </c>
      <c r="Y871" s="192"/>
      <c r="Z871" s="192"/>
      <c r="AA871" s="193"/>
      <c r="AB871" s="164"/>
      <c r="AC871" s="77">
        <f>AC870+1</f>
        <v>628</v>
      </c>
      <c r="AD871" s="77">
        <f ca="1">IF(OFFSET(INDIRECT($AD$2),AC871,0,1,1)&lt;&gt;0,OFFSET(INDIRECT($AD$2),AC871,0,1,1),"")</f>
        <v>2</v>
      </c>
      <c r="AE871" s="77" t="str">
        <f t="shared" ca="1" si="522"/>
        <v>Бирка Треугольник</v>
      </c>
      <c r="AF871" s="77" t="str">
        <f t="shared" ca="1" si="522"/>
        <v>У-136</v>
      </c>
      <c r="AG871" s="77" t="str">
        <f t="shared" ca="1" si="522"/>
        <v/>
      </c>
      <c r="AH871" s="77" t="str">
        <f t="shared" ca="1" si="522"/>
        <v/>
      </c>
      <c r="AI871" s="77" t="str">
        <f t="shared" ca="1" si="522"/>
        <v>шт.</v>
      </c>
      <c r="AJ871" s="77">
        <f t="shared" ca="1" si="522"/>
        <v>2</v>
      </c>
      <c r="AK871" s="77" t="str">
        <f t="shared" ca="1" si="522"/>
        <v/>
      </c>
      <c r="AL871" s="77" t="str">
        <f t="shared" ca="1" si="522"/>
        <v>Вариант В1</v>
      </c>
      <c r="AM871" s="77" t="str">
        <f t="shared" ca="1" si="522"/>
        <v/>
      </c>
      <c r="AN871" s="77" t="str">
        <f t="shared" ca="1" si="522"/>
        <v/>
      </c>
      <c r="AO871" s="77" t="str">
        <f t="shared" ca="1" si="522"/>
        <v/>
      </c>
      <c r="AP871" s="77" t="str">
        <f t="shared" ca="1" si="522"/>
        <v/>
      </c>
      <c r="AQ871" s="77" t="str">
        <f t="shared" ca="1" si="522"/>
        <v/>
      </c>
    </row>
    <row r="872" spans="4:43" s="77" customFormat="1" ht="3" customHeight="1" thickBot="1">
      <c r="D872" s="209"/>
      <c r="E872" s="210"/>
      <c r="F872" s="183"/>
      <c r="G872" s="211"/>
      <c r="H872" s="188"/>
      <c r="I872" s="170"/>
      <c r="J872" s="172">
        <f t="shared" si="511"/>
        <v>0</v>
      </c>
      <c r="K872" s="174">
        <f t="shared" si="512"/>
        <v>0</v>
      </c>
      <c r="L872" s="178"/>
      <c r="M872" s="179"/>
      <c r="N872" s="179"/>
      <c r="O872" s="180"/>
      <c r="P872" s="178"/>
      <c r="Q872" s="179"/>
      <c r="R872" s="179"/>
      <c r="S872" s="180"/>
      <c r="T872" s="174"/>
      <c r="U872" s="174"/>
      <c r="V872" s="178"/>
      <c r="W872" s="180"/>
      <c r="X872" s="194"/>
      <c r="Y872" s="195"/>
      <c r="Z872" s="195"/>
      <c r="AA872" s="196"/>
      <c r="AB872" s="164"/>
      <c r="AO872" s="77" t="str">
        <f ca="1">IF(OFFSET(INDIRECT($AD$2),$AC873,AO$2,1,1)&lt;&gt;0,OFFSET(INDIRECT($AD$2),$AC873,AO$2,1,1),"")</f>
        <v/>
      </c>
      <c r="AP872" s="77" t="str">
        <f ca="1">IF(OFFSET(INDIRECT($AD$2),$AC873,AP$2,1,1)&lt;&gt;0,OFFSET(INDIRECT($AD$2),$AC873,AP$2,1,1),"")</f>
        <v/>
      </c>
      <c r="AQ872" s="77" t="str">
        <f ca="1">IF(OFFSET(INDIRECT($AD$2),$AC873,AQ$2,1,1)&lt;&gt;0,OFFSET(INDIRECT($AD$2),$AC873,AQ$2,1,1),"")</f>
        <v/>
      </c>
    </row>
    <row r="873" spans="4:43" s="77" customFormat="1" ht="23.25" customHeight="1">
      <c r="D873" s="234" t="s">
        <v>36</v>
      </c>
      <c r="E873" s="235"/>
      <c r="F873" s="181"/>
      <c r="G873" s="231"/>
      <c r="H873" s="186"/>
      <c r="I873" s="82">
        <f t="shared" ref="I873:I877" ca="1" si="526">AD873</f>
        <v>3</v>
      </c>
      <c r="J873" s="88" t="str">
        <f t="shared" ca="1" si="511"/>
        <v>Хомут нейлон, белый</v>
      </c>
      <c r="K873" s="83" t="str">
        <f t="shared" ca="1" si="512"/>
        <v>2,5х100</v>
      </c>
      <c r="L873" s="151" t="str">
        <f t="shared" ref="L873:L877" ca="1" si="527">AG873</f>
        <v/>
      </c>
      <c r="M873" s="156"/>
      <c r="N873" s="156"/>
      <c r="O873" s="152"/>
      <c r="P873" s="151" t="str">
        <f ca="1">AH873</f>
        <v/>
      </c>
      <c r="Q873" s="156"/>
      <c r="R873" s="156"/>
      <c r="S873" s="152"/>
      <c r="T873" s="83" t="str">
        <f t="shared" ref="T873:T877" ca="1" si="528">AI873</f>
        <v>шт.</v>
      </c>
      <c r="U873" s="83">
        <f t="shared" ref="U873:U877" ca="1" si="529">AJ873</f>
        <v>2</v>
      </c>
      <c r="V873" s="151" t="str">
        <f t="shared" ref="V873:V877" ca="1" si="530">AK873</f>
        <v/>
      </c>
      <c r="W873" s="152"/>
      <c r="X873" s="153" t="str">
        <f ca="1">AL873</f>
        <v>Вариант В1</v>
      </c>
      <c r="Y873" s="154"/>
      <c r="Z873" s="154"/>
      <c r="AA873" s="155"/>
      <c r="AB873" s="164"/>
      <c r="AC873" s="77">
        <f>AC871+1</f>
        <v>629</v>
      </c>
      <c r="AD873" s="77">
        <f ca="1">IF(OFFSET(INDIRECT($AD$2),AC873,0,1,1)&lt;&gt;0,OFFSET(INDIRECT($AD$2),AC873,0,1,1),"")</f>
        <v>3</v>
      </c>
      <c r="AE873" s="77" t="str">
        <f t="shared" ref="AE873:AN873" ca="1" si="531">IF(OFFSET(INDIRECT($AD$2),$AC873,AE$2,1,1)&lt;&gt;0,OFFSET(INDIRECT($AD$2),$AC873,AE$2,1,1),"")</f>
        <v>Хомут нейлон, белый</v>
      </c>
      <c r="AF873" s="77" t="str">
        <f t="shared" ca="1" si="531"/>
        <v>2,5х100</v>
      </c>
      <c r="AG873" s="77" t="str">
        <f t="shared" ca="1" si="531"/>
        <v/>
      </c>
      <c r="AH873" s="77" t="str">
        <f t="shared" ca="1" si="531"/>
        <v/>
      </c>
      <c r="AI873" s="77" t="str">
        <f t="shared" ca="1" si="531"/>
        <v>шт.</v>
      </c>
      <c r="AJ873" s="77">
        <f t="shared" ca="1" si="531"/>
        <v>2</v>
      </c>
      <c r="AK873" s="77" t="str">
        <f t="shared" ca="1" si="531"/>
        <v/>
      </c>
      <c r="AL873" s="77" t="str">
        <f t="shared" ca="1" si="531"/>
        <v>Вариант В1</v>
      </c>
      <c r="AM873" s="77" t="str">
        <f t="shared" ca="1" si="531"/>
        <v/>
      </c>
      <c r="AN873" s="77" t="str">
        <f t="shared" ca="1" si="531"/>
        <v/>
      </c>
    </row>
    <row r="874" spans="4:43" s="77" customFormat="1" ht="23.25" customHeight="1">
      <c r="D874" s="207"/>
      <c r="E874" s="208"/>
      <c r="F874" s="203"/>
      <c r="G874" s="164"/>
      <c r="H874" s="206"/>
      <c r="I874" s="82">
        <f t="shared" ca="1" si="526"/>
        <v>4</v>
      </c>
      <c r="J874" s="88" t="str">
        <f t="shared" ca="1" si="511"/>
        <v xml:space="preserve">Болт </v>
      </c>
      <c r="K874" s="83" t="str">
        <f t="shared" ca="1" si="512"/>
        <v>М6х30</v>
      </c>
      <c r="L874" s="151" t="str">
        <f t="shared" ca="1" si="527"/>
        <v/>
      </c>
      <c r="M874" s="156"/>
      <c r="N874" s="156"/>
      <c r="O874" s="152"/>
      <c r="P874" s="151" t="str">
        <f ca="1">AH874</f>
        <v/>
      </c>
      <c r="Q874" s="156"/>
      <c r="R874" s="156"/>
      <c r="S874" s="152"/>
      <c r="T874" s="83" t="str">
        <f t="shared" ca="1" si="528"/>
        <v>шт.</v>
      </c>
      <c r="U874" s="83">
        <f t="shared" ca="1" si="529"/>
        <v>5</v>
      </c>
      <c r="V874" s="151" t="str">
        <f t="shared" ca="1" si="530"/>
        <v/>
      </c>
      <c r="W874" s="152"/>
      <c r="X874" s="153" t="str">
        <f ca="1">AL874</f>
        <v>Вариант В1</v>
      </c>
      <c r="Y874" s="154"/>
      <c r="Z874" s="154"/>
      <c r="AA874" s="155"/>
      <c r="AB874" s="164"/>
      <c r="AC874" s="77">
        <f>AC873+1</f>
        <v>630</v>
      </c>
      <c r="AD874" s="77">
        <f ca="1">IF(OFFSET(INDIRECT($AD$2),AC874,0,1,1)&lt;&gt;0,OFFSET(INDIRECT($AD$2),AC874,0,1,1),"")</f>
        <v>4</v>
      </c>
      <c r="AE874" s="77" t="str">
        <f t="shared" ca="1" si="522"/>
        <v xml:space="preserve">Болт </v>
      </c>
      <c r="AF874" s="77" t="str">
        <f t="shared" ca="1" si="522"/>
        <v>М6х30</v>
      </c>
      <c r="AG874" s="77" t="str">
        <f t="shared" ca="1" si="522"/>
        <v/>
      </c>
      <c r="AH874" s="77" t="str">
        <f t="shared" ca="1" si="522"/>
        <v/>
      </c>
      <c r="AI874" s="77" t="str">
        <f t="shared" ca="1" si="522"/>
        <v>шт.</v>
      </c>
      <c r="AJ874" s="77">
        <f t="shared" ca="1" si="522"/>
        <v>5</v>
      </c>
      <c r="AK874" s="77" t="str">
        <f t="shared" ca="1" si="522"/>
        <v/>
      </c>
      <c r="AL874" s="77" t="str">
        <f t="shared" ca="1" si="522"/>
        <v>Вариант В1</v>
      </c>
      <c r="AM874" s="77" t="str">
        <f t="shared" ca="1" si="522"/>
        <v/>
      </c>
      <c r="AN874" s="77" t="str">
        <f t="shared" ca="1" si="522"/>
        <v/>
      </c>
      <c r="AO874" s="77" t="str">
        <f t="shared" ca="1" si="522"/>
        <v/>
      </c>
      <c r="AP874" s="77" t="str">
        <f t="shared" ca="1" si="522"/>
        <v/>
      </c>
      <c r="AQ874" s="77" t="str">
        <f t="shared" ca="1" si="522"/>
        <v/>
      </c>
    </row>
    <row r="875" spans="4:43" s="77" customFormat="1" ht="23.25" customHeight="1">
      <c r="D875" s="207"/>
      <c r="E875" s="208"/>
      <c r="F875" s="203"/>
      <c r="G875" s="164"/>
      <c r="H875" s="206"/>
      <c r="I875" s="3">
        <f t="shared" ca="1" si="526"/>
        <v>5</v>
      </c>
      <c r="J875" s="6" t="str">
        <f t="shared" ca="1" si="511"/>
        <v xml:space="preserve">Гайка </v>
      </c>
      <c r="K875" s="81" t="str">
        <f t="shared" ca="1" si="512"/>
        <v>М6</v>
      </c>
      <c r="L875" s="151" t="str">
        <f t="shared" ca="1" si="527"/>
        <v/>
      </c>
      <c r="M875" s="156"/>
      <c r="N875" s="156"/>
      <c r="O875" s="152"/>
      <c r="P875" s="157" t="str">
        <f ca="1">AH875</f>
        <v/>
      </c>
      <c r="Q875" s="157"/>
      <c r="R875" s="157"/>
      <c r="S875" s="157"/>
      <c r="T875" s="80" t="str">
        <f t="shared" ca="1" si="528"/>
        <v>шт.</v>
      </c>
      <c r="U875" s="81">
        <f t="shared" ca="1" si="529"/>
        <v>5</v>
      </c>
      <c r="V875" s="151" t="str">
        <f t="shared" ca="1" si="530"/>
        <v/>
      </c>
      <c r="W875" s="152"/>
      <c r="X875" s="153" t="str">
        <f ca="1">AL875</f>
        <v>Вариант В1</v>
      </c>
      <c r="Y875" s="154"/>
      <c r="Z875" s="154"/>
      <c r="AA875" s="155"/>
      <c r="AB875" s="164"/>
      <c r="AC875" s="77">
        <f>AC874+1</f>
        <v>631</v>
      </c>
      <c r="AD875" s="77">
        <f ca="1">IF(OFFSET(INDIRECT($AD$2),AC875,0,1,1)&lt;&gt;0,OFFSET(INDIRECT($AD$2),AC875,0,1,1),"")</f>
        <v>5</v>
      </c>
      <c r="AE875" s="77" t="str">
        <f t="shared" ca="1" si="522"/>
        <v xml:space="preserve">Гайка </v>
      </c>
      <c r="AF875" s="77" t="str">
        <f t="shared" ca="1" si="522"/>
        <v>М6</v>
      </c>
      <c r="AG875" s="77" t="str">
        <f t="shared" ca="1" si="522"/>
        <v/>
      </c>
      <c r="AH875" s="77" t="str">
        <f t="shared" ca="1" si="522"/>
        <v/>
      </c>
      <c r="AI875" s="77" t="str">
        <f t="shared" ca="1" si="522"/>
        <v>шт.</v>
      </c>
      <c r="AJ875" s="77">
        <f t="shared" ca="1" si="522"/>
        <v>5</v>
      </c>
      <c r="AK875" s="77" t="str">
        <f t="shared" ca="1" si="522"/>
        <v/>
      </c>
      <c r="AL875" s="77" t="str">
        <f t="shared" ca="1" si="522"/>
        <v>Вариант В1</v>
      </c>
      <c r="AM875" s="77" t="str">
        <f t="shared" ca="1" si="522"/>
        <v/>
      </c>
      <c r="AN875" s="77" t="str">
        <f t="shared" ca="1" si="522"/>
        <v/>
      </c>
      <c r="AO875" s="77" t="str">
        <f t="shared" ca="1" si="522"/>
        <v/>
      </c>
      <c r="AP875" s="77" t="str">
        <f t="shared" ca="1" si="522"/>
        <v/>
      </c>
      <c r="AQ875" s="77" t="str">
        <f t="shared" ca="1" si="522"/>
        <v/>
      </c>
    </row>
    <row r="876" spans="4:43" s="77" customFormat="1" ht="23.25" customHeight="1">
      <c r="D876" s="207"/>
      <c r="E876" s="208"/>
      <c r="F876" s="203"/>
      <c r="G876" s="164"/>
      <c r="H876" s="206"/>
      <c r="I876" s="3">
        <f t="shared" ca="1" si="526"/>
        <v>6</v>
      </c>
      <c r="J876" s="6" t="str">
        <f t="shared" ca="1" si="511"/>
        <v xml:space="preserve">Шайба плоск. усил. ГОСТ 6958 </v>
      </c>
      <c r="K876" s="81" t="str">
        <f t="shared" ca="1" si="512"/>
        <v>М6</v>
      </c>
      <c r="L876" s="151" t="str">
        <f t="shared" ca="1" si="527"/>
        <v/>
      </c>
      <c r="M876" s="156"/>
      <c r="N876" s="156"/>
      <c r="O876" s="152"/>
      <c r="P876" s="157" t="str">
        <f ca="1">AH876</f>
        <v/>
      </c>
      <c r="Q876" s="157"/>
      <c r="R876" s="157"/>
      <c r="S876" s="157"/>
      <c r="T876" s="80" t="str">
        <f t="shared" ca="1" si="528"/>
        <v>шт.</v>
      </c>
      <c r="U876" s="81">
        <f t="shared" ca="1" si="529"/>
        <v>10</v>
      </c>
      <c r="V876" s="151" t="str">
        <f t="shared" ca="1" si="530"/>
        <v/>
      </c>
      <c r="W876" s="152"/>
      <c r="X876" s="153" t="str">
        <f ca="1">AL876</f>
        <v>Вариант В1</v>
      </c>
      <c r="Y876" s="154"/>
      <c r="Z876" s="154"/>
      <c r="AA876" s="155"/>
      <c r="AB876" s="164"/>
      <c r="AC876" s="77">
        <f>AC875+1</f>
        <v>632</v>
      </c>
      <c r="AD876" s="77">
        <f ca="1">IF(OFFSET(INDIRECT($AD$2),AC876,0,1,1)&lt;&gt;0,OFFSET(INDIRECT($AD$2),AC876,0,1,1),"")</f>
        <v>6</v>
      </c>
      <c r="AE876" s="77" t="str">
        <f t="shared" ca="1" si="522"/>
        <v xml:space="preserve">Шайба плоск. усил. ГОСТ 6958 </v>
      </c>
      <c r="AF876" s="77" t="str">
        <f t="shared" ca="1" si="522"/>
        <v>М6</v>
      </c>
      <c r="AG876" s="77" t="str">
        <f t="shared" ca="1" si="522"/>
        <v/>
      </c>
      <c r="AH876" s="77" t="str">
        <f t="shared" ca="1" si="522"/>
        <v/>
      </c>
      <c r="AI876" s="77" t="str">
        <f t="shared" ca="1" si="522"/>
        <v>шт.</v>
      </c>
      <c r="AJ876" s="77">
        <f t="shared" ca="1" si="522"/>
        <v>10</v>
      </c>
      <c r="AK876" s="77" t="str">
        <f t="shared" ca="1" si="522"/>
        <v/>
      </c>
      <c r="AL876" s="77" t="str">
        <f t="shared" ca="1" si="522"/>
        <v>Вариант В1</v>
      </c>
      <c r="AM876" s="77" t="str">
        <f t="shared" ca="1" si="522"/>
        <v/>
      </c>
      <c r="AN876" s="77" t="str">
        <f t="shared" ca="1" si="522"/>
        <v/>
      </c>
      <c r="AO876" s="77" t="str">
        <f t="shared" ca="1" si="522"/>
        <v/>
      </c>
      <c r="AP876" s="77" t="str">
        <f t="shared" ca="1" si="522"/>
        <v/>
      </c>
      <c r="AQ876" s="77" t="str">
        <f t="shared" ca="1" si="522"/>
        <v/>
      </c>
    </row>
    <row r="877" spans="4:43" s="77" customFormat="1" ht="8.25" customHeight="1" thickBot="1">
      <c r="D877" s="209"/>
      <c r="E877" s="210"/>
      <c r="F877" s="183"/>
      <c r="G877" s="211"/>
      <c r="H877" s="188"/>
      <c r="I877" s="169">
        <f t="shared" ca="1" si="526"/>
        <v>7</v>
      </c>
      <c r="J877" s="171" t="str">
        <f t="shared" ca="1" si="511"/>
        <v xml:space="preserve">Шайба пружинная гроверная </v>
      </c>
      <c r="K877" s="173" t="str">
        <f t="shared" ca="1" si="512"/>
        <v>М6</v>
      </c>
      <c r="L877" s="175" t="str">
        <f t="shared" ca="1" si="527"/>
        <v/>
      </c>
      <c r="M877" s="176"/>
      <c r="N877" s="176"/>
      <c r="O877" s="177"/>
      <c r="P877" s="175" t="str">
        <f ca="1">AH877</f>
        <v/>
      </c>
      <c r="Q877" s="176"/>
      <c r="R877" s="176"/>
      <c r="S877" s="177"/>
      <c r="T877" s="173" t="str">
        <f t="shared" ca="1" si="528"/>
        <v>шт.</v>
      </c>
      <c r="U877" s="173">
        <f t="shared" ca="1" si="529"/>
        <v>5</v>
      </c>
      <c r="V877" s="175" t="str">
        <f t="shared" ca="1" si="530"/>
        <v/>
      </c>
      <c r="W877" s="177"/>
      <c r="X877" s="191" t="str">
        <f ca="1">AL877</f>
        <v>Вариант В1</v>
      </c>
      <c r="Y877" s="192"/>
      <c r="Z877" s="192"/>
      <c r="AA877" s="193"/>
      <c r="AB877" s="164"/>
      <c r="AC877" s="77">
        <f>AC876+1</f>
        <v>633</v>
      </c>
      <c r="AD877" s="77">
        <f ca="1">IF(OFFSET(INDIRECT($AD$2),AC877,0,1,1)&lt;&gt;0,OFFSET(INDIRECT($AD$2),AC877,0,1,1),"")</f>
        <v>7</v>
      </c>
      <c r="AE877" s="77" t="str">
        <f t="shared" ca="1" si="522"/>
        <v xml:space="preserve">Шайба пружинная гроверная </v>
      </c>
      <c r="AF877" s="77" t="str">
        <f t="shared" ca="1" si="522"/>
        <v>М6</v>
      </c>
      <c r="AG877" s="77" t="str">
        <f t="shared" ca="1" si="522"/>
        <v/>
      </c>
      <c r="AH877" s="77" t="str">
        <f t="shared" ca="1" si="522"/>
        <v/>
      </c>
      <c r="AI877" s="77" t="str">
        <f t="shared" ca="1" si="522"/>
        <v>шт.</v>
      </c>
      <c r="AJ877" s="77">
        <f t="shared" ca="1" si="522"/>
        <v>5</v>
      </c>
      <c r="AK877" s="77" t="str">
        <f t="shared" ca="1" si="522"/>
        <v/>
      </c>
      <c r="AL877" s="77" t="str">
        <f t="shared" ca="1" si="522"/>
        <v>Вариант В1</v>
      </c>
      <c r="AM877" s="77" t="str">
        <f t="shared" ca="1" si="522"/>
        <v/>
      </c>
      <c r="AN877" s="77" t="str">
        <f t="shared" ca="1" si="522"/>
        <v/>
      </c>
      <c r="AO877" s="77" t="str">
        <f t="shared" ca="1" si="522"/>
        <v/>
      </c>
      <c r="AP877" s="77" t="str">
        <f t="shared" ca="1" si="522"/>
        <v/>
      </c>
      <c r="AQ877" s="77" t="str">
        <f t="shared" ca="1" si="522"/>
        <v/>
      </c>
    </row>
    <row r="878" spans="4:43" s="77" customFormat="1" ht="15" customHeight="1">
      <c r="D878" s="234" t="s">
        <v>39</v>
      </c>
      <c r="E878" s="253"/>
      <c r="F878" s="181"/>
      <c r="G878" s="258"/>
      <c r="H878" s="253"/>
      <c r="I878" s="170"/>
      <c r="J878" s="172"/>
      <c r="K878" s="174"/>
      <c r="L878" s="178"/>
      <c r="M878" s="179"/>
      <c r="N878" s="179"/>
      <c r="O878" s="180"/>
      <c r="P878" s="178"/>
      <c r="Q878" s="179"/>
      <c r="R878" s="179"/>
      <c r="S878" s="180"/>
      <c r="T878" s="174"/>
      <c r="U878" s="174"/>
      <c r="V878" s="178"/>
      <c r="W878" s="180"/>
      <c r="X878" s="194"/>
      <c r="Y878" s="195"/>
      <c r="Z878" s="195"/>
      <c r="AA878" s="196"/>
      <c r="AB878" s="164"/>
    </row>
    <row r="879" spans="4:43" s="77" customFormat="1" ht="14.25" customHeight="1" thickBot="1">
      <c r="D879" s="254"/>
      <c r="E879" s="255"/>
      <c r="F879" s="254"/>
      <c r="G879" s="259"/>
      <c r="H879" s="255"/>
      <c r="J879" s="89"/>
      <c r="AA879" s="76"/>
      <c r="AB879" s="164"/>
    </row>
    <row r="880" spans="4:43" s="77" customFormat="1" ht="15" customHeight="1" thickBot="1">
      <c r="D880" s="254"/>
      <c r="E880" s="255"/>
      <c r="F880" s="254"/>
      <c r="G880" s="259"/>
      <c r="H880" s="255"/>
      <c r="I880" s="26"/>
      <c r="J880" s="90"/>
      <c r="K880" s="27"/>
      <c r="L880" s="44"/>
      <c r="M880" s="78"/>
      <c r="N880" s="44"/>
      <c r="O880" s="261"/>
      <c r="P880" s="262"/>
      <c r="Q880" s="44"/>
      <c r="R880" s="44"/>
      <c r="S880" s="263" t="str">
        <f>$S$33</f>
        <v>2001.РП.10Т-ТКР2.1</v>
      </c>
      <c r="T880" s="264"/>
      <c r="U880" s="264"/>
      <c r="V880" s="264"/>
      <c r="W880" s="264"/>
      <c r="X880" s="264"/>
      <c r="Y880" s="264"/>
      <c r="Z880" s="265"/>
      <c r="AA880" s="272" t="s">
        <v>16</v>
      </c>
      <c r="AB880" s="164"/>
    </row>
    <row r="881" spans="4:43" s="77" customFormat="1" ht="6" customHeight="1" thickBot="1">
      <c r="D881" s="254"/>
      <c r="E881" s="255"/>
      <c r="F881" s="254"/>
      <c r="G881" s="259"/>
      <c r="H881" s="255"/>
      <c r="I881" s="26"/>
      <c r="J881" s="90"/>
      <c r="K881" s="27"/>
      <c r="L881" s="273"/>
      <c r="M881" s="275"/>
      <c r="N881" s="273"/>
      <c r="O881" s="275"/>
      <c r="P881" s="277"/>
      <c r="Q881" s="273"/>
      <c r="R881" s="273"/>
      <c r="S881" s="266"/>
      <c r="T881" s="267"/>
      <c r="U881" s="267"/>
      <c r="V881" s="267"/>
      <c r="W881" s="267"/>
      <c r="X881" s="267"/>
      <c r="Y881" s="267"/>
      <c r="Z881" s="268"/>
      <c r="AA881" s="272"/>
      <c r="AB881" s="164"/>
    </row>
    <row r="882" spans="4:43" s="77" customFormat="1" ht="9" customHeight="1" thickBot="1">
      <c r="D882" s="254"/>
      <c r="E882" s="255"/>
      <c r="F882" s="254"/>
      <c r="G882" s="259"/>
      <c r="H882" s="255"/>
      <c r="I882" s="26"/>
      <c r="J882" s="90"/>
      <c r="K882" s="27"/>
      <c r="L882" s="274"/>
      <c r="M882" s="276"/>
      <c r="N882" s="274"/>
      <c r="O882" s="276"/>
      <c r="P882" s="278"/>
      <c r="Q882" s="274"/>
      <c r="R882" s="274"/>
      <c r="S882" s="266"/>
      <c r="T882" s="267"/>
      <c r="U882" s="267"/>
      <c r="V882" s="267"/>
      <c r="W882" s="267"/>
      <c r="X882" s="267"/>
      <c r="Y882" s="267"/>
      <c r="Z882" s="268"/>
      <c r="AA882" s="279">
        <f>AA842+1</f>
        <v>22</v>
      </c>
      <c r="AB882" s="164"/>
    </row>
    <row r="883" spans="4:43" s="77" customFormat="1" ht="15" customHeight="1" thickBot="1">
      <c r="D883" s="256"/>
      <c r="E883" s="257"/>
      <c r="F883" s="256"/>
      <c r="G883" s="260"/>
      <c r="H883" s="257"/>
      <c r="I883" s="29"/>
      <c r="J883" s="91"/>
      <c r="K883" s="30"/>
      <c r="L883" s="79" t="s">
        <v>14</v>
      </c>
      <c r="M883" s="79" t="s">
        <v>15</v>
      </c>
      <c r="N883" s="79" t="s">
        <v>16</v>
      </c>
      <c r="O883" s="272" t="s">
        <v>17</v>
      </c>
      <c r="P883" s="272"/>
      <c r="Q883" s="79" t="s">
        <v>18</v>
      </c>
      <c r="R883" s="79" t="s">
        <v>19</v>
      </c>
      <c r="S883" s="269"/>
      <c r="T883" s="270"/>
      <c r="U883" s="270"/>
      <c r="V883" s="270"/>
      <c r="W883" s="270"/>
      <c r="X883" s="270"/>
      <c r="Y883" s="270"/>
      <c r="Z883" s="271"/>
      <c r="AA883" s="279"/>
      <c r="AB883" s="164"/>
    </row>
    <row r="884" spans="4:43" s="77" customFormat="1" ht="11.25" customHeight="1" thickBot="1">
      <c r="J884" s="89"/>
      <c r="Y884" s="250" t="s">
        <v>41</v>
      </c>
      <c r="Z884" s="250"/>
      <c r="AA884" s="250"/>
      <c r="AB884" s="164"/>
    </row>
    <row r="885" spans="4:43" s="77" customFormat="1" ht="23.25" customHeight="1">
      <c r="H885" s="75"/>
      <c r="I885" s="165" t="s">
        <v>0</v>
      </c>
      <c r="J885" s="167" t="s">
        <v>1</v>
      </c>
      <c r="K885" s="158" t="s">
        <v>2</v>
      </c>
      <c r="L885" s="158" t="s">
        <v>3</v>
      </c>
      <c r="M885" s="158"/>
      <c r="N885" s="158"/>
      <c r="O885" s="158"/>
      <c r="P885" s="158" t="s">
        <v>43</v>
      </c>
      <c r="Q885" s="158"/>
      <c r="R885" s="158"/>
      <c r="S885" s="158"/>
      <c r="T885" s="158" t="s">
        <v>5</v>
      </c>
      <c r="U885" s="158" t="s">
        <v>6</v>
      </c>
      <c r="V885" s="158" t="s">
        <v>7</v>
      </c>
      <c r="W885" s="158"/>
      <c r="X885" s="160" t="s">
        <v>8</v>
      </c>
      <c r="Y885" s="160"/>
      <c r="Z885" s="160"/>
      <c r="AA885" s="161"/>
      <c r="AB885" s="164"/>
      <c r="AD885" s="77" t="s">
        <v>42</v>
      </c>
      <c r="AE885" s="77">
        <v>1</v>
      </c>
      <c r="AF885" s="77">
        <f t="shared" ref="AF885" si="532">AE885+1</f>
        <v>2</v>
      </c>
      <c r="AG885" s="77">
        <f t="shared" ref="AG885" si="533">AF885+1</f>
        <v>3</v>
      </c>
      <c r="AH885" s="77">
        <f t="shared" ref="AH885" si="534">AG885+1</f>
        <v>4</v>
      </c>
      <c r="AI885" s="77">
        <f t="shared" ref="AI885" si="535">AH885+1</f>
        <v>5</v>
      </c>
      <c r="AJ885" s="77">
        <f t="shared" ref="AJ885" si="536">AI885+1</f>
        <v>6</v>
      </c>
      <c r="AK885" s="77">
        <f t="shared" ref="AK885" si="537">AJ885+1</f>
        <v>7</v>
      </c>
      <c r="AL885" s="77">
        <f t="shared" ref="AL885" si="538">AK885+1</f>
        <v>8</v>
      </c>
      <c r="AM885" s="77">
        <f t="shared" ref="AM885" si="539">AL885+1</f>
        <v>9</v>
      </c>
      <c r="AN885" s="77">
        <f t="shared" ref="AN885" si="540">AM885+1</f>
        <v>10</v>
      </c>
      <c r="AO885" s="77">
        <f t="shared" ref="AO885" si="541">AN885+1</f>
        <v>11</v>
      </c>
      <c r="AP885" s="77">
        <f t="shared" ref="AP885" si="542">AO885+1</f>
        <v>12</v>
      </c>
      <c r="AQ885" s="77">
        <f t="shared" ref="AQ885" si="543">AP885+1</f>
        <v>13</v>
      </c>
    </row>
    <row r="886" spans="4:43" s="77" customFormat="1" ht="76.5" customHeight="1">
      <c r="H886" s="75"/>
      <c r="I886" s="166"/>
      <c r="J886" s="168"/>
      <c r="K886" s="162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62"/>
      <c r="Y886" s="162"/>
      <c r="Z886" s="162"/>
      <c r="AA886" s="163"/>
      <c r="AB886" s="164"/>
      <c r="AC886" s="77">
        <f ca="1">IF(OFFSET(AC886,40,0,1,1)&lt;&gt;0,OFFSET(AC886,40,0,1,1),AA922)</f>
        <v>25</v>
      </c>
    </row>
    <row r="887" spans="4:43" s="77" customFormat="1" ht="23.25" customHeight="1">
      <c r="H887" s="75"/>
      <c r="I887" s="3">
        <f t="shared" ref="I887:I906" ca="1" si="544">AD887</f>
        <v>8</v>
      </c>
      <c r="J887" s="6" t="str">
        <f t="shared" ref="J887:J917" ca="1" si="545">AE887</f>
        <v>Болт ГОСТ 7798-70</v>
      </c>
      <c r="K887" s="81" t="str">
        <f t="shared" ref="K887:K917" ca="1" si="546">AF887</f>
        <v>М8х30</v>
      </c>
      <c r="L887" s="151" t="str">
        <f t="shared" ref="L887:L907" ca="1" si="547">AG887</f>
        <v/>
      </c>
      <c r="M887" s="156"/>
      <c r="N887" s="156"/>
      <c r="O887" s="152"/>
      <c r="P887" s="157" t="str">
        <f t="shared" ref="P887:P907" ca="1" si="548">AH887</f>
        <v/>
      </c>
      <c r="Q887" s="157"/>
      <c r="R887" s="157"/>
      <c r="S887" s="157"/>
      <c r="T887" s="80" t="str">
        <f t="shared" ref="T887:T907" ca="1" si="549">AI887</f>
        <v>шт.</v>
      </c>
      <c r="U887" s="81">
        <f t="shared" ref="U887:U907" ca="1" si="550">AJ887</f>
        <v>6</v>
      </c>
      <c r="V887" s="151" t="str">
        <f t="shared" ref="V887:V907" ca="1" si="551">AK887</f>
        <v/>
      </c>
      <c r="W887" s="152"/>
      <c r="X887" s="153" t="str">
        <f t="shared" ref="X887:X907" ca="1" si="552">AL887</f>
        <v>Вариант В1</v>
      </c>
      <c r="Y887" s="154"/>
      <c r="Z887" s="154"/>
      <c r="AA887" s="155"/>
      <c r="AB887" s="164"/>
      <c r="AC887" s="77">
        <f>AC877+1</f>
        <v>634</v>
      </c>
      <c r="AD887" s="77">
        <f t="shared" ref="AD887:AD907" ca="1" si="553">IF(OFFSET(INDIRECT($AD$2),AC887,0,1,1)&lt;&gt;0,OFFSET(INDIRECT($AD$2),AC887,0,1,1),"")</f>
        <v>8</v>
      </c>
      <c r="AE887" s="77" t="str">
        <f t="shared" ref="AE887:AQ902" ca="1" si="554">IF(OFFSET(INDIRECT($AD$2),$AC887,AE$2,1,1)&lt;&gt;0,OFFSET(INDIRECT($AD$2),$AC887,AE$2,1,1),"")</f>
        <v>Болт ГОСТ 7798-70</v>
      </c>
      <c r="AF887" s="77" t="str">
        <f t="shared" ca="1" si="554"/>
        <v>М8х30</v>
      </c>
      <c r="AG887" s="77" t="str">
        <f t="shared" ca="1" si="554"/>
        <v/>
      </c>
      <c r="AH887" s="77" t="str">
        <f t="shared" ca="1" si="554"/>
        <v/>
      </c>
      <c r="AI887" s="77" t="str">
        <f t="shared" ca="1" si="554"/>
        <v>шт.</v>
      </c>
      <c r="AJ887" s="77">
        <f t="shared" ca="1" si="554"/>
        <v>6</v>
      </c>
      <c r="AK887" s="77" t="str">
        <f t="shared" ca="1" si="554"/>
        <v/>
      </c>
      <c r="AL887" s="77" t="str">
        <f t="shared" ca="1" si="554"/>
        <v>Вариант В1</v>
      </c>
      <c r="AM887" s="77" t="str">
        <f t="shared" ca="1" si="554"/>
        <v/>
      </c>
      <c r="AN887" s="77" t="str">
        <f t="shared" ca="1" si="554"/>
        <v/>
      </c>
      <c r="AO887" s="77" t="str">
        <f t="shared" ca="1" si="554"/>
        <v/>
      </c>
      <c r="AP887" s="77" t="str">
        <f t="shared" ca="1" si="554"/>
        <v/>
      </c>
      <c r="AQ887" s="77" t="str">
        <f t="shared" ca="1" si="554"/>
        <v/>
      </c>
    </row>
    <row r="888" spans="4:43" s="77" customFormat="1" ht="23.25" customHeight="1">
      <c r="H888" s="75"/>
      <c r="I888" s="3">
        <f t="shared" ca="1" si="544"/>
        <v>9</v>
      </c>
      <c r="J888" s="6" t="str">
        <f t="shared" ca="1" si="545"/>
        <v>Гайка ГОСТ 5915-70</v>
      </c>
      <c r="K888" s="81" t="str">
        <f t="shared" ca="1" si="546"/>
        <v>М8</v>
      </c>
      <c r="L888" s="151" t="str">
        <f t="shared" ca="1" si="547"/>
        <v/>
      </c>
      <c r="M888" s="156"/>
      <c r="N888" s="156"/>
      <c r="O888" s="152"/>
      <c r="P888" s="157" t="str">
        <f t="shared" ca="1" si="548"/>
        <v/>
      </c>
      <c r="Q888" s="157"/>
      <c r="R888" s="157"/>
      <c r="S888" s="157"/>
      <c r="T888" s="80" t="str">
        <f t="shared" ca="1" si="549"/>
        <v>шт.</v>
      </c>
      <c r="U888" s="81">
        <f t="shared" ca="1" si="550"/>
        <v>6</v>
      </c>
      <c r="V888" s="151" t="str">
        <f t="shared" ca="1" si="551"/>
        <v/>
      </c>
      <c r="W888" s="152"/>
      <c r="X888" s="153" t="str">
        <f t="shared" ca="1" si="552"/>
        <v>Вариант В1</v>
      </c>
      <c r="Y888" s="154"/>
      <c r="Z888" s="154"/>
      <c r="AA888" s="155"/>
      <c r="AB888" s="164"/>
      <c r="AC888" s="77">
        <f>AC887+1</f>
        <v>635</v>
      </c>
      <c r="AD888" s="77">
        <f t="shared" ca="1" si="553"/>
        <v>9</v>
      </c>
      <c r="AE888" s="77" t="str">
        <f t="shared" ca="1" si="554"/>
        <v>Гайка ГОСТ 5915-70</v>
      </c>
      <c r="AF888" s="77" t="str">
        <f t="shared" ca="1" si="554"/>
        <v>М8</v>
      </c>
      <c r="AG888" s="77" t="str">
        <f t="shared" ca="1" si="554"/>
        <v/>
      </c>
      <c r="AH888" s="77" t="str">
        <f t="shared" ca="1" si="554"/>
        <v/>
      </c>
      <c r="AI888" s="77" t="str">
        <f t="shared" ca="1" si="554"/>
        <v>шт.</v>
      </c>
      <c r="AJ888" s="77">
        <f t="shared" ca="1" si="554"/>
        <v>6</v>
      </c>
      <c r="AK888" s="77" t="str">
        <f t="shared" ca="1" si="554"/>
        <v/>
      </c>
      <c r="AL888" s="77" t="str">
        <f t="shared" ca="1" si="554"/>
        <v>Вариант В1</v>
      </c>
      <c r="AM888" s="77" t="str">
        <f t="shared" ca="1" si="554"/>
        <v/>
      </c>
      <c r="AN888" s="77" t="str">
        <f t="shared" ca="1" si="554"/>
        <v/>
      </c>
      <c r="AO888" s="77" t="str">
        <f t="shared" ca="1" si="554"/>
        <v/>
      </c>
      <c r="AP888" s="77" t="str">
        <f t="shared" ca="1" si="554"/>
        <v/>
      </c>
      <c r="AQ888" s="77" t="str">
        <f t="shared" ca="1" si="554"/>
        <v/>
      </c>
    </row>
    <row r="889" spans="4:43" s="77" customFormat="1" ht="23.25" customHeight="1">
      <c r="H889" s="75"/>
      <c r="I889" s="3">
        <f t="shared" ca="1" si="544"/>
        <v>10</v>
      </c>
      <c r="J889" s="6" t="str">
        <f t="shared" ca="1" si="545"/>
        <v xml:space="preserve">Шайба плоск. усил. ГОСТ 6958 </v>
      </c>
      <c r="K889" s="81" t="str">
        <f t="shared" ca="1" si="546"/>
        <v>М8</v>
      </c>
      <c r="L889" s="151" t="str">
        <f t="shared" ca="1" si="547"/>
        <v/>
      </c>
      <c r="M889" s="156"/>
      <c r="N889" s="156"/>
      <c r="O889" s="152"/>
      <c r="P889" s="157" t="str">
        <f t="shared" ca="1" si="548"/>
        <v/>
      </c>
      <c r="Q889" s="157"/>
      <c r="R889" s="157"/>
      <c r="S889" s="157"/>
      <c r="T889" s="80" t="str">
        <f t="shared" ca="1" si="549"/>
        <v>шт.</v>
      </c>
      <c r="U889" s="81">
        <f t="shared" ca="1" si="550"/>
        <v>12</v>
      </c>
      <c r="V889" s="151" t="str">
        <f t="shared" ca="1" si="551"/>
        <v/>
      </c>
      <c r="W889" s="152"/>
      <c r="X889" s="153" t="str">
        <f t="shared" ca="1" si="552"/>
        <v>Вариант В1</v>
      </c>
      <c r="Y889" s="154"/>
      <c r="Z889" s="154"/>
      <c r="AA889" s="155"/>
      <c r="AB889" s="164"/>
      <c r="AC889" s="77">
        <f>AC888+1</f>
        <v>636</v>
      </c>
      <c r="AD889" s="77">
        <f t="shared" ca="1" si="553"/>
        <v>10</v>
      </c>
      <c r="AE889" s="77" t="str">
        <f t="shared" ca="1" si="554"/>
        <v xml:space="preserve">Шайба плоск. усил. ГОСТ 6958 </v>
      </c>
      <c r="AF889" s="77" t="str">
        <f t="shared" ca="1" si="554"/>
        <v>М8</v>
      </c>
      <c r="AG889" s="77" t="str">
        <f t="shared" ca="1" si="554"/>
        <v/>
      </c>
      <c r="AH889" s="77" t="str">
        <f t="shared" ca="1" si="554"/>
        <v/>
      </c>
      <c r="AI889" s="77" t="str">
        <f t="shared" ca="1" si="554"/>
        <v>шт.</v>
      </c>
      <c r="AJ889" s="77">
        <f t="shared" ca="1" si="554"/>
        <v>12</v>
      </c>
      <c r="AK889" s="77" t="str">
        <f t="shared" ca="1" si="554"/>
        <v/>
      </c>
      <c r="AL889" s="77" t="str">
        <f t="shared" ca="1" si="554"/>
        <v>Вариант В1</v>
      </c>
      <c r="AM889" s="77" t="str">
        <f t="shared" ca="1" si="554"/>
        <v/>
      </c>
      <c r="AN889" s="77" t="str">
        <f t="shared" ca="1" si="554"/>
        <v/>
      </c>
      <c r="AO889" s="77" t="str">
        <f t="shared" ca="1" si="554"/>
        <v/>
      </c>
      <c r="AP889" s="77" t="str">
        <f t="shared" ca="1" si="554"/>
        <v/>
      </c>
      <c r="AQ889" s="77" t="str">
        <f t="shared" ca="1" si="554"/>
        <v/>
      </c>
    </row>
    <row r="890" spans="4:43" s="77" customFormat="1" ht="23.25" customHeight="1">
      <c r="H890" s="75"/>
      <c r="I890" s="3">
        <f t="shared" ca="1" si="544"/>
        <v>11</v>
      </c>
      <c r="J890" s="6" t="str">
        <f t="shared" ca="1" si="545"/>
        <v>Шайба пружинн. гровер ГОСТ 6402-70</v>
      </c>
      <c r="K890" s="81" t="str">
        <f t="shared" ca="1" si="546"/>
        <v>М8</v>
      </c>
      <c r="L890" s="151" t="str">
        <f t="shared" ca="1" si="547"/>
        <v/>
      </c>
      <c r="M890" s="156"/>
      <c r="N890" s="156"/>
      <c r="O890" s="152"/>
      <c r="P890" s="157" t="str">
        <f t="shared" ca="1" si="548"/>
        <v/>
      </c>
      <c r="Q890" s="157"/>
      <c r="R890" s="157"/>
      <c r="S890" s="157"/>
      <c r="T890" s="80" t="str">
        <f t="shared" ca="1" si="549"/>
        <v>шт.</v>
      </c>
      <c r="U890" s="81">
        <f t="shared" ca="1" si="550"/>
        <v>6</v>
      </c>
      <c r="V890" s="151" t="str">
        <f t="shared" ca="1" si="551"/>
        <v/>
      </c>
      <c r="W890" s="152"/>
      <c r="X890" s="153" t="str">
        <f t="shared" ca="1" si="552"/>
        <v>Вариант В1</v>
      </c>
      <c r="Y890" s="154"/>
      <c r="Z890" s="154"/>
      <c r="AA890" s="155"/>
      <c r="AB890" s="164"/>
      <c r="AC890" s="77">
        <f t="shared" ref="AC890:AC907" si="555">AC889+1</f>
        <v>637</v>
      </c>
      <c r="AD890" s="77">
        <f t="shared" ca="1" si="553"/>
        <v>11</v>
      </c>
      <c r="AE890" s="77" t="str">
        <f t="shared" ca="1" si="554"/>
        <v>Шайба пружинн. гровер ГОСТ 6402-70</v>
      </c>
      <c r="AF890" s="77" t="str">
        <f t="shared" ca="1" si="554"/>
        <v>М8</v>
      </c>
      <c r="AG890" s="77" t="str">
        <f t="shared" ca="1" si="554"/>
        <v/>
      </c>
      <c r="AH890" s="77" t="str">
        <f t="shared" ca="1" si="554"/>
        <v/>
      </c>
      <c r="AI890" s="77" t="str">
        <f t="shared" ca="1" si="554"/>
        <v>шт.</v>
      </c>
      <c r="AJ890" s="77">
        <f t="shared" ca="1" si="554"/>
        <v>6</v>
      </c>
      <c r="AK890" s="77" t="str">
        <f t="shared" ca="1" si="554"/>
        <v/>
      </c>
      <c r="AL890" s="77" t="str">
        <f t="shared" ca="1" si="554"/>
        <v>Вариант В1</v>
      </c>
      <c r="AM890" s="77" t="str">
        <f t="shared" ca="1" si="554"/>
        <v/>
      </c>
      <c r="AN890" s="77" t="str">
        <f t="shared" ca="1" si="554"/>
        <v/>
      </c>
      <c r="AO890" s="77" t="str">
        <f t="shared" ca="1" si="554"/>
        <v/>
      </c>
      <c r="AP890" s="77" t="str">
        <f t="shared" ca="1" si="554"/>
        <v/>
      </c>
      <c r="AQ890" s="77" t="str">
        <f t="shared" ca="1" si="554"/>
        <v/>
      </c>
    </row>
    <row r="891" spans="4:43" s="77" customFormat="1" ht="23.25" customHeight="1">
      <c r="H891" s="75"/>
      <c r="I891" s="3">
        <f t="shared" ca="1" si="544"/>
        <v>12</v>
      </c>
      <c r="J891" s="6" t="str">
        <f t="shared" ca="1" si="545"/>
        <v>Провод желт.-зел.ТУ 3550</v>
      </c>
      <c r="K891" s="81" t="str">
        <f t="shared" ca="1" si="546"/>
        <v>ПВ1 1х6</v>
      </c>
      <c r="L891" s="151" t="str">
        <f t="shared" ca="1" si="547"/>
        <v/>
      </c>
      <c r="M891" s="156"/>
      <c r="N891" s="156"/>
      <c r="O891" s="152"/>
      <c r="P891" s="157" t="str">
        <f t="shared" ca="1" si="548"/>
        <v/>
      </c>
      <c r="Q891" s="157"/>
      <c r="R891" s="157"/>
      <c r="S891" s="157"/>
      <c r="T891" s="80" t="str">
        <f t="shared" ca="1" si="549"/>
        <v>м.</v>
      </c>
      <c r="U891" s="81">
        <f t="shared" ca="1" si="550"/>
        <v>5</v>
      </c>
      <c r="V891" s="151" t="str">
        <f t="shared" ca="1" si="551"/>
        <v/>
      </c>
      <c r="W891" s="152"/>
      <c r="X891" s="153" t="str">
        <f t="shared" ca="1" si="552"/>
        <v>Вариант В1</v>
      </c>
      <c r="Y891" s="154"/>
      <c r="Z891" s="154"/>
      <c r="AA891" s="155"/>
      <c r="AB891" s="164"/>
      <c r="AC891" s="77">
        <f t="shared" si="555"/>
        <v>638</v>
      </c>
      <c r="AD891" s="77">
        <f t="shared" ca="1" si="553"/>
        <v>12</v>
      </c>
      <c r="AE891" s="77" t="str">
        <f t="shared" ca="1" si="554"/>
        <v>Провод желт.-зел.ТУ 3550</v>
      </c>
      <c r="AF891" s="77" t="str">
        <f t="shared" ca="1" si="554"/>
        <v>ПВ1 1х6</v>
      </c>
      <c r="AG891" s="77" t="str">
        <f t="shared" ca="1" si="554"/>
        <v/>
      </c>
      <c r="AH891" s="77" t="str">
        <f t="shared" ca="1" si="554"/>
        <v/>
      </c>
      <c r="AI891" s="77" t="str">
        <f t="shared" ca="1" si="554"/>
        <v>м.</v>
      </c>
      <c r="AJ891" s="77">
        <f t="shared" ca="1" si="554"/>
        <v>5</v>
      </c>
      <c r="AK891" s="77" t="str">
        <f t="shared" ca="1" si="554"/>
        <v/>
      </c>
      <c r="AL891" s="77" t="str">
        <f t="shared" ca="1" si="554"/>
        <v>Вариант В1</v>
      </c>
      <c r="AM891" s="77" t="str">
        <f t="shared" ca="1" si="554"/>
        <v/>
      </c>
      <c r="AN891" s="77" t="str">
        <f t="shared" ca="1" si="554"/>
        <v/>
      </c>
      <c r="AO891" s="77" t="str">
        <f t="shared" ca="1" si="554"/>
        <v/>
      </c>
      <c r="AP891" s="77" t="str">
        <f t="shared" ca="1" si="554"/>
        <v/>
      </c>
      <c r="AQ891" s="77" t="str">
        <f t="shared" ca="1" si="554"/>
        <v/>
      </c>
    </row>
    <row r="892" spans="4:43" s="77" customFormat="1" ht="23.25" customHeight="1">
      <c r="H892" s="75"/>
      <c r="I892" s="3">
        <f t="shared" ca="1" si="544"/>
        <v>13</v>
      </c>
      <c r="J892" s="6" t="str">
        <f t="shared" ca="1" si="545"/>
        <v xml:space="preserve">Провод </v>
      </c>
      <c r="K892" s="81" t="str">
        <f t="shared" ca="1" si="546"/>
        <v>ПВ-1 1х2,5</v>
      </c>
      <c r="L892" s="151" t="str">
        <f t="shared" ca="1" si="547"/>
        <v/>
      </c>
      <c r="M892" s="156"/>
      <c r="N892" s="156"/>
      <c r="O892" s="152"/>
      <c r="P892" s="157" t="str">
        <f t="shared" ca="1" si="548"/>
        <v/>
      </c>
      <c r="Q892" s="157"/>
      <c r="R892" s="157"/>
      <c r="S892" s="157"/>
      <c r="T892" s="80" t="str">
        <f t="shared" ca="1" si="549"/>
        <v>м.</v>
      </c>
      <c r="U892" s="81">
        <f t="shared" ca="1" si="550"/>
        <v>3</v>
      </c>
      <c r="V892" s="151" t="str">
        <f t="shared" ca="1" si="551"/>
        <v/>
      </c>
      <c r="W892" s="152"/>
      <c r="X892" s="153" t="str">
        <f t="shared" ca="1" si="552"/>
        <v>Вариант В1</v>
      </c>
      <c r="Y892" s="154"/>
      <c r="Z892" s="154"/>
      <c r="AA892" s="155"/>
      <c r="AB892" s="164"/>
      <c r="AC892" s="77">
        <f t="shared" si="555"/>
        <v>639</v>
      </c>
      <c r="AD892" s="77">
        <f t="shared" ca="1" si="553"/>
        <v>13</v>
      </c>
      <c r="AE892" s="77" t="str">
        <f t="shared" ca="1" si="554"/>
        <v xml:space="preserve">Провод </v>
      </c>
      <c r="AF892" s="77" t="str">
        <f t="shared" ca="1" si="554"/>
        <v>ПВ-1 1х2,5</v>
      </c>
      <c r="AG892" s="77" t="str">
        <f t="shared" ca="1" si="554"/>
        <v/>
      </c>
      <c r="AH892" s="77" t="str">
        <f t="shared" ca="1" si="554"/>
        <v/>
      </c>
      <c r="AI892" s="77" t="str">
        <f t="shared" ca="1" si="554"/>
        <v>м.</v>
      </c>
      <c r="AJ892" s="77">
        <f t="shared" ca="1" si="554"/>
        <v>3</v>
      </c>
      <c r="AK892" s="77" t="str">
        <f t="shared" ca="1" si="554"/>
        <v/>
      </c>
      <c r="AL892" s="77" t="str">
        <f t="shared" ca="1" si="554"/>
        <v>Вариант В1</v>
      </c>
      <c r="AM892" s="77" t="str">
        <f t="shared" ca="1" si="554"/>
        <v/>
      </c>
      <c r="AN892" s="77" t="str">
        <f t="shared" ca="1" si="554"/>
        <v/>
      </c>
      <c r="AO892" s="77" t="str">
        <f t="shared" ca="1" si="554"/>
        <v/>
      </c>
      <c r="AP892" s="77" t="str">
        <f t="shared" ca="1" si="554"/>
        <v/>
      </c>
      <c r="AQ892" s="77" t="str">
        <f t="shared" ca="1" si="554"/>
        <v/>
      </c>
    </row>
    <row r="893" spans="4:43" s="77" customFormat="1" ht="23.25" customHeight="1">
      <c r="H893" s="75"/>
      <c r="I893" s="3">
        <f t="shared" ca="1" si="544"/>
        <v>14</v>
      </c>
      <c r="J893" s="6" t="str">
        <f t="shared" ca="1" si="545"/>
        <v xml:space="preserve">Кабель </v>
      </c>
      <c r="K893" s="81" t="str">
        <f t="shared" ca="1" si="546"/>
        <v>КВВГнг 10х2,5</v>
      </c>
      <c r="L893" s="151" t="str">
        <f t="shared" ca="1" si="547"/>
        <v/>
      </c>
      <c r="M893" s="156"/>
      <c r="N893" s="156"/>
      <c r="O893" s="152"/>
      <c r="P893" s="157" t="str">
        <f t="shared" ca="1" si="548"/>
        <v/>
      </c>
      <c r="Q893" s="157"/>
      <c r="R893" s="157"/>
      <c r="S893" s="157"/>
      <c r="T893" s="80" t="str">
        <f t="shared" ca="1" si="549"/>
        <v>м.</v>
      </c>
      <c r="U893" s="81">
        <f t="shared" ca="1" si="550"/>
        <v>6</v>
      </c>
      <c r="V893" s="151" t="str">
        <f t="shared" ca="1" si="551"/>
        <v/>
      </c>
      <c r="W893" s="152"/>
      <c r="X893" s="153" t="str">
        <f t="shared" ca="1" si="552"/>
        <v>Вариант В1</v>
      </c>
      <c r="Y893" s="154"/>
      <c r="Z893" s="154"/>
      <c r="AA893" s="155"/>
      <c r="AB893" s="164"/>
      <c r="AC893" s="77">
        <f t="shared" si="555"/>
        <v>640</v>
      </c>
      <c r="AD893" s="77">
        <f t="shared" ca="1" si="553"/>
        <v>14</v>
      </c>
      <c r="AE893" s="77" t="str">
        <f t="shared" ca="1" si="554"/>
        <v xml:space="preserve">Кабель </v>
      </c>
      <c r="AF893" s="77" t="str">
        <f t="shared" ca="1" si="554"/>
        <v>КВВГнг 10х2,5</v>
      </c>
      <c r="AG893" s="77" t="str">
        <f t="shared" ca="1" si="554"/>
        <v/>
      </c>
      <c r="AH893" s="77" t="str">
        <f t="shared" ca="1" si="554"/>
        <v/>
      </c>
      <c r="AI893" s="77" t="str">
        <f t="shared" ca="1" si="554"/>
        <v>м.</v>
      </c>
      <c r="AJ893" s="77">
        <f t="shared" ca="1" si="554"/>
        <v>6</v>
      </c>
      <c r="AK893" s="77" t="str">
        <f t="shared" ca="1" si="554"/>
        <v/>
      </c>
      <c r="AL893" s="77" t="str">
        <f t="shared" ca="1" si="554"/>
        <v>Вариант В1</v>
      </c>
      <c r="AM893" s="77" t="str">
        <f t="shared" ca="1" si="554"/>
        <v/>
      </c>
      <c r="AN893" s="77" t="str">
        <f t="shared" ca="1" si="554"/>
        <v/>
      </c>
      <c r="AO893" s="77" t="str">
        <f t="shared" ca="1" si="554"/>
        <v/>
      </c>
      <c r="AP893" s="77" t="str">
        <f t="shared" ca="1" si="554"/>
        <v/>
      </c>
      <c r="AQ893" s="77" t="str">
        <f t="shared" ca="1" si="554"/>
        <v/>
      </c>
    </row>
    <row r="894" spans="4:43" s="77" customFormat="1" ht="23.25" customHeight="1">
      <c r="H894" s="75"/>
      <c r="I894" s="3">
        <f t="shared" ca="1" si="544"/>
        <v>15</v>
      </c>
      <c r="J894" s="6" t="str">
        <f t="shared" ca="1" si="545"/>
        <v xml:space="preserve">Наконечник </v>
      </c>
      <c r="K894" s="81" t="str">
        <f t="shared" ca="1" si="546"/>
        <v>НКИ 2.5-6</v>
      </c>
      <c r="L894" s="151" t="str">
        <f t="shared" ca="1" si="547"/>
        <v/>
      </c>
      <c r="M894" s="156"/>
      <c r="N894" s="156"/>
      <c r="O894" s="152"/>
      <c r="P894" s="157" t="str">
        <f t="shared" ca="1" si="548"/>
        <v/>
      </c>
      <c r="Q894" s="157"/>
      <c r="R894" s="157"/>
      <c r="S894" s="157"/>
      <c r="T894" s="80" t="str">
        <f t="shared" ca="1" si="549"/>
        <v>шт.</v>
      </c>
      <c r="U894" s="81">
        <f t="shared" ca="1" si="550"/>
        <v>4</v>
      </c>
      <c r="V894" s="151" t="str">
        <f t="shared" ca="1" si="551"/>
        <v/>
      </c>
      <c r="W894" s="152"/>
      <c r="X894" s="153" t="str">
        <f t="shared" ca="1" si="552"/>
        <v>Вариант В1</v>
      </c>
      <c r="Y894" s="154"/>
      <c r="Z894" s="154"/>
      <c r="AA894" s="155"/>
      <c r="AB894" s="164"/>
      <c r="AC894" s="77">
        <f t="shared" si="555"/>
        <v>641</v>
      </c>
      <c r="AD894" s="77">
        <f t="shared" ca="1" si="553"/>
        <v>15</v>
      </c>
      <c r="AE894" s="77" t="str">
        <f t="shared" ca="1" si="554"/>
        <v xml:space="preserve">Наконечник </v>
      </c>
      <c r="AF894" s="77" t="str">
        <f t="shared" ca="1" si="554"/>
        <v>НКИ 2.5-6</v>
      </c>
      <c r="AG894" s="77" t="str">
        <f t="shared" ca="1" si="554"/>
        <v/>
      </c>
      <c r="AH894" s="77" t="str">
        <f t="shared" ca="1" si="554"/>
        <v/>
      </c>
      <c r="AI894" s="77" t="str">
        <f t="shared" ca="1" si="554"/>
        <v>шт.</v>
      </c>
      <c r="AJ894" s="77">
        <f t="shared" ca="1" si="554"/>
        <v>4</v>
      </c>
      <c r="AK894" s="77" t="str">
        <f t="shared" ca="1" si="554"/>
        <v/>
      </c>
      <c r="AL894" s="77" t="str">
        <f t="shared" ca="1" si="554"/>
        <v>Вариант В1</v>
      </c>
      <c r="AM894" s="77" t="str">
        <f t="shared" ca="1" si="554"/>
        <v/>
      </c>
      <c r="AN894" s="77" t="str">
        <f t="shared" ca="1" si="554"/>
        <v/>
      </c>
      <c r="AO894" s="77" t="str">
        <f t="shared" ca="1" si="554"/>
        <v/>
      </c>
      <c r="AP894" s="77" t="str">
        <f t="shared" ca="1" si="554"/>
        <v/>
      </c>
      <c r="AQ894" s="77" t="str">
        <f t="shared" ca="1" si="554"/>
        <v/>
      </c>
    </row>
    <row r="895" spans="4:43" s="77" customFormat="1" ht="23.25" customHeight="1">
      <c r="H895" s="75"/>
      <c r="I895" s="3">
        <f t="shared" ca="1" si="544"/>
        <v>16</v>
      </c>
      <c r="J895" s="6" t="str">
        <f t="shared" ca="1" si="545"/>
        <v xml:space="preserve">Наконечник </v>
      </c>
      <c r="K895" s="81" t="str">
        <f t="shared" ca="1" si="546"/>
        <v>НКИ 5,5-6</v>
      </c>
      <c r="L895" s="151" t="str">
        <f t="shared" ca="1" si="547"/>
        <v/>
      </c>
      <c r="M895" s="156"/>
      <c r="N895" s="156"/>
      <c r="O895" s="152"/>
      <c r="P895" s="157" t="str">
        <f t="shared" ca="1" si="548"/>
        <v/>
      </c>
      <c r="Q895" s="157"/>
      <c r="R895" s="157"/>
      <c r="S895" s="157"/>
      <c r="T895" s="80" t="str">
        <f t="shared" ca="1" si="549"/>
        <v>шт.</v>
      </c>
      <c r="U895" s="81">
        <f t="shared" ca="1" si="550"/>
        <v>2</v>
      </c>
      <c r="V895" s="151" t="str">
        <f t="shared" ca="1" si="551"/>
        <v/>
      </c>
      <c r="W895" s="152"/>
      <c r="X895" s="153" t="str">
        <f t="shared" ca="1" si="552"/>
        <v>Вариант В1</v>
      </c>
      <c r="Y895" s="154"/>
      <c r="Z895" s="154"/>
      <c r="AA895" s="155"/>
      <c r="AB895" s="164"/>
      <c r="AC895" s="77">
        <f t="shared" si="555"/>
        <v>642</v>
      </c>
      <c r="AD895" s="77">
        <f t="shared" ca="1" si="553"/>
        <v>16</v>
      </c>
      <c r="AE895" s="77" t="str">
        <f t="shared" ca="1" si="554"/>
        <v xml:space="preserve">Наконечник </v>
      </c>
      <c r="AF895" s="77" t="str">
        <f t="shared" ca="1" si="554"/>
        <v>НКИ 5,5-6</v>
      </c>
      <c r="AG895" s="77" t="str">
        <f t="shared" ca="1" si="554"/>
        <v/>
      </c>
      <c r="AH895" s="77" t="str">
        <f t="shared" ca="1" si="554"/>
        <v/>
      </c>
      <c r="AI895" s="77" t="str">
        <f t="shared" ca="1" si="554"/>
        <v>шт.</v>
      </c>
      <c r="AJ895" s="77">
        <f t="shared" ca="1" si="554"/>
        <v>2</v>
      </c>
      <c r="AK895" s="77" t="str">
        <f t="shared" ca="1" si="554"/>
        <v/>
      </c>
      <c r="AL895" s="77" t="str">
        <f t="shared" ca="1" si="554"/>
        <v>Вариант В1</v>
      </c>
      <c r="AM895" s="77" t="str">
        <f t="shared" ca="1" si="554"/>
        <v/>
      </c>
      <c r="AN895" s="77" t="str">
        <f t="shared" ca="1" si="554"/>
        <v/>
      </c>
      <c r="AO895" s="77" t="str">
        <f t="shared" ca="1" si="554"/>
        <v/>
      </c>
      <c r="AP895" s="77" t="str">
        <f t="shared" ca="1" si="554"/>
        <v/>
      </c>
      <c r="AQ895" s="77" t="str">
        <f t="shared" ca="1" si="554"/>
        <v/>
      </c>
    </row>
    <row r="896" spans="4:43" s="77" customFormat="1" ht="23.25" customHeight="1">
      <c r="H896" s="75"/>
      <c r="I896" s="3">
        <f t="shared" ca="1" si="544"/>
        <v>17</v>
      </c>
      <c r="J896" s="6" t="str">
        <f t="shared" ca="1" si="545"/>
        <v>Болт ГОСТ 7798-70</v>
      </c>
      <c r="K896" s="81" t="str">
        <f t="shared" ca="1" si="546"/>
        <v>М4х25</v>
      </c>
      <c r="L896" s="151" t="str">
        <f t="shared" ca="1" si="547"/>
        <v/>
      </c>
      <c r="M896" s="156"/>
      <c r="N896" s="156"/>
      <c r="O896" s="152"/>
      <c r="P896" s="157" t="str">
        <f t="shared" ca="1" si="548"/>
        <v/>
      </c>
      <c r="Q896" s="157"/>
      <c r="R896" s="157"/>
      <c r="S896" s="157"/>
      <c r="T896" s="80" t="str">
        <f t="shared" ca="1" si="549"/>
        <v>шт.</v>
      </c>
      <c r="U896" s="81">
        <f t="shared" ca="1" si="550"/>
        <v>3</v>
      </c>
      <c r="V896" s="151" t="str">
        <f t="shared" ca="1" si="551"/>
        <v/>
      </c>
      <c r="W896" s="152"/>
      <c r="X896" s="153" t="str">
        <f t="shared" ca="1" si="552"/>
        <v>Вариант В1</v>
      </c>
      <c r="Y896" s="154"/>
      <c r="Z896" s="154"/>
      <c r="AA896" s="155"/>
      <c r="AB896" s="164"/>
      <c r="AC896" s="77">
        <f t="shared" si="555"/>
        <v>643</v>
      </c>
      <c r="AD896" s="77">
        <f t="shared" ca="1" si="553"/>
        <v>17</v>
      </c>
      <c r="AE896" s="77" t="str">
        <f t="shared" ca="1" si="554"/>
        <v>Болт ГОСТ 7798-70</v>
      </c>
      <c r="AF896" s="77" t="str">
        <f t="shared" ca="1" si="554"/>
        <v>М4х25</v>
      </c>
      <c r="AG896" s="77" t="str">
        <f t="shared" ca="1" si="554"/>
        <v/>
      </c>
      <c r="AH896" s="77" t="str">
        <f t="shared" ca="1" si="554"/>
        <v/>
      </c>
      <c r="AI896" s="77" t="str">
        <f t="shared" ca="1" si="554"/>
        <v>шт.</v>
      </c>
      <c r="AJ896" s="77">
        <f t="shared" ca="1" si="554"/>
        <v>3</v>
      </c>
      <c r="AK896" s="77" t="str">
        <f t="shared" ca="1" si="554"/>
        <v/>
      </c>
      <c r="AL896" s="77" t="str">
        <f t="shared" ca="1" si="554"/>
        <v>Вариант В1</v>
      </c>
      <c r="AM896" s="77" t="str">
        <f t="shared" ca="1" si="554"/>
        <v/>
      </c>
      <c r="AN896" s="77" t="str">
        <f t="shared" ca="1" si="554"/>
        <v/>
      </c>
      <c r="AO896" s="77" t="str">
        <f t="shared" ca="1" si="554"/>
        <v/>
      </c>
      <c r="AP896" s="77" t="str">
        <f t="shared" ca="1" si="554"/>
        <v/>
      </c>
      <c r="AQ896" s="77" t="str">
        <f t="shared" ca="1" si="554"/>
        <v/>
      </c>
    </row>
    <row r="897" spans="4:43" s="77" customFormat="1" ht="23.25" customHeight="1">
      <c r="H897" s="75"/>
      <c r="I897" s="3">
        <f t="shared" ca="1" si="544"/>
        <v>18</v>
      </c>
      <c r="J897" s="6" t="str">
        <f t="shared" ca="1" si="545"/>
        <v>Гайка ГОСТ 5927-70</v>
      </c>
      <c r="K897" s="81" t="str">
        <f t="shared" ca="1" si="546"/>
        <v>М4</v>
      </c>
      <c r="L897" s="151" t="str">
        <f t="shared" ca="1" si="547"/>
        <v/>
      </c>
      <c r="M897" s="156"/>
      <c r="N897" s="156"/>
      <c r="O897" s="152"/>
      <c r="P897" s="157" t="str">
        <f t="shared" ca="1" si="548"/>
        <v/>
      </c>
      <c r="Q897" s="157"/>
      <c r="R897" s="157"/>
      <c r="S897" s="157"/>
      <c r="T897" s="80" t="str">
        <f t="shared" ca="1" si="549"/>
        <v>шт.</v>
      </c>
      <c r="U897" s="81">
        <f t="shared" ca="1" si="550"/>
        <v>3</v>
      </c>
      <c r="V897" s="151" t="str">
        <f t="shared" ca="1" si="551"/>
        <v/>
      </c>
      <c r="W897" s="152"/>
      <c r="X897" s="153" t="str">
        <f t="shared" ca="1" si="552"/>
        <v>Вариант В1</v>
      </c>
      <c r="Y897" s="154"/>
      <c r="Z897" s="154"/>
      <c r="AA897" s="155"/>
      <c r="AB897" s="164"/>
      <c r="AC897" s="77">
        <f t="shared" si="555"/>
        <v>644</v>
      </c>
      <c r="AD897" s="77">
        <f t="shared" ca="1" si="553"/>
        <v>18</v>
      </c>
      <c r="AE897" s="77" t="str">
        <f t="shared" ca="1" si="554"/>
        <v>Гайка ГОСТ 5927-70</v>
      </c>
      <c r="AF897" s="77" t="str">
        <f t="shared" ca="1" si="554"/>
        <v>М4</v>
      </c>
      <c r="AG897" s="77" t="str">
        <f t="shared" ca="1" si="554"/>
        <v/>
      </c>
      <c r="AH897" s="77" t="str">
        <f t="shared" ca="1" si="554"/>
        <v/>
      </c>
      <c r="AI897" s="77" t="str">
        <f t="shared" ca="1" si="554"/>
        <v>шт.</v>
      </c>
      <c r="AJ897" s="77">
        <f t="shared" ca="1" si="554"/>
        <v>3</v>
      </c>
      <c r="AK897" s="77" t="str">
        <f t="shared" ca="1" si="554"/>
        <v/>
      </c>
      <c r="AL897" s="77" t="str">
        <f t="shared" ca="1" si="554"/>
        <v>Вариант В1</v>
      </c>
      <c r="AM897" s="77" t="str">
        <f t="shared" ca="1" si="554"/>
        <v/>
      </c>
      <c r="AN897" s="77" t="str">
        <f t="shared" ca="1" si="554"/>
        <v/>
      </c>
      <c r="AO897" s="77" t="str">
        <f t="shared" ca="1" si="554"/>
        <v/>
      </c>
      <c r="AP897" s="77" t="str">
        <f t="shared" ca="1" si="554"/>
        <v/>
      </c>
      <c r="AQ897" s="77" t="str">
        <f t="shared" ca="1" si="554"/>
        <v/>
      </c>
    </row>
    <row r="898" spans="4:43" s="77" customFormat="1" ht="23.25" customHeight="1">
      <c r="H898" s="75"/>
      <c r="I898" s="3">
        <f t="shared" ca="1" si="544"/>
        <v>19</v>
      </c>
      <c r="J898" s="6" t="str">
        <f t="shared" ca="1" si="545"/>
        <v>Шайба пружинн. гровер ГОСТ 6402-70</v>
      </c>
      <c r="K898" s="81" t="str">
        <f t="shared" ca="1" si="546"/>
        <v>М4</v>
      </c>
      <c r="L898" s="151" t="str">
        <f t="shared" ca="1" si="547"/>
        <v/>
      </c>
      <c r="M898" s="156"/>
      <c r="N898" s="156"/>
      <c r="O898" s="152"/>
      <c r="P898" s="157" t="str">
        <f t="shared" ca="1" si="548"/>
        <v/>
      </c>
      <c r="Q898" s="157"/>
      <c r="R898" s="157"/>
      <c r="S898" s="157"/>
      <c r="T898" s="80" t="str">
        <f t="shared" ca="1" si="549"/>
        <v>шт.</v>
      </c>
      <c r="U898" s="81">
        <f t="shared" ca="1" si="550"/>
        <v>3</v>
      </c>
      <c r="V898" s="151" t="str">
        <f t="shared" ca="1" si="551"/>
        <v/>
      </c>
      <c r="W898" s="152"/>
      <c r="X898" s="153" t="str">
        <f t="shared" ca="1" si="552"/>
        <v>Вариант В1</v>
      </c>
      <c r="Y898" s="154"/>
      <c r="Z898" s="154"/>
      <c r="AA898" s="155"/>
      <c r="AB898" s="164"/>
      <c r="AC898" s="77">
        <f t="shared" si="555"/>
        <v>645</v>
      </c>
      <c r="AD898" s="77">
        <f t="shared" ca="1" si="553"/>
        <v>19</v>
      </c>
      <c r="AE898" s="77" t="str">
        <f t="shared" ca="1" si="554"/>
        <v>Шайба пружинн. гровер ГОСТ 6402-70</v>
      </c>
      <c r="AF898" s="77" t="str">
        <f t="shared" ca="1" si="554"/>
        <v>М4</v>
      </c>
      <c r="AG898" s="77" t="str">
        <f t="shared" ca="1" si="554"/>
        <v/>
      </c>
      <c r="AH898" s="77" t="str">
        <f t="shared" ca="1" si="554"/>
        <v/>
      </c>
      <c r="AI898" s="77" t="str">
        <f t="shared" ca="1" si="554"/>
        <v>шт.</v>
      </c>
      <c r="AJ898" s="77">
        <f t="shared" ca="1" si="554"/>
        <v>3</v>
      </c>
      <c r="AK898" s="77" t="str">
        <f t="shared" ca="1" si="554"/>
        <v/>
      </c>
      <c r="AL898" s="77" t="str">
        <f t="shared" ca="1" si="554"/>
        <v>Вариант В1</v>
      </c>
      <c r="AM898" s="77" t="str">
        <f t="shared" ca="1" si="554"/>
        <v/>
      </c>
      <c r="AN898" s="77" t="str">
        <f t="shared" ca="1" si="554"/>
        <v/>
      </c>
      <c r="AO898" s="77" t="str">
        <f t="shared" ca="1" si="554"/>
        <v/>
      </c>
      <c r="AP898" s="77" t="str">
        <f t="shared" ca="1" si="554"/>
        <v/>
      </c>
      <c r="AQ898" s="77" t="str">
        <f t="shared" ca="1" si="554"/>
        <v/>
      </c>
    </row>
    <row r="899" spans="4:43" s="77" customFormat="1" ht="23.25" customHeight="1">
      <c r="H899" s="75"/>
      <c r="I899" s="3">
        <f t="shared" ca="1" si="544"/>
        <v>20</v>
      </c>
      <c r="J899" s="6" t="str">
        <f t="shared" ca="1" si="545"/>
        <v xml:space="preserve">Шайба плоск. усил. ГОСТ 6958 </v>
      </c>
      <c r="K899" s="81" t="str">
        <f t="shared" ca="1" si="546"/>
        <v>М4</v>
      </c>
      <c r="L899" s="151" t="str">
        <f t="shared" ca="1" si="547"/>
        <v/>
      </c>
      <c r="M899" s="156"/>
      <c r="N899" s="156"/>
      <c r="O899" s="152"/>
      <c r="P899" s="157" t="str">
        <f t="shared" ca="1" si="548"/>
        <v/>
      </c>
      <c r="Q899" s="157"/>
      <c r="R899" s="157"/>
      <c r="S899" s="157"/>
      <c r="T899" s="80" t="str">
        <f t="shared" ca="1" si="549"/>
        <v>шт.</v>
      </c>
      <c r="U899" s="81">
        <f t="shared" ca="1" si="550"/>
        <v>6</v>
      </c>
      <c r="V899" s="151" t="str">
        <f t="shared" ca="1" si="551"/>
        <v/>
      </c>
      <c r="W899" s="152"/>
      <c r="X899" s="153" t="str">
        <f t="shared" ca="1" si="552"/>
        <v>Вариант В1</v>
      </c>
      <c r="Y899" s="154"/>
      <c r="Z899" s="154"/>
      <c r="AA899" s="155"/>
      <c r="AB899" s="164"/>
      <c r="AC899" s="77">
        <f t="shared" si="555"/>
        <v>646</v>
      </c>
      <c r="AD899" s="77">
        <f t="shared" ca="1" si="553"/>
        <v>20</v>
      </c>
      <c r="AE899" s="77" t="str">
        <f t="shared" ca="1" si="554"/>
        <v xml:space="preserve">Шайба плоск. усил. ГОСТ 6958 </v>
      </c>
      <c r="AF899" s="77" t="str">
        <f t="shared" ca="1" si="554"/>
        <v>М4</v>
      </c>
      <c r="AG899" s="77" t="str">
        <f t="shared" ca="1" si="554"/>
        <v/>
      </c>
      <c r="AH899" s="77" t="str">
        <f t="shared" ca="1" si="554"/>
        <v/>
      </c>
      <c r="AI899" s="77" t="str">
        <f t="shared" ca="1" si="554"/>
        <v>шт.</v>
      </c>
      <c r="AJ899" s="77">
        <f t="shared" ca="1" si="554"/>
        <v>6</v>
      </c>
      <c r="AK899" s="77" t="str">
        <f t="shared" ca="1" si="554"/>
        <v/>
      </c>
      <c r="AL899" s="77" t="str">
        <f t="shared" ca="1" si="554"/>
        <v>Вариант В1</v>
      </c>
      <c r="AM899" s="77" t="str">
        <f t="shared" ca="1" si="554"/>
        <v/>
      </c>
      <c r="AN899" s="77" t="str">
        <f t="shared" ca="1" si="554"/>
        <v/>
      </c>
      <c r="AO899" s="77" t="str">
        <f t="shared" ca="1" si="554"/>
        <v/>
      </c>
      <c r="AP899" s="77" t="str">
        <f t="shared" ca="1" si="554"/>
        <v/>
      </c>
      <c r="AQ899" s="77" t="str">
        <f t="shared" ca="1" si="554"/>
        <v/>
      </c>
    </row>
    <row r="900" spans="4:43" s="77" customFormat="1" ht="23.25" customHeight="1">
      <c r="H900" s="75"/>
      <c r="I900" s="3">
        <f t="shared" ca="1" si="544"/>
        <v>21</v>
      </c>
      <c r="J900" s="6" t="str">
        <f t="shared" ca="1" si="545"/>
        <v xml:space="preserve">Наконечник </v>
      </c>
      <c r="K900" s="81" t="str">
        <f t="shared" ca="1" si="546"/>
        <v>НКИ(н) 2,5-4</v>
      </c>
      <c r="L900" s="151" t="str">
        <f t="shared" ca="1" si="547"/>
        <v/>
      </c>
      <c r="M900" s="156"/>
      <c r="N900" s="156"/>
      <c r="O900" s="152"/>
      <c r="P900" s="157" t="str">
        <f t="shared" ca="1" si="548"/>
        <v/>
      </c>
      <c r="Q900" s="157"/>
      <c r="R900" s="157"/>
      <c r="S900" s="157"/>
      <c r="T900" s="80" t="str">
        <f t="shared" ca="1" si="549"/>
        <v>шт.</v>
      </c>
      <c r="U900" s="81">
        <f t="shared" ca="1" si="550"/>
        <v>3</v>
      </c>
      <c r="V900" s="151" t="str">
        <f t="shared" ca="1" si="551"/>
        <v/>
      </c>
      <c r="W900" s="152"/>
      <c r="X900" s="153" t="str">
        <f t="shared" ca="1" si="552"/>
        <v>Вариант В1</v>
      </c>
      <c r="Y900" s="154"/>
      <c r="Z900" s="154"/>
      <c r="AA900" s="155"/>
      <c r="AB900" s="164"/>
      <c r="AC900" s="77">
        <f t="shared" si="555"/>
        <v>647</v>
      </c>
      <c r="AD900" s="77">
        <f t="shared" ca="1" si="553"/>
        <v>21</v>
      </c>
      <c r="AE900" s="77" t="str">
        <f t="shared" ca="1" si="554"/>
        <v xml:space="preserve">Наконечник </v>
      </c>
      <c r="AF900" s="77" t="str">
        <f t="shared" ca="1" si="554"/>
        <v>НКИ(н) 2,5-4</v>
      </c>
      <c r="AG900" s="77" t="str">
        <f t="shared" ca="1" si="554"/>
        <v/>
      </c>
      <c r="AH900" s="77" t="str">
        <f t="shared" ca="1" si="554"/>
        <v/>
      </c>
      <c r="AI900" s="77" t="str">
        <f t="shared" ca="1" si="554"/>
        <v>шт.</v>
      </c>
      <c r="AJ900" s="77">
        <f t="shared" ca="1" si="554"/>
        <v>3</v>
      </c>
      <c r="AK900" s="77" t="str">
        <f t="shared" ca="1" si="554"/>
        <v/>
      </c>
      <c r="AL900" s="77" t="str">
        <f t="shared" ca="1" si="554"/>
        <v>Вариант В1</v>
      </c>
      <c r="AM900" s="77" t="str">
        <f t="shared" ca="1" si="554"/>
        <v/>
      </c>
      <c r="AN900" s="77" t="str">
        <f t="shared" ca="1" si="554"/>
        <v/>
      </c>
      <c r="AO900" s="77" t="str">
        <f t="shared" ca="1" si="554"/>
        <v/>
      </c>
      <c r="AP900" s="77" t="str">
        <f t="shared" ca="1" si="554"/>
        <v/>
      </c>
      <c r="AQ900" s="77" t="str">
        <f t="shared" ca="1" si="554"/>
        <v/>
      </c>
    </row>
    <row r="901" spans="4:43" s="77" customFormat="1" ht="23.25" customHeight="1">
      <c r="H901" s="75"/>
      <c r="I901" s="3">
        <f t="shared" ca="1" si="544"/>
        <v>22</v>
      </c>
      <c r="J901" s="6" t="str">
        <f t="shared" ca="1" si="545"/>
        <v>Труба гофр. ПНД с зондом черная</v>
      </c>
      <c r="K901" s="81" t="str">
        <f t="shared" ca="1" si="546"/>
        <v>d 25мм</v>
      </c>
      <c r="L901" s="151" t="str">
        <f t="shared" ca="1" si="547"/>
        <v/>
      </c>
      <c r="M901" s="156"/>
      <c r="N901" s="156"/>
      <c r="O901" s="152"/>
      <c r="P901" s="157" t="str">
        <f t="shared" ca="1" si="548"/>
        <v/>
      </c>
      <c r="Q901" s="157"/>
      <c r="R901" s="157"/>
      <c r="S901" s="157"/>
      <c r="T901" s="80" t="str">
        <f t="shared" ca="1" si="549"/>
        <v>м.</v>
      </c>
      <c r="U901" s="81">
        <f t="shared" ca="1" si="550"/>
        <v>6</v>
      </c>
      <c r="V901" s="151" t="str">
        <f t="shared" ca="1" si="551"/>
        <v/>
      </c>
      <c r="W901" s="152"/>
      <c r="X901" s="153" t="str">
        <f t="shared" ca="1" si="552"/>
        <v>Вариант В1</v>
      </c>
      <c r="Y901" s="154"/>
      <c r="Z901" s="154"/>
      <c r="AA901" s="155"/>
      <c r="AB901" s="164"/>
      <c r="AC901" s="77">
        <f t="shared" si="555"/>
        <v>648</v>
      </c>
      <c r="AD901" s="77">
        <f t="shared" ca="1" si="553"/>
        <v>22</v>
      </c>
      <c r="AE901" s="77" t="str">
        <f t="shared" ca="1" si="554"/>
        <v>Труба гофр. ПНД с зондом черная</v>
      </c>
      <c r="AF901" s="77" t="str">
        <f t="shared" ca="1" si="554"/>
        <v>d 25мм</v>
      </c>
      <c r="AG901" s="77" t="str">
        <f t="shared" ca="1" si="554"/>
        <v/>
      </c>
      <c r="AH901" s="77" t="str">
        <f t="shared" ca="1" si="554"/>
        <v/>
      </c>
      <c r="AI901" s="77" t="str">
        <f t="shared" ca="1" si="554"/>
        <v>м.</v>
      </c>
      <c r="AJ901" s="77">
        <f t="shared" ca="1" si="554"/>
        <v>6</v>
      </c>
      <c r="AK901" s="77" t="str">
        <f t="shared" ca="1" si="554"/>
        <v/>
      </c>
      <c r="AL901" s="77" t="str">
        <f t="shared" ca="1" si="554"/>
        <v>Вариант В1</v>
      </c>
      <c r="AM901" s="77" t="str">
        <f t="shared" ca="1" si="554"/>
        <v/>
      </c>
      <c r="AN901" s="77" t="str">
        <f t="shared" ca="1" si="554"/>
        <v/>
      </c>
      <c r="AO901" s="77" t="str">
        <f t="shared" ca="1" si="554"/>
        <v/>
      </c>
      <c r="AP901" s="77" t="str">
        <f t="shared" ca="1" si="554"/>
        <v/>
      </c>
      <c r="AQ901" s="77" t="str">
        <f t="shared" ca="1" si="554"/>
        <v/>
      </c>
    </row>
    <row r="902" spans="4:43" s="77" customFormat="1" ht="23.25" customHeight="1">
      <c r="H902" s="75"/>
      <c r="I902" s="3">
        <f t="shared" ca="1" si="544"/>
        <v>23</v>
      </c>
      <c r="J902" s="6" t="str">
        <f t="shared" ca="1" si="545"/>
        <v xml:space="preserve">Скоба металл. двухлапковая  </v>
      </c>
      <c r="K902" s="81" t="str">
        <f t="shared" ca="1" si="546"/>
        <v>d25-26мм</v>
      </c>
      <c r="L902" s="151" t="str">
        <f t="shared" ca="1" si="547"/>
        <v/>
      </c>
      <c r="M902" s="156"/>
      <c r="N902" s="156"/>
      <c r="O902" s="152"/>
      <c r="P902" s="157" t="str">
        <f t="shared" ca="1" si="548"/>
        <v/>
      </c>
      <c r="Q902" s="157"/>
      <c r="R902" s="157"/>
      <c r="S902" s="157"/>
      <c r="T902" s="80" t="str">
        <f t="shared" ca="1" si="549"/>
        <v>шт.</v>
      </c>
      <c r="U902" s="81">
        <f t="shared" ca="1" si="550"/>
        <v>6</v>
      </c>
      <c r="V902" s="151" t="str">
        <f t="shared" ca="1" si="551"/>
        <v/>
      </c>
      <c r="W902" s="152"/>
      <c r="X902" s="153" t="str">
        <f t="shared" ca="1" si="552"/>
        <v>Вариант В1</v>
      </c>
      <c r="Y902" s="154"/>
      <c r="Z902" s="154"/>
      <c r="AA902" s="155"/>
      <c r="AB902" s="164"/>
      <c r="AC902" s="77">
        <f t="shared" si="555"/>
        <v>649</v>
      </c>
      <c r="AD902" s="77">
        <f t="shared" ca="1" si="553"/>
        <v>23</v>
      </c>
      <c r="AE902" s="77" t="str">
        <f t="shared" ca="1" si="554"/>
        <v xml:space="preserve">Скоба металл. двухлапковая  </v>
      </c>
      <c r="AF902" s="77" t="str">
        <f t="shared" ca="1" si="554"/>
        <v>d25-26мм</v>
      </c>
      <c r="AG902" s="77" t="str">
        <f t="shared" ca="1" si="554"/>
        <v/>
      </c>
      <c r="AH902" s="77" t="str">
        <f t="shared" ca="1" si="554"/>
        <v/>
      </c>
      <c r="AI902" s="77" t="str">
        <f t="shared" ca="1" si="554"/>
        <v>шт.</v>
      </c>
      <c r="AJ902" s="77">
        <f t="shared" ca="1" si="554"/>
        <v>6</v>
      </c>
      <c r="AK902" s="77" t="str">
        <f t="shared" ca="1" si="554"/>
        <v/>
      </c>
      <c r="AL902" s="77" t="str">
        <f t="shared" ca="1" si="554"/>
        <v>Вариант В1</v>
      </c>
      <c r="AM902" s="77" t="str">
        <f t="shared" ca="1" si="554"/>
        <v/>
      </c>
      <c r="AN902" s="77" t="str">
        <f t="shared" ca="1" si="554"/>
        <v/>
      </c>
      <c r="AO902" s="77" t="str">
        <f t="shared" ca="1" si="554"/>
        <v/>
      </c>
      <c r="AP902" s="77" t="str">
        <f t="shared" ca="1" si="554"/>
        <v/>
      </c>
      <c r="AQ902" s="77" t="str">
        <f t="shared" ca="1" si="554"/>
        <v/>
      </c>
    </row>
    <row r="903" spans="4:43" s="77" customFormat="1" ht="23.25" customHeight="1">
      <c r="H903" s="75"/>
      <c r="I903" s="3">
        <f t="shared" ca="1" si="544"/>
        <v>24</v>
      </c>
      <c r="J903" s="6" t="str">
        <f t="shared" ca="1" si="545"/>
        <v>Саморез пр. шайб. сверл DIN 7504 К</v>
      </c>
      <c r="K903" s="81" t="str">
        <f t="shared" ca="1" si="546"/>
        <v>4,2х19</v>
      </c>
      <c r="L903" s="151" t="str">
        <f t="shared" ca="1" si="547"/>
        <v/>
      </c>
      <c r="M903" s="156"/>
      <c r="N903" s="156"/>
      <c r="O903" s="152"/>
      <c r="P903" s="157" t="str">
        <f t="shared" ca="1" si="548"/>
        <v/>
      </c>
      <c r="Q903" s="157"/>
      <c r="R903" s="157"/>
      <c r="S903" s="157"/>
      <c r="T903" s="80" t="str">
        <f t="shared" ca="1" si="549"/>
        <v>шт.</v>
      </c>
      <c r="U903" s="81">
        <f t="shared" ca="1" si="550"/>
        <v>12</v>
      </c>
      <c r="V903" s="151" t="str">
        <f t="shared" ca="1" si="551"/>
        <v/>
      </c>
      <c r="W903" s="152"/>
      <c r="X903" s="153" t="str">
        <f t="shared" ca="1" si="552"/>
        <v>Вариант В1</v>
      </c>
      <c r="Y903" s="154"/>
      <c r="Z903" s="154"/>
      <c r="AA903" s="155"/>
      <c r="AB903" s="164"/>
      <c r="AC903" s="77">
        <f t="shared" si="555"/>
        <v>650</v>
      </c>
      <c r="AD903" s="77">
        <f t="shared" ca="1" si="553"/>
        <v>24</v>
      </c>
      <c r="AE903" s="77" t="str">
        <f t="shared" ref="AE903:AQ917" ca="1" si="556">IF(OFFSET(INDIRECT($AD$2),$AC903,AE$2,1,1)&lt;&gt;0,OFFSET(INDIRECT($AD$2),$AC903,AE$2,1,1),"")</f>
        <v>Саморез пр. шайб. сверл DIN 7504 К</v>
      </c>
      <c r="AF903" s="77" t="str">
        <f t="shared" ca="1" si="556"/>
        <v>4,2х19</v>
      </c>
      <c r="AG903" s="77" t="str">
        <f t="shared" ca="1" si="556"/>
        <v/>
      </c>
      <c r="AH903" s="77" t="str">
        <f t="shared" ca="1" si="556"/>
        <v/>
      </c>
      <c r="AI903" s="77" t="str">
        <f t="shared" ca="1" si="556"/>
        <v>шт.</v>
      </c>
      <c r="AJ903" s="77">
        <f t="shared" ca="1" si="556"/>
        <v>12</v>
      </c>
      <c r="AK903" s="77" t="str">
        <f t="shared" ca="1" si="556"/>
        <v/>
      </c>
      <c r="AL903" s="77" t="str">
        <f t="shared" ca="1" si="556"/>
        <v>Вариант В1</v>
      </c>
      <c r="AM903" s="77" t="str">
        <f t="shared" ca="1" si="556"/>
        <v/>
      </c>
      <c r="AN903" s="77" t="str">
        <f t="shared" ca="1" si="556"/>
        <v/>
      </c>
      <c r="AO903" s="77" t="str">
        <f t="shared" ca="1" si="556"/>
        <v/>
      </c>
      <c r="AP903" s="77" t="str">
        <f t="shared" ca="1" si="556"/>
        <v/>
      </c>
      <c r="AQ903" s="77" t="str">
        <f t="shared" ca="1" si="556"/>
        <v/>
      </c>
    </row>
    <row r="904" spans="4:43" s="77" customFormat="1" ht="23.25" customHeight="1">
      <c r="H904" s="75"/>
      <c r="I904" s="3">
        <f t="shared" ca="1" si="544"/>
        <v>25</v>
      </c>
      <c r="J904" s="6" t="str">
        <f t="shared" ca="1" si="545"/>
        <v>Саморез пр. шайб. сверл DIN 7504 К</v>
      </c>
      <c r="K904" s="81" t="str">
        <f t="shared" ca="1" si="546"/>
        <v>4,2х35</v>
      </c>
      <c r="L904" s="151" t="str">
        <f t="shared" ca="1" si="547"/>
        <v/>
      </c>
      <c r="M904" s="156"/>
      <c r="N904" s="156"/>
      <c r="O904" s="152"/>
      <c r="P904" s="157" t="str">
        <f t="shared" ca="1" si="548"/>
        <v/>
      </c>
      <c r="Q904" s="157"/>
      <c r="R904" s="157"/>
      <c r="S904" s="157"/>
      <c r="T904" s="80" t="str">
        <f t="shared" ca="1" si="549"/>
        <v>шт.</v>
      </c>
      <c r="U904" s="81">
        <f t="shared" ca="1" si="550"/>
        <v>4</v>
      </c>
      <c r="V904" s="151" t="str">
        <f t="shared" ca="1" si="551"/>
        <v/>
      </c>
      <c r="W904" s="152"/>
      <c r="X904" s="153" t="str">
        <f t="shared" ca="1" si="552"/>
        <v>Вариант В1</v>
      </c>
      <c r="Y904" s="154"/>
      <c r="Z904" s="154"/>
      <c r="AA904" s="155"/>
      <c r="AB904" s="164"/>
      <c r="AC904" s="77">
        <f t="shared" si="555"/>
        <v>651</v>
      </c>
      <c r="AD904" s="77">
        <f t="shared" ca="1" si="553"/>
        <v>25</v>
      </c>
      <c r="AE904" s="77" t="str">
        <f t="shared" ca="1" si="556"/>
        <v>Саморез пр. шайб. сверл DIN 7504 К</v>
      </c>
      <c r="AF904" s="77" t="str">
        <f t="shared" ca="1" si="556"/>
        <v>4,2х35</v>
      </c>
      <c r="AG904" s="77" t="str">
        <f t="shared" ca="1" si="556"/>
        <v/>
      </c>
      <c r="AH904" s="77" t="str">
        <f t="shared" ca="1" si="556"/>
        <v/>
      </c>
      <c r="AI904" s="77" t="str">
        <f t="shared" ca="1" si="556"/>
        <v>шт.</v>
      </c>
      <c r="AJ904" s="77">
        <f t="shared" ca="1" si="556"/>
        <v>4</v>
      </c>
      <c r="AK904" s="77" t="str">
        <f t="shared" ca="1" si="556"/>
        <v/>
      </c>
      <c r="AL904" s="77" t="str">
        <f t="shared" ca="1" si="556"/>
        <v>Вариант В1</v>
      </c>
      <c r="AM904" s="77" t="str">
        <f t="shared" ca="1" si="556"/>
        <v/>
      </c>
      <c r="AN904" s="77" t="str">
        <f t="shared" ca="1" si="556"/>
        <v/>
      </c>
      <c r="AO904" s="77" t="str">
        <f t="shared" ca="1" si="556"/>
        <v/>
      </c>
      <c r="AP904" s="77" t="str">
        <f t="shared" ca="1" si="556"/>
        <v/>
      </c>
      <c r="AQ904" s="77" t="str">
        <f t="shared" ca="1" si="556"/>
        <v/>
      </c>
    </row>
    <row r="905" spans="4:43" s="77" customFormat="1" ht="23.25" customHeight="1">
      <c r="H905" s="75"/>
      <c r="I905" s="3">
        <f t="shared" ca="1" si="544"/>
        <v>26</v>
      </c>
      <c r="J905" s="6" t="str">
        <f t="shared" ca="1" si="545"/>
        <v xml:space="preserve">Трансф. тока </v>
      </c>
      <c r="K905" s="81" t="str">
        <f t="shared" ca="1" si="546"/>
        <v>ТОП-0,66 У3 75/ 5 0,5S</v>
      </c>
      <c r="L905" s="151" t="str">
        <f t="shared" ca="1" si="547"/>
        <v/>
      </c>
      <c r="M905" s="156"/>
      <c r="N905" s="156"/>
      <c r="O905" s="152"/>
      <c r="P905" s="157" t="str">
        <f t="shared" ca="1" si="548"/>
        <v/>
      </c>
      <c r="Q905" s="157"/>
      <c r="R905" s="157"/>
      <c r="S905" s="157"/>
      <c r="T905" s="80" t="str">
        <f t="shared" ca="1" si="549"/>
        <v>шт.</v>
      </c>
      <c r="U905" s="81">
        <f t="shared" ca="1" si="550"/>
        <v>3</v>
      </c>
      <c r="V905" s="151" t="str">
        <f t="shared" ca="1" si="551"/>
        <v/>
      </c>
      <c r="W905" s="152"/>
      <c r="X905" s="153" t="str">
        <f t="shared" ca="1" si="552"/>
        <v>Вариант В1</v>
      </c>
      <c r="Y905" s="154"/>
      <c r="Z905" s="154"/>
      <c r="AA905" s="155"/>
      <c r="AB905" s="164"/>
      <c r="AC905" s="77">
        <f t="shared" si="555"/>
        <v>652</v>
      </c>
      <c r="AD905" s="77">
        <f t="shared" ca="1" si="553"/>
        <v>26</v>
      </c>
      <c r="AE905" s="77" t="str">
        <f t="shared" ca="1" si="556"/>
        <v xml:space="preserve">Трансф. тока </v>
      </c>
      <c r="AF905" s="77" t="str">
        <f t="shared" ca="1" si="556"/>
        <v>ТОП-0,66 У3 75/ 5 0,5S</v>
      </c>
      <c r="AG905" s="77" t="str">
        <f t="shared" ca="1" si="556"/>
        <v/>
      </c>
      <c r="AH905" s="77" t="str">
        <f t="shared" ca="1" si="556"/>
        <v/>
      </c>
      <c r="AI905" s="77" t="str">
        <f t="shared" ca="1" si="556"/>
        <v>шт.</v>
      </c>
      <c r="AJ905" s="77">
        <f t="shared" ca="1" si="556"/>
        <v>3</v>
      </c>
      <c r="AK905" s="77" t="str">
        <f t="shared" ca="1" si="556"/>
        <v/>
      </c>
      <c r="AL905" s="77" t="str">
        <f t="shared" ca="1" si="556"/>
        <v>Вариант В1</v>
      </c>
      <c r="AM905" s="77" t="str">
        <f t="shared" ca="1" si="556"/>
        <v/>
      </c>
      <c r="AN905" s="77" t="str">
        <f t="shared" ca="1" si="556"/>
        <v/>
      </c>
      <c r="AO905" s="77" t="str">
        <f t="shared" ca="1" si="556"/>
        <v/>
      </c>
      <c r="AP905" s="77" t="str">
        <f t="shared" ca="1" si="556"/>
        <v/>
      </c>
      <c r="AQ905" s="77" t="str">
        <f t="shared" ca="1" si="556"/>
        <v/>
      </c>
    </row>
    <row r="906" spans="4:43" s="77" customFormat="1" ht="23.25" customHeight="1">
      <c r="H906" s="75"/>
      <c r="I906" s="3" t="str">
        <f t="shared" ca="1" si="544"/>
        <v/>
      </c>
      <c r="J906" s="6" t="str">
        <f t="shared" ca="1" si="545"/>
        <v>Вариант Г1</v>
      </c>
      <c r="K906" s="81" t="str">
        <f t="shared" ca="1" si="546"/>
        <v/>
      </c>
      <c r="L906" s="151" t="str">
        <f t="shared" ca="1" si="547"/>
        <v/>
      </c>
      <c r="M906" s="156"/>
      <c r="N906" s="156"/>
      <c r="O906" s="152"/>
      <c r="P906" s="157" t="str">
        <f t="shared" ca="1" si="548"/>
        <v/>
      </c>
      <c r="Q906" s="157"/>
      <c r="R906" s="157"/>
      <c r="S906" s="157"/>
      <c r="T906" s="80" t="str">
        <f t="shared" ca="1" si="549"/>
        <v/>
      </c>
      <c r="U906" s="81" t="str">
        <f t="shared" ca="1" si="550"/>
        <v/>
      </c>
      <c r="V906" s="151" t="str">
        <f t="shared" ca="1" si="551"/>
        <v/>
      </c>
      <c r="W906" s="152"/>
      <c r="X906" s="153" t="str">
        <f t="shared" ca="1" si="552"/>
        <v/>
      </c>
      <c r="Y906" s="154"/>
      <c r="Z906" s="154"/>
      <c r="AA906" s="155"/>
      <c r="AB906" s="164"/>
      <c r="AC906" s="77">
        <f t="shared" si="555"/>
        <v>653</v>
      </c>
      <c r="AD906" s="77" t="str">
        <f t="shared" ca="1" si="553"/>
        <v/>
      </c>
      <c r="AE906" s="77" t="str">
        <f t="shared" ca="1" si="556"/>
        <v>Вариант Г1</v>
      </c>
      <c r="AF906" s="77" t="str">
        <f t="shared" ca="1" si="556"/>
        <v/>
      </c>
      <c r="AG906" s="77" t="str">
        <f t="shared" ca="1" si="556"/>
        <v/>
      </c>
      <c r="AH906" s="77" t="str">
        <f t="shared" ca="1" si="556"/>
        <v/>
      </c>
      <c r="AI906" s="77" t="str">
        <f t="shared" ca="1" si="556"/>
        <v/>
      </c>
      <c r="AJ906" s="77" t="str">
        <f t="shared" ca="1" si="556"/>
        <v/>
      </c>
      <c r="AK906" s="77" t="str">
        <f t="shared" ca="1" si="556"/>
        <v/>
      </c>
      <c r="AL906" s="77" t="str">
        <f t="shared" ca="1" si="556"/>
        <v/>
      </c>
      <c r="AM906" s="77" t="str">
        <f t="shared" ca="1" si="556"/>
        <v/>
      </c>
      <c r="AN906" s="77" t="str">
        <f t="shared" ca="1" si="556"/>
        <v/>
      </c>
      <c r="AO906" s="77" t="str">
        <f t="shared" ca="1" si="556"/>
        <v/>
      </c>
      <c r="AP906" s="77" t="str">
        <f t="shared" ca="1" si="556"/>
        <v/>
      </c>
      <c r="AQ906" s="77" t="str">
        <f t="shared" ca="1" si="556"/>
        <v/>
      </c>
    </row>
    <row r="907" spans="4:43" s="77" customFormat="1" ht="18" customHeight="1" thickBot="1">
      <c r="H907" s="75"/>
      <c r="I907" s="169">
        <f ca="1">AD907</f>
        <v>1</v>
      </c>
      <c r="J907" s="171" t="str">
        <f t="shared" ca="1" si="545"/>
        <v>ШУЭ (АСКУЭ) PL03 Корп.552 SPDS</v>
      </c>
      <c r="K907" s="173" t="str">
        <f t="shared" ca="1" si="546"/>
        <v>Шкаф в сборе</v>
      </c>
      <c r="L907" s="175" t="str">
        <f t="shared" ca="1" si="547"/>
        <v/>
      </c>
      <c r="M907" s="176"/>
      <c r="N907" s="176"/>
      <c r="O907" s="177"/>
      <c r="P907" s="175" t="str">
        <f t="shared" ca="1" si="548"/>
        <v/>
      </c>
      <c r="Q907" s="176"/>
      <c r="R907" s="176"/>
      <c r="S907" s="177"/>
      <c r="T907" s="173" t="str">
        <f t="shared" ca="1" si="549"/>
        <v>шт.</v>
      </c>
      <c r="U907" s="173">
        <f t="shared" ca="1" si="550"/>
        <v>3</v>
      </c>
      <c r="V907" s="175" t="str">
        <f t="shared" ca="1" si="551"/>
        <v/>
      </c>
      <c r="W907" s="177"/>
      <c r="X907" s="191" t="str">
        <f t="shared" ca="1" si="552"/>
        <v>Вариант Г1</v>
      </c>
      <c r="Y907" s="192"/>
      <c r="Z907" s="192"/>
      <c r="AA907" s="193"/>
      <c r="AB907" s="164"/>
      <c r="AC907" s="77">
        <f t="shared" si="555"/>
        <v>654</v>
      </c>
      <c r="AD907" s="77">
        <f t="shared" ca="1" si="553"/>
        <v>1</v>
      </c>
      <c r="AE907" s="77" t="str">
        <f t="shared" ca="1" si="556"/>
        <v>ШУЭ (АСКУЭ) PL03 Корп.552 SPDS</v>
      </c>
      <c r="AF907" s="77" t="str">
        <f t="shared" ca="1" si="556"/>
        <v>Шкаф в сборе</v>
      </c>
      <c r="AG907" s="77" t="str">
        <f t="shared" ca="1" si="556"/>
        <v/>
      </c>
      <c r="AH907" s="77" t="str">
        <f t="shared" ca="1" si="556"/>
        <v/>
      </c>
      <c r="AI907" s="77" t="str">
        <f t="shared" ca="1" si="556"/>
        <v>шт.</v>
      </c>
      <c r="AJ907" s="77">
        <f t="shared" ca="1" si="556"/>
        <v>3</v>
      </c>
      <c r="AK907" s="77" t="str">
        <f t="shared" ca="1" si="556"/>
        <v/>
      </c>
      <c r="AL907" s="77" t="str">
        <f t="shared" ca="1" si="556"/>
        <v>Вариант Г1</v>
      </c>
      <c r="AM907" s="77" t="str">
        <f t="shared" ca="1" si="556"/>
        <v/>
      </c>
      <c r="AN907" s="77" t="str">
        <f t="shared" ca="1" si="556"/>
        <v/>
      </c>
      <c r="AO907" s="77" t="str">
        <f t="shared" ca="1" si="556"/>
        <v/>
      </c>
      <c r="AP907" s="77" t="str">
        <f t="shared" ca="1" si="556"/>
        <v/>
      </c>
      <c r="AQ907" s="77" t="str">
        <f t="shared" ca="1" si="556"/>
        <v/>
      </c>
    </row>
    <row r="908" spans="4:43" s="77" customFormat="1" ht="5.25" customHeight="1">
      <c r="D908" s="234" t="s">
        <v>35</v>
      </c>
      <c r="E908" s="235"/>
      <c r="F908" s="181"/>
      <c r="G908" s="231"/>
      <c r="H908" s="186"/>
      <c r="I908" s="170"/>
      <c r="J908" s="172">
        <f t="shared" si="545"/>
        <v>0</v>
      </c>
      <c r="K908" s="174">
        <f t="shared" si="546"/>
        <v>0</v>
      </c>
      <c r="L908" s="178"/>
      <c r="M908" s="179"/>
      <c r="N908" s="179"/>
      <c r="O908" s="180"/>
      <c r="P908" s="178"/>
      <c r="Q908" s="179"/>
      <c r="R908" s="179"/>
      <c r="S908" s="180"/>
      <c r="T908" s="174"/>
      <c r="U908" s="174"/>
      <c r="V908" s="178"/>
      <c r="W908" s="180"/>
      <c r="X908" s="194"/>
      <c r="Y908" s="195"/>
      <c r="Z908" s="195"/>
      <c r="AA908" s="196"/>
      <c r="AB908" s="164"/>
    </row>
    <row r="909" spans="4:43" s="77" customFormat="1" ht="23.25" customHeight="1">
      <c r="D909" s="207"/>
      <c r="E909" s="208"/>
      <c r="F909" s="203"/>
      <c r="G909" s="164"/>
      <c r="H909" s="206"/>
      <c r="I909" s="3">
        <f ca="1">AD909</f>
        <v>2</v>
      </c>
      <c r="J909" s="6" t="str">
        <f t="shared" ca="1" si="545"/>
        <v>Бирка Треугольник</v>
      </c>
      <c r="K909" s="81" t="str">
        <f t="shared" ca="1" si="546"/>
        <v>У-136</v>
      </c>
      <c r="L909" s="151" t="str">
        <f ca="1">AG909</f>
        <v/>
      </c>
      <c r="M909" s="156"/>
      <c r="N909" s="156"/>
      <c r="O909" s="152"/>
      <c r="P909" s="157" t="str">
        <f ca="1">AH909</f>
        <v/>
      </c>
      <c r="Q909" s="157"/>
      <c r="R909" s="157"/>
      <c r="S909" s="157"/>
      <c r="T909" s="80" t="str">
        <f t="shared" ref="T909:T911" ca="1" si="557">AI909</f>
        <v>шт.</v>
      </c>
      <c r="U909" s="81">
        <f t="shared" ref="U909:U911" ca="1" si="558">AJ909</f>
        <v>12</v>
      </c>
      <c r="V909" s="151" t="str">
        <f t="shared" ref="V909:V911" ca="1" si="559">AK909</f>
        <v/>
      </c>
      <c r="W909" s="152"/>
      <c r="X909" s="153" t="str">
        <f ca="1">AL909</f>
        <v>Вариант Г1</v>
      </c>
      <c r="Y909" s="154"/>
      <c r="Z909" s="154"/>
      <c r="AA909" s="155"/>
      <c r="AB909" s="164"/>
      <c r="AC909" s="77">
        <f>AC907+1</f>
        <v>655</v>
      </c>
      <c r="AD909" s="77">
        <f ca="1">IF(OFFSET(INDIRECT($AD$2),AC909,0,1,1)&lt;&gt;0,OFFSET(INDIRECT($AD$2),AC909,0,1,1),"")</f>
        <v>2</v>
      </c>
      <c r="AE909" s="77" t="str">
        <f t="shared" ca="1" si="556"/>
        <v>Бирка Треугольник</v>
      </c>
      <c r="AF909" s="77" t="str">
        <f t="shared" ca="1" si="556"/>
        <v>У-136</v>
      </c>
      <c r="AG909" s="77" t="str">
        <f t="shared" ca="1" si="556"/>
        <v/>
      </c>
      <c r="AH909" s="77" t="str">
        <f t="shared" ca="1" si="556"/>
        <v/>
      </c>
      <c r="AI909" s="77" t="str">
        <f t="shared" ca="1" si="556"/>
        <v>шт.</v>
      </c>
      <c r="AJ909" s="77">
        <f t="shared" ca="1" si="556"/>
        <v>12</v>
      </c>
      <c r="AK909" s="77" t="str">
        <f t="shared" ca="1" si="556"/>
        <v/>
      </c>
      <c r="AL909" s="77" t="str">
        <f t="shared" ca="1" si="556"/>
        <v>Вариант Г1</v>
      </c>
      <c r="AM909" s="77" t="str">
        <f t="shared" ca="1" si="556"/>
        <v/>
      </c>
      <c r="AN909" s="77" t="str">
        <f t="shared" ca="1" si="556"/>
        <v/>
      </c>
      <c r="AO909" s="77" t="str">
        <f t="shared" ca="1" si="556"/>
        <v/>
      </c>
      <c r="AP909" s="77" t="str">
        <f t="shared" ca="1" si="556"/>
        <v/>
      </c>
      <c r="AQ909" s="77" t="str">
        <f t="shared" ca="1" si="556"/>
        <v/>
      </c>
    </row>
    <row r="910" spans="4:43" s="77" customFormat="1" ht="23.25" customHeight="1">
      <c r="D910" s="207"/>
      <c r="E910" s="208"/>
      <c r="F910" s="203"/>
      <c r="G910" s="164"/>
      <c r="H910" s="206"/>
      <c r="I910" s="3">
        <f ca="1">AD910</f>
        <v>3</v>
      </c>
      <c r="J910" s="6" t="str">
        <f t="shared" ca="1" si="545"/>
        <v>Хомут нейлон, белый</v>
      </c>
      <c r="K910" s="81" t="str">
        <f t="shared" ca="1" si="546"/>
        <v>2,5х100</v>
      </c>
      <c r="L910" s="151" t="str">
        <f ca="1">AG910</f>
        <v/>
      </c>
      <c r="M910" s="156"/>
      <c r="N910" s="156"/>
      <c r="O910" s="152"/>
      <c r="P910" s="157" t="str">
        <f ca="1">AH910</f>
        <v/>
      </c>
      <c r="Q910" s="157"/>
      <c r="R910" s="157"/>
      <c r="S910" s="157"/>
      <c r="T910" s="80" t="str">
        <f t="shared" ca="1" si="557"/>
        <v>шт.</v>
      </c>
      <c r="U910" s="81">
        <f t="shared" ca="1" si="558"/>
        <v>12</v>
      </c>
      <c r="V910" s="151" t="str">
        <f t="shared" ca="1" si="559"/>
        <v/>
      </c>
      <c r="W910" s="152"/>
      <c r="X910" s="153" t="str">
        <f ca="1">AL910</f>
        <v>Вариант Г1</v>
      </c>
      <c r="Y910" s="154"/>
      <c r="Z910" s="154"/>
      <c r="AA910" s="155"/>
      <c r="AB910" s="164"/>
      <c r="AC910" s="77">
        <f>AC909+1</f>
        <v>656</v>
      </c>
      <c r="AD910" s="77">
        <f ca="1">IF(OFFSET(INDIRECT($AD$2),AC910,0,1,1)&lt;&gt;0,OFFSET(INDIRECT($AD$2),AC910,0,1,1),"")</f>
        <v>3</v>
      </c>
      <c r="AE910" s="77" t="str">
        <f t="shared" ca="1" si="556"/>
        <v>Хомут нейлон, белый</v>
      </c>
      <c r="AF910" s="77" t="str">
        <f t="shared" ca="1" si="556"/>
        <v>2,5х100</v>
      </c>
      <c r="AG910" s="77" t="str">
        <f t="shared" ca="1" si="556"/>
        <v/>
      </c>
      <c r="AH910" s="77" t="str">
        <f t="shared" ca="1" si="556"/>
        <v/>
      </c>
      <c r="AI910" s="77" t="str">
        <f t="shared" ca="1" si="556"/>
        <v>шт.</v>
      </c>
      <c r="AJ910" s="77">
        <f t="shared" ca="1" si="556"/>
        <v>12</v>
      </c>
      <c r="AK910" s="77" t="str">
        <f t="shared" ca="1" si="556"/>
        <v/>
      </c>
      <c r="AL910" s="77" t="str">
        <f t="shared" ca="1" si="556"/>
        <v>Вариант Г1</v>
      </c>
      <c r="AM910" s="77" t="str">
        <f t="shared" ca="1" si="556"/>
        <v/>
      </c>
      <c r="AN910" s="77" t="str">
        <f t="shared" ca="1" si="556"/>
        <v/>
      </c>
      <c r="AO910" s="77" t="str">
        <f t="shared" ca="1" si="556"/>
        <v/>
      </c>
      <c r="AP910" s="77" t="str">
        <f t="shared" ca="1" si="556"/>
        <v/>
      </c>
      <c r="AQ910" s="77" t="str">
        <f t="shared" ca="1" si="556"/>
        <v/>
      </c>
    </row>
    <row r="911" spans="4:43" s="77" customFormat="1" ht="20.25" customHeight="1">
      <c r="D911" s="207"/>
      <c r="E911" s="208"/>
      <c r="F911" s="203"/>
      <c r="G911" s="164"/>
      <c r="H911" s="206"/>
      <c r="I911" s="169">
        <f ca="1">AD911</f>
        <v>4</v>
      </c>
      <c r="J911" s="171" t="str">
        <f t="shared" ca="1" si="545"/>
        <v xml:space="preserve">Болт </v>
      </c>
      <c r="K911" s="173" t="str">
        <f t="shared" ca="1" si="546"/>
        <v>М6х30</v>
      </c>
      <c r="L911" s="175" t="str">
        <f ca="1">AG911</f>
        <v/>
      </c>
      <c r="M911" s="176"/>
      <c r="N911" s="176"/>
      <c r="O911" s="177"/>
      <c r="P911" s="175" t="str">
        <f ca="1">AH911</f>
        <v/>
      </c>
      <c r="Q911" s="176"/>
      <c r="R911" s="176"/>
      <c r="S911" s="177"/>
      <c r="T911" s="173" t="str">
        <f t="shared" ca="1" si="557"/>
        <v>шт.</v>
      </c>
      <c r="U911" s="173">
        <f t="shared" ca="1" si="558"/>
        <v>21</v>
      </c>
      <c r="V911" s="175" t="str">
        <f t="shared" ca="1" si="559"/>
        <v/>
      </c>
      <c r="W911" s="177"/>
      <c r="X911" s="191" t="str">
        <f ca="1">AL911</f>
        <v>Вариант Г1</v>
      </c>
      <c r="Y911" s="192"/>
      <c r="Z911" s="192"/>
      <c r="AA911" s="193"/>
      <c r="AB911" s="164"/>
      <c r="AC911" s="77">
        <f>AC910+1</f>
        <v>657</v>
      </c>
      <c r="AD911" s="77">
        <f ca="1">IF(OFFSET(INDIRECT($AD$2),AC911,0,1,1)&lt;&gt;0,OFFSET(INDIRECT($AD$2),AC911,0,1,1),"")</f>
        <v>4</v>
      </c>
      <c r="AE911" s="77" t="str">
        <f t="shared" ca="1" si="556"/>
        <v xml:space="preserve">Болт </v>
      </c>
      <c r="AF911" s="77" t="str">
        <f t="shared" ca="1" si="556"/>
        <v>М6х30</v>
      </c>
      <c r="AG911" s="77" t="str">
        <f t="shared" ca="1" si="556"/>
        <v/>
      </c>
      <c r="AH911" s="77" t="str">
        <f t="shared" ca="1" si="556"/>
        <v/>
      </c>
      <c r="AI911" s="77" t="str">
        <f t="shared" ca="1" si="556"/>
        <v>шт.</v>
      </c>
      <c r="AJ911" s="77">
        <f t="shared" ca="1" si="556"/>
        <v>21</v>
      </c>
      <c r="AK911" s="77" t="str">
        <f t="shared" ca="1" si="556"/>
        <v/>
      </c>
      <c r="AL911" s="77" t="str">
        <f t="shared" ca="1" si="556"/>
        <v>Вариант Г1</v>
      </c>
      <c r="AM911" s="77" t="str">
        <f t="shared" ca="1" si="556"/>
        <v/>
      </c>
      <c r="AN911" s="77" t="str">
        <f t="shared" ca="1" si="556"/>
        <v/>
      </c>
      <c r="AO911" s="77" t="str">
        <f t="shared" ca="1" si="556"/>
        <v/>
      </c>
      <c r="AP911" s="77" t="str">
        <f t="shared" ca="1" si="556"/>
        <v/>
      </c>
      <c r="AQ911" s="77" t="str">
        <f t="shared" ca="1" si="556"/>
        <v/>
      </c>
    </row>
    <row r="912" spans="4:43" s="77" customFormat="1" ht="3" customHeight="1" thickBot="1">
      <c r="D912" s="209"/>
      <c r="E912" s="210"/>
      <c r="F912" s="183"/>
      <c r="G912" s="211"/>
      <c r="H912" s="188"/>
      <c r="I912" s="170"/>
      <c r="J912" s="172">
        <f t="shared" si="545"/>
        <v>0</v>
      </c>
      <c r="K912" s="174">
        <f t="shared" si="546"/>
        <v>0</v>
      </c>
      <c r="L912" s="178"/>
      <c r="M912" s="179"/>
      <c r="N912" s="179"/>
      <c r="O912" s="180"/>
      <c r="P912" s="178"/>
      <c r="Q912" s="179"/>
      <c r="R912" s="179"/>
      <c r="S912" s="180"/>
      <c r="T912" s="174"/>
      <c r="U912" s="174"/>
      <c r="V912" s="178"/>
      <c r="W912" s="180"/>
      <c r="X912" s="194"/>
      <c r="Y912" s="195"/>
      <c r="Z912" s="195"/>
      <c r="AA912" s="196"/>
      <c r="AB912" s="164"/>
      <c r="AO912" s="77" t="str">
        <f ca="1">IF(OFFSET(INDIRECT($AD$2),$AC913,AO$2,1,1)&lt;&gt;0,OFFSET(INDIRECT($AD$2),$AC913,AO$2,1,1),"")</f>
        <v/>
      </c>
      <c r="AP912" s="77" t="str">
        <f ca="1">IF(OFFSET(INDIRECT($AD$2),$AC913,AP$2,1,1)&lt;&gt;0,OFFSET(INDIRECT($AD$2),$AC913,AP$2,1,1),"")</f>
        <v/>
      </c>
      <c r="AQ912" s="77" t="str">
        <f ca="1">IF(OFFSET(INDIRECT($AD$2),$AC913,AQ$2,1,1)&lt;&gt;0,OFFSET(INDIRECT($AD$2),$AC913,AQ$2,1,1),"")</f>
        <v/>
      </c>
    </row>
    <row r="913" spans="4:43" s="77" customFormat="1" ht="23.25" customHeight="1">
      <c r="D913" s="234" t="s">
        <v>36</v>
      </c>
      <c r="E913" s="235"/>
      <c r="F913" s="181"/>
      <c r="G913" s="231"/>
      <c r="H913" s="186"/>
      <c r="I913" s="82">
        <f t="shared" ref="I913:I917" ca="1" si="560">AD913</f>
        <v>5</v>
      </c>
      <c r="J913" s="88" t="str">
        <f t="shared" ca="1" si="545"/>
        <v xml:space="preserve">Гайка </v>
      </c>
      <c r="K913" s="83" t="str">
        <f t="shared" ca="1" si="546"/>
        <v>М6</v>
      </c>
      <c r="L913" s="151" t="str">
        <f t="shared" ref="L913:L917" ca="1" si="561">AG913</f>
        <v/>
      </c>
      <c r="M913" s="156"/>
      <c r="N913" s="156"/>
      <c r="O913" s="152"/>
      <c r="P913" s="151" t="str">
        <f ca="1">AH913</f>
        <v/>
      </c>
      <c r="Q913" s="156"/>
      <c r="R913" s="156"/>
      <c r="S913" s="152"/>
      <c r="T913" s="83" t="str">
        <f t="shared" ref="T913:T917" ca="1" si="562">AI913</f>
        <v>шт.</v>
      </c>
      <c r="U913" s="83">
        <f t="shared" ref="U913:U917" ca="1" si="563">AJ913</f>
        <v>21</v>
      </c>
      <c r="V913" s="151" t="str">
        <f t="shared" ref="V913:V917" ca="1" si="564">AK913</f>
        <v/>
      </c>
      <c r="W913" s="152"/>
      <c r="X913" s="153" t="str">
        <f ca="1">AL913</f>
        <v>Вариант Г1</v>
      </c>
      <c r="Y913" s="154"/>
      <c r="Z913" s="154"/>
      <c r="AA913" s="155"/>
      <c r="AB913" s="164"/>
      <c r="AC913" s="77">
        <f>AC911+1</f>
        <v>658</v>
      </c>
      <c r="AD913" s="77">
        <f ca="1">IF(OFFSET(INDIRECT($AD$2),AC913,0,1,1)&lt;&gt;0,OFFSET(INDIRECT($AD$2),AC913,0,1,1),"")</f>
        <v>5</v>
      </c>
      <c r="AE913" s="77" t="str">
        <f t="shared" ref="AE913:AN913" ca="1" si="565">IF(OFFSET(INDIRECT($AD$2),$AC913,AE$2,1,1)&lt;&gt;0,OFFSET(INDIRECT($AD$2),$AC913,AE$2,1,1),"")</f>
        <v xml:space="preserve">Гайка </v>
      </c>
      <c r="AF913" s="77" t="str">
        <f t="shared" ca="1" si="565"/>
        <v>М6</v>
      </c>
      <c r="AG913" s="77" t="str">
        <f t="shared" ca="1" si="565"/>
        <v/>
      </c>
      <c r="AH913" s="77" t="str">
        <f t="shared" ca="1" si="565"/>
        <v/>
      </c>
      <c r="AI913" s="77" t="str">
        <f t="shared" ca="1" si="565"/>
        <v>шт.</v>
      </c>
      <c r="AJ913" s="77">
        <f t="shared" ca="1" si="565"/>
        <v>21</v>
      </c>
      <c r="AK913" s="77" t="str">
        <f t="shared" ca="1" si="565"/>
        <v/>
      </c>
      <c r="AL913" s="77" t="str">
        <f t="shared" ca="1" si="565"/>
        <v>Вариант Г1</v>
      </c>
      <c r="AM913" s="77" t="str">
        <f t="shared" ca="1" si="565"/>
        <v/>
      </c>
      <c r="AN913" s="77" t="str">
        <f t="shared" ca="1" si="565"/>
        <v/>
      </c>
    </row>
    <row r="914" spans="4:43" s="77" customFormat="1" ht="23.25" customHeight="1">
      <c r="D914" s="207"/>
      <c r="E914" s="208"/>
      <c r="F914" s="203"/>
      <c r="G914" s="164"/>
      <c r="H914" s="206"/>
      <c r="I914" s="82">
        <f t="shared" ca="1" si="560"/>
        <v>6</v>
      </c>
      <c r="J914" s="88" t="str">
        <f t="shared" ca="1" si="545"/>
        <v xml:space="preserve">Шайба плоск. усил. ГОСТ 6958 </v>
      </c>
      <c r="K914" s="83" t="str">
        <f t="shared" ca="1" si="546"/>
        <v>М6</v>
      </c>
      <c r="L914" s="151" t="str">
        <f t="shared" ca="1" si="561"/>
        <v/>
      </c>
      <c r="M914" s="156"/>
      <c r="N914" s="156"/>
      <c r="O914" s="152"/>
      <c r="P914" s="151" t="str">
        <f ca="1">AH914</f>
        <v/>
      </c>
      <c r="Q914" s="156"/>
      <c r="R914" s="156"/>
      <c r="S914" s="152"/>
      <c r="T914" s="83" t="str">
        <f t="shared" ca="1" si="562"/>
        <v>шт.</v>
      </c>
      <c r="U914" s="83">
        <f t="shared" ca="1" si="563"/>
        <v>42</v>
      </c>
      <c r="V914" s="151" t="str">
        <f t="shared" ca="1" si="564"/>
        <v/>
      </c>
      <c r="W914" s="152"/>
      <c r="X914" s="153" t="str">
        <f ca="1">AL914</f>
        <v>Вариант Г1</v>
      </c>
      <c r="Y914" s="154"/>
      <c r="Z914" s="154"/>
      <c r="AA914" s="155"/>
      <c r="AB914" s="164"/>
      <c r="AC914" s="77">
        <f>AC913+1</f>
        <v>659</v>
      </c>
      <c r="AD914" s="77">
        <f ca="1">IF(OFFSET(INDIRECT($AD$2),AC914,0,1,1)&lt;&gt;0,OFFSET(INDIRECT($AD$2),AC914,0,1,1),"")</f>
        <v>6</v>
      </c>
      <c r="AE914" s="77" t="str">
        <f t="shared" ca="1" si="556"/>
        <v xml:space="preserve">Шайба плоск. усил. ГОСТ 6958 </v>
      </c>
      <c r="AF914" s="77" t="str">
        <f t="shared" ca="1" si="556"/>
        <v>М6</v>
      </c>
      <c r="AG914" s="77" t="str">
        <f t="shared" ca="1" si="556"/>
        <v/>
      </c>
      <c r="AH914" s="77" t="str">
        <f t="shared" ca="1" si="556"/>
        <v/>
      </c>
      <c r="AI914" s="77" t="str">
        <f t="shared" ca="1" si="556"/>
        <v>шт.</v>
      </c>
      <c r="AJ914" s="77">
        <f t="shared" ca="1" si="556"/>
        <v>42</v>
      </c>
      <c r="AK914" s="77" t="str">
        <f t="shared" ca="1" si="556"/>
        <v/>
      </c>
      <c r="AL914" s="77" t="str">
        <f t="shared" ca="1" si="556"/>
        <v>Вариант Г1</v>
      </c>
      <c r="AM914" s="77" t="str">
        <f t="shared" ca="1" si="556"/>
        <v/>
      </c>
      <c r="AN914" s="77" t="str">
        <f t="shared" ca="1" si="556"/>
        <v/>
      </c>
      <c r="AO914" s="77" t="str">
        <f t="shared" ca="1" si="556"/>
        <v/>
      </c>
      <c r="AP914" s="77" t="str">
        <f t="shared" ca="1" si="556"/>
        <v/>
      </c>
      <c r="AQ914" s="77" t="str">
        <f t="shared" ca="1" si="556"/>
        <v/>
      </c>
    </row>
    <row r="915" spans="4:43" s="77" customFormat="1" ht="23.25" customHeight="1">
      <c r="D915" s="207"/>
      <c r="E915" s="208"/>
      <c r="F915" s="203"/>
      <c r="G915" s="164"/>
      <c r="H915" s="206"/>
      <c r="I915" s="3">
        <f t="shared" ca="1" si="560"/>
        <v>7</v>
      </c>
      <c r="J915" s="6" t="str">
        <f t="shared" ca="1" si="545"/>
        <v xml:space="preserve">Шайба пружинная гроверная </v>
      </c>
      <c r="K915" s="81" t="str">
        <f t="shared" ca="1" si="546"/>
        <v>М6</v>
      </c>
      <c r="L915" s="151" t="str">
        <f t="shared" ca="1" si="561"/>
        <v/>
      </c>
      <c r="M915" s="156"/>
      <c r="N915" s="156"/>
      <c r="O915" s="152"/>
      <c r="P915" s="157" t="str">
        <f ca="1">AH915</f>
        <v/>
      </c>
      <c r="Q915" s="157"/>
      <c r="R915" s="157"/>
      <c r="S915" s="157"/>
      <c r="T915" s="80" t="str">
        <f t="shared" ca="1" si="562"/>
        <v>шт.</v>
      </c>
      <c r="U915" s="81">
        <f t="shared" ca="1" si="563"/>
        <v>21</v>
      </c>
      <c r="V915" s="151" t="str">
        <f t="shared" ca="1" si="564"/>
        <v/>
      </c>
      <c r="W915" s="152"/>
      <c r="X915" s="153" t="str">
        <f ca="1">AL915</f>
        <v>Вариант Г1</v>
      </c>
      <c r="Y915" s="154"/>
      <c r="Z915" s="154"/>
      <c r="AA915" s="155"/>
      <c r="AB915" s="164"/>
      <c r="AC915" s="77">
        <f>AC914+1</f>
        <v>660</v>
      </c>
      <c r="AD915" s="77">
        <f ca="1">IF(OFFSET(INDIRECT($AD$2),AC915,0,1,1)&lt;&gt;0,OFFSET(INDIRECT($AD$2),AC915,0,1,1),"")</f>
        <v>7</v>
      </c>
      <c r="AE915" s="77" t="str">
        <f t="shared" ca="1" si="556"/>
        <v xml:space="preserve">Шайба пружинная гроверная </v>
      </c>
      <c r="AF915" s="77" t="str">
        <f t="shared" ca="1" si="556"/>
        <v>М6</v>
      </c>
      <c r="AG915" s="77" t="str">
        <f t="shared" ca="1" si="556"/>
        <v/>
      </c>
      <c r="AH915" s="77" t="str">
        <f t="shared" ca="1" si="556"/>
        <v/>
      </c>
      <c r="AI915" s="77" t="str">
        <f t="shared" ca="1" si="556"/>
        <v>шт.</v>
      </c>
      <c r="AJ915" s="77">
        <f t="shared" ca="1" si="556"/>
        <v>21</v>
      </c>
      <c r="AK915" s="77" t="str">
        <f t="shared" ca="1" si="556"/>
        <v/>
      </c>
      <c r="AL915" s="77" t="str">
        <f t="shared" ca="1" si="556"/>
        <v>Вариант Г1</v>
      </c>
      <c r="AM915" s="77" t="str">
        <f t="shared" ca="1" si="556"/>
        <v/>
      </c>
      <c r="AN915" s="77" t="str">
        <f t="shared" ca="1" si="556"/>
        <v/>
      </c>
      <c r="AO915" s="77" t="str">
        <f t="shared" ca="1" si="556"/>
        <v/>
      </c>
      <c r="AP915" s="77" t="str">
        <f t="shared" ca="1" si="556"/>
        <v/>
      </c>
      <c r="AQ915" s="77" t="str">
        <f t="shared" ca="1" si="556"/>
        <v/>
      </c>
    </row>
    <row r="916" spans="4:43" s="77" customFormat="1" ht="23.25" customHeight="1">
      <c r="D916" s="207"/>
      <c r="E916" s="208"/>
      <c r="F916" s="203"/>
      <c r="G916" s="164"/>
      <c r="H916" s="206"/>
      <c r="I916" s="3">
        <f t="shared" ca="1" si="560"/>
        <v>8</v>
      </c>
      <c r="J916" s="6" t="str">
        <f t="shared" ca="1" si="545"/>
        <v>Болт ГОСТ 7798-70</v>
      </c>
      <c r="K916" s="81" t="str">
        <f t="shared" ca="1" si="546"/>
        <v>М8х30</v>
      </c>
      <c r="L916" s="151" t="str">
        <f t="shared" ca="1" si="561"/>
        <v/>
      </c>
      <c r="M916" s="156"/>
      <c r="N916" s="156"/>
      <c r="O916" s="152"/>
      <c r="P916" s="157" t="str">
        <f ca="1">AH916</f>
        <v/>
      </c>
      <c r="Q916" s="157"/>
      <c r="R916" s="157"/>
      <c r="S916" s="157"/>
      <c r="T916" s="80" t="str">
        <f t="shared" ca="1" si="562"/>
        <v>шт.</v>
      </c>
      <c r="U916" s="81">
        <f t="shared" ca="1" si="563"/>
        <v>18</v>
      </c>
      <c r="V916" s="151" t="str">
        <f t="shared" ca="1" si="564"/>
        <v/>
      </c>
      <c r="W916" s="152"/>
      <c r="X916" s="153" t="str">
        <f ca="1">AL916</f>
        <v>Вариант Г1</v>
      </c>
      <c r="Y916" s="154"/>
      <c r="Z916" s="154"/>
      <c r="AA916" s="155"/>
      <c r="AB916" s="164"/>
      <c r="AC916" s="77">
        <f>AC915+1</f>
        <v>661</v>
      </c>
      <c r="AD916" s="77">
        <f ca="1">IF(OFFSET(INDIRECT($AD$2),AC916,0,1,1)&lt;&gt;0,OFFSET(INDIRECT($AD$2),AC916,0,1,1),"")</f>
        <v>8</v>
      </c>
      <c r="AE916" s="77" t="str">
        <f t="shared" ca="1" si="556"/>
        <v>Болт ГОСТ 7798-70</v>
      </c>
      <c r="AF916" s="77" t="str">
        <f t="shared" ca="1" si="556"/>
        <v>М8х30</v>
      </c>
      <c r="AG916" s="77" t="str">
        <f t="shared" ca="1" si="556"/>
        <v/>
      </c>
      <c r="AH916" s="77" t="str">
        <f t="shared" ca="1" si="556"/>
        <v/>
      </c>
      <c r="AI916" s="77" t="str">
        <f t="shared" ca="1" si="556"/>
        <v>шт.</v>
      </c>
      <c r="AJ916" s="77">
        <f t="shared" ca="1" si="556"/>
        <v>18</v>
      </c>
      <c r="AK916" s="77" t="str">
        <f t="shared" ca="1" si="556"/>
        <v/>
      </c>
      <c r="AL916" s="77" t="str">
        <f t="shared" ca="1" si="556"/>
        <v>Вариант Г1</v>
      </c>
      <c r="AM916" s="77" t="str">
        <f t="shared" ca="1" si="556"/>
        <v/>
      </c>
      <c r="AN916" s="77" t="str">
        <f t="shared" ca="1" si="556"/>
        <v/>
      </c>
      <c r="AO916" s="77" t="str">
        <f t="shared" ca="1" si="556"/>
        <v/>
      </c>
      <c r="AP916" s="77" t="str">
        <f t="shared" ca="1" si="556"/>
        <v/>
      </c>
      <c r="AQ916" s="77" t="str">
        <f t="shared" ca="1" si="556"/>
        <v/>
      </c>
    </row>
    <row r="917" spans="4:43" s="77" customFormat="1" ht="8.25" customHeight="1" thickBot="1">
      <c r="D917" s="209"/>
      <c r="E917" s="210"/>
      <c r="F917" s="183"/>
      <c r="G917" s="211"/>
      <c r="H917" s="188"/>
      <c r="I917" s="169">
        <f t="shared" ca="1" si="560"/>
        <v>9</v>
      </c>
      <c r="J917" s="171" t="str">
        <f t="shared" ca="1" si="545"/>
        <v>Гайка ГОСТ 5915-70</v>
      </c>
      <c r="K917" s="173" t="str">
        <f t="shared" ca="1" si="546"/>
        <v>М8</v>
      </c>
      <c r="L917" s="175" t="str">
        <f t="shared" ca="1" si="561"/>
        <v/>
      </c>
      <c r="M917" s="176"/>
      <c r="N917" s="176"/>
      <c r="O917" s="177"/>
      <c r="P917" s="175" t="str">
        <f ca="1">AH917</f>
        <v/>
      </c>
      <c r="Q917" s="176"/>
      <c r="R917" s="176"/>
      <c r="S917" s="177"/>
      <c r="T917" s="173" t="str">
        <f t="shared" ca="1" si="562"/>
        <v>шт.</v>
      </c>
      <c r="U917" s="173">
        <f t="shared" ca="1" si="563"/>
        <v>18</v>
      </c>
      <c r="V917" s="175" t="str">
        <f t="shared" ca="1" si="564"/>
        <v/>
      </c>
      <c r="W917" s="177"/>
      <c r="X917" s="191" t="str">
        <f ca="1">AL917</f>
        <v>Вариант Г1</v>
      </c>
      <c r="Y917" s="192"/>
      <c r="Z917" s="192"/>
      <c r="AA917" s="193"/>
      <c r="AB917" s="164"/>
      <c r="AC917" s="77">
        <f>AC916+1</f>
        <v>662</v>
      </c>
      <c r="AD917" s="77">
        <f ca="1">IF(OFFSET(INDIRECT($AD$2),AC917,0,1,1)&lt;&gt;0,OFFSET(INDIRECT($AD$2),AC917,0,1,1),"")</f>
        <v>9</v>
      </c>
      <c r="AE917" s="77" t="str">
        <f t="shared" ca="1" si="556"/>
        <v>Гайка ГОСТ 5915-70</v>
      </c>
      <c r="AF917" s="77" t="str">
        <f t="shared" ca="1" si="556"/>
        <v>М8</v>
      </c>
      <c r="AG917" s="77" t="str">
        <f t="shared" ca="1" si="556"/>
        <v/>
      </c>
      <c r="AH917" s="77" t="str">
        <f t="shared" ca="1" si="556"/>
        <v/>
      </c>
      <c r="AI917" s="77" t="str">
        <f t="shared" ca="1" si="556"/>
        <v>шт.</v>
      </c>
      <c r="AJ917" s="77">
        <f t="shared" ca="1" si="556"/>
        <v>18</v>
      </c>
      <c r="AK917" s="77" t="str">
        <f t="shared" ca="1" si="556"/>
        <v/>
      </c>
      <c r="AL917" s="77" t="str">
        <f t="shared" ca="1" si="556"/>
        <v>Вариант Г1</v>
      </c>
      <c r="AM917" s="77" t="str">
        <f t="shared" ca="1" si="556"/>
        <v/>
      </c>
      <c r="AN917" s="77" t="str">
        <f t="shared" ca="1" si="556"/>
        <v/>
      </c>
      <c r="AO917" s="77" t="str">
        <f t="shared" ca="1" si="556"/>
        <v/>
      </c>
      <c r="AP917" s="77" t="str">
        <f t="shared" ca="1" si="556"/>
        <v/>
      </c>
      <c r="AQ917" s="77" t="str">
        <f t="shared" ca="1" si="556"/>
        <v/>
      </c>
    </row>
    <row r="918" spans="4:43" s="77" customFormat="1" ht="15" customHeight="1">
      <c r="D918" s="234" t="s">
        <v>39</v>
      </c>
      <c r="E918" s="253"/>
      <c r="F918" s="181"/>
      <c r="G918" s="258"/>
      <c r="H918" s="253"/>
      <c r="I918" s="170"/>
      <c r="J918" s="172"/>
      <c r="K918" s="174"/>
      <c r="L918" s="178"/>
      <c r="M918" s="179"/>
      <c r="N918" s="179"/>
      <c r="O918" s="180"/>
      <c r="P918" s="178"/>
      <c r="Q918" s="179"/>
      <c r="R918" s="179"/>
      <c r="S918" s="180"/>
      <c r="T918" s="174"/>
      <c r="U918" s="174"/>
      <c r="V918" s="178"/>
      <c r="W918" s="180"/>
      <c r="X918" s="194"/>
      <c r="Y918" s="195"/>
      <c r="Z918" s="195"/>
      <c r="AA918" s="196"/>
      <c r="AB918" s="164"/>
    </row>
    <row r="919" spans="4:43" s="77" customFormat="1" ht="14.25" customHeight="1" thickBot="1">
      <c r="D919" s="254"/>
      <c r="E919" s="255"/>
      <c r="F919" s="254"/>
      <c r="G919" s="259"/>
      <c r="H919" s="255"/>
      <c r="J919" s="89"/>
      <c r="AA919" s="76"/>
      <c r="AB919" s="164"/>
    </row>
    <row r="920" spans="4:43" s="77" customFormat="1" ht="15" customHeight="1" thickBot="1">
      <c r="D920" s="254"/>
      <c r="E920" s="255"/>
      <c r="F920" s="254"/>
      <c r="G920" s="259"/>
      <c r="H920" s="255"/>
      <c r="I920" s="26"/>
      <c r="J920" s="90"/>
      <c r="K920" s="27"/>
      <c r="L920" s="44"/>
      <c r="M920" s="78"/>
      <c r="N920" s="44"/>
      <c r="O920" s="261"/>
      <c r="P920" s="262"/>
      <c r="Q920" s="44"/>
      <c r="R920" s="44"/>
      <c r="S920" s="263" t="str">
        <f>$S$33</f>
        <v>2001.РП.10Т-ТКР2.1</v>
      </c>
      <c r="T920" s="264"/>
      <c r="U920" s="264"/>
      <c r="V920" s="264"/>
      <c r="W920" s="264"/>
      <c r="X920" s="264"/>
      <c r="Y920" s="264"/>
      <c r="Z920" s="265"/>
      <c r="AA920" s="272" t="s">
        <v>16</v>
      </c>
      <c r="AB920" s="164"/>
    </row>
    <row r="921" spans="4:43" s="77" customFormat="1" ht="6" customHeight="1" thickBot="1">
      <c r="D921" s="254"/>
      <c r="E921" s="255"/>
      <c r="F921" s="254"/>
      <c r="G921" s="259"/>
      <c r="H921" s="255"/>
      <c r="I921" s="26"/>
      <c r="J921" s="90"/>
      <c r="K921" s="27"/>
      <c r="L921" s="273"/>
      <c r="M921" s="275"/>
      <c r="N921" s="273"/>
      <c r="O921" s="275"/>
      <c r="P921" s="277"/>
      <c r="Q921" s="273"/>
      <c r="R921" s="273"/>
      <c r="S921" s="266"/>
      <c r="T921" s="267"/>
      <c r="U921" s="267"/>
      <c r="V921" s="267"/>
      <c r="W921" s="267"/>
      <c r="X921" s="267"/>
      <c r="Y921" s="267"/>
      <c r="Z921" s="268"/>
      <c r="AA921" s="272"/>
      <c r="AB921" s="164"/>
    </row>
    <row r="922" spans="4:43" s="77" customFormat="1" ht="9" customHeight="1" thickBot="1">
      <c r="D922" s="254"/>
      <c r="E922" s="255"/>
      <c r="F922" s="254"/>
      <c r="G922" s="259"/>
      <c r="H922" s="255"/>
      <c r="I922" s="26"/>
      <c r="J922" s="90"/>
      <c r="K922" s="27"/>
      <c r="L922" s="274"/>
      <c r="M922" s="276"/>
      <c r="N922" s="274"/>
      <c r="O922" s="276"/>
      <c r="P922" s="278"/>
      <c r="Q922" s="274"/>
      <c r="R922" s="274"/>
      <c r="S922" s="266"/>
      <c r="T922" s="267"/>
      <c r="U922" s="267"/>
      <c r="V922" s="267"/>
      <c r="W922" s="267"/>
      <c r="X922" s="267"/>
      <c r="Y922" s="267"/>
      <c r="Z922" s="268"/>
      <c r="AA922" s="279">
        <f>AA882+1</f>
        <v>23</v>
      </c>
      <c r="AB922" s="164"/>
    </row>
    <row r="923" spans="4:43" s="77" customFormat="1" ht="15" customHeight="1" thickBot="1">
      <c r="D923" s="256"/>
      <c r="E923" s="257"/>
      <c r="F923" s="256"/>
      <c r="G923" s="260"/>
      <c r="H923" s="257"/>
      <c r="I923" s="29"/>
      <c r="J923" s="91"/>
      <c r="K923" s="30"/>
      <c r="L923" s="79" t="s">
        <v>14</v>
      </c>
      <c r="M923" s="79" t="s">
        <v>15</v>
      </c>
      <c r="N923" s="79" t="s">
        <v>16</v>
      </c>
      <c r="O923" s="272" t="s">
        <v>17</v>
      </c>
      <c r="P923" s="272"/>
      <c r="Q923" s="79" t="s">
        <v>18</v>
      </c>
      <c r="R923" s="79" t="s">
        <v>19</v>
      </c>
      <c r="S923" s="269"/>
      <c r="T923" s="270"/>
      <c r="U923" s="270"/>
      <c r="V923" s="270"/>
      <c r="W923" s="270"/>
      <c r="X923" s="270"/>
      <c r="Y923" s="270"/>
      <c r="Z923" s="271"/>
      <c r="AA923" s="279"/>
      <c r="AB923" s="164"/>
    </row>
    <row r="924" spans="4:43" s="77" customFormat="1" ht="11.25" customHeight="1" thickBot="1">
      <c r="J924" s="89"/>
      <c r="Y924" s="250" t="s">
        <v>41</v>
      </c>
      <c r="Z924" s="250"/>
      <c r="AA924" s="250"/>
      <c r="AB924" s="164"/>
    </row>
    <row r="925" spans="4:43" s="77" customFormat="1" ht="23.25" customHeight="1">
      <c r="H925" s="75"/>
      <c r="I925" s="165" t="s">
        <v>0</v>
      </c>
      <c r="J925" s="167" t="s">
        <v>1</v>
      </c>
      <c r="K925" s="158" t="s">
        <v>2</v>
      </c>
      <c r="L925" s="158" t="s">
        <v>3</v>
      </c>
      <c r="M925" s="158"/>
      <c r="N925" s="158"/>
      <c r="O925" s="158"/>
      <c r="P925" s="158" t="s">
        <v>43</v>
      </c>
      <c r="Q925" s="158"/>
      <c r="R925" s="158"/>
      <c r="S925" s="158"/>
      <c r="T925" s="158" t="s">
        <v>5</v>
      </c>
      <c r="U925" s="158" t="s">
        <v>6</v>
      </c>
      <c r="V925" s="158" t="s">
        <v>7</v>
      </c>
      <c r="W925" s="158"/>
      <c r="X925" s="160" t="s">
        <v>8</v>
      </c>
      <c r="Y925" s="160"/>
      <c r="Z925" s="160"/>
      <c r="AA925" s="161"/>
      <c r="AB925" s="164"/>
      <c r="AD925" s="77" t="s">
        <v>42</v>
      </c>
      <c r="AE925" s="77">
        <v>1</v>
      </c>
      <c r="AF925" s="77">
        <f t="shared" ref="AF925" si="566">AE925+1</f>
        <v>2</v>
      </c>
      <c r="AG925" s="77">
        <f t="shared" ref="AG925" si="567">AF925+1</f>
        <v>3</v>
      </c>
      <c r="AH925" s="77">
        <f t="shared" ref="AH925" si="568">AG925+1</f>
        <v>4</v>
      </c>
      <c r="AI925" s="77">
        <f t="shared" ref="AI925" si="569">AH925+1</f>
        <v>5</v>
      </c>
      <c r="AJ925" s="77">
        <f t="shared" ref="AJ925" si="570">AI925+1</f>
        <v>6</v>
      </c>
      <c r="AK925" s="77">
        <f t="shared" ref="AK925" si="571">AJ925+1</f>
        <v>7</v>
      </c>
      <c r="AL925" s="77">
        <f t="shared" ref="AL925" si="572">AK925+1</f>
        <v>8</v>
      </c>
      <c r="AM925" s="77">
        <f t="shared" ref="AM925" si="573">AL925+1</f>
        <v>9</v>
      </c>
      <c r="AN925" s="77">
        <f t="shared" ref="AN925" si="574">AM925+1</f>
        <v>10</v>
      </c>
      <c r="AO925" s="77">
        <f t="shared" ref="AO925" si="575">AN925+1</f>
        <v>11</v>
      </c>
      <c r="AP925" s="77">
        <f t="shared" ref="AP925" si="576">AO925+1</f>
        <v>12</v>
      </c>
      <c r="AQ925" s="77">
        <f t="shared" ref="AQ925" si="577">AP925+1</f>
        <v>13</v>
      </c>
    </row>
    <row r="926" spans="4:43" s="77" customFormat="1" ht="76.5" customHeight="1">
      <c r="H926" s="75"/>
      <c r="I926" s="166"/>
      <c r="J926" s="168"/>
      <c r="K926" s="162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62"/>
      <c r="Y926" s="162"/>
      <c r="Z926" s="162"/>
      <c r="AA926" s="163"/>
      <c r="AB926" s="164"/>
      <c r="AC926" s="77">
        <f ca="1">IF(OFFSET(AC926,40,0,1,1)&lt;&gt;0,OFFSET(AC926,40,0,1,1),AA962)</f>
        <v>25</v>
      </c>
    </row>
    <row r="927" spans="4:43" s="77" customFormat="1" ht="23.25" customHeight="1">
      <c r="H927" s="75"/>
      <c r="I927" s="3">
        <f t="shared" ref="I927:I946" ca="1" si="578">AD927</f>
        <v>10</v>
      </c>
      <c r="J927" s="6" t="str">
        <f t="shared" ref="J927:J957" ca="1" si="579">AE927</f>
        <v xml:space="preserve">Шайба плоск. усил. ГОСТ 6958 </v>
      </c>
      <c r="K927" s="81" t="str">
        <f t="shared" ref="K927:K957" ca="1" si="580">AF927</f>
        <v>М8</v>
      </c>
      <c r="L927" s="151" t="str">
        <f t="shared" ref="L927:L947" ca="1" si="581">AG927</f>
        <v/>
      </c>
      <c r="M927" s="156"/>
      <c r="N927" s="156"/>
      <c r="O927" s="152"/>
      <c r="P927" s="157" t="str">
        <f t="shared" ref="P927:P947" ca="1" si="582">AH927</f>
        <v/>
      </c>
      <c r="Q927" s="157"/>
      <c r="R927" s="157"/>
      <c r="S927" s="157"/>
      <c r="T927" s="80" t="str">
        <f t="shared" ref="T927:T947" ca="1" si="583">AI927</f>
        <v>шт.</v>
      </c>
      <c r="U927" s="81">
        <f t="shared" ref="U927:U947" ca="1" si="584">AJ927</f>
        <v>36</v>
      </c>
      <c r="V927" s="151" t="str">
        <f t="shared" ref="V927:V947" ca="1" si="585">AK927</f>
        <v/>
      </c>
      <c r="W927" s="152"/>
      <c r="X927" s="153" t="str">
        <f t="shared" ref="X927:X947" ca="1" si="586">AL927</f>
        <v>Вариант Г1</v>
      </c>
      <c r="Y927" s="154"/>
      <c r="Z927" s="154"/>
      <c r="AA927" s="155"/>
      <c r="AB927" s="164"/>
      <c r="AC927" s="77">
        <f>AC917+1</f>
        <v>663</v>
      </c>
      <c r="AD927" s="77">
        <f t="shared" ref="AD927:AD947" ca="1" si="587">IF(OFFSET(INDIRECT($AD$2),AC927,0,1,1)&lt;&gt;0,OFFSET(INDIRECT($AD$2),AC927,0,1,1),"")</f>
        <v>10</v>
      </c>
      <c r="AE927" s="77" t="str">
        <f t="shared" ref="AE927:AQ942" ca="1" si="588">IF(OFFSET(INDIRECT($AD$2),$AC927,AE$2,1,1)&lt;&gt;0,OFFSET(INDIRECT($AD$2),$AC927,AE$2,1,1),"")</f>
        <v xml:space="preserve">Шайба плоск. усил. ГОСТ 6958 </v>
      </c>
      <c r="AF927" s="77" t="str">
        <f t="shared" ca="1" si="588"/>
        <v>М8</v>
      </c>
      <c r="AG927" s="77" t="str">
        <f t="shared" ca="1" si="588"/>
        <v/>
      </c>
      <c r="AH927" s="77" t="str">
        <f t="shared" ca="1" si="588"/>
        <v/>
      </c>
      <c r="AI927" s="77" t="str">
        <f t="shared" ca="1" si="588"/>
        <v>шт.</v>
      </c>
      <c r="AJ927" s="77">
        <f t="shared" ca="1" si="588"/>
        <v>36</v>
      </c>
      <c r="AK927" s="77" t="str">
        <f t="shared" ca="1" si="588"/>
        <v/>
      </c>
      <c r="AL927" s="77" t="str">
        <f t="shared" ca="1" si="588"/>
        <v>Вариант Г1</v>
      </c>
      <c r="AM927" s="77" t="str">
        <f t="shared" ca="1" si="588"/>
        <v/>
      </c>
      <c r="AN927" s="77" t="str">
        <f t="shared" ca="1" si="588"/>
        <v/>
      </c>
      <c r="AO927" s="77" t="str">
        <f t="shared" ca="1" si="588"/>
        <v/>
      </c>
      <c r="AP927" s="77" t="str">
        <f t="shared" ca="1" si="588"/>
        <v/>
      </c>
      <c r="AQ927" s="77" t="str">
        <f t="shared" ca="1" si="588"/>
        <v/>
      </c>
    </row>
    <row r="928" spans="4:43" s="77" customFormat="1" ht="23.25" customHeight="1">
      <c r="H928" s="75"/>
      <c r="I928" s="3">
        <f t="shared" ca="1" si="578"/>
        <v>11</v>
      </c>
      <c r="J928" s="6" t="str">
        <f t="shared" ca="1" si="579"/>
        <v>Шайба пружинн. гровер ГОСТ 6402-70</v>
      </c>
      <c r="K928" s="81" t="str">
        <f t="shared" ca="1" si="580"/>
        <v>М8</v>
      </c>
      <c r="L928" s="151" t="str">
        <f t="shared" ca="1" si="581"/>
        <v/>
      </c>
      <c r="M928" s="156"/>
      <c r="N928" s="156"/>
      <c r="O928" s="152"/>
      <c r="P928" s="157" t="str">
        <f t="shared" ca="1" si="582"/>
        <v/>
      </c>
      <c r="Q928" s="157"/>
      <c r="R928" s="157"/>
      <c r="S928" s="157"/>
      <c r="T928" s="80" t="str">
        <f t="shared" ca="1" si="583"/>
        <v>шт.</v>
      </c>
      <c r="U928" s="81">
        <f t="shared" ca="1" si="584"/>
        <v>18</v>
      </c>
      <c r="V928" s="151" t="str">
        <f t="shared" ca="1" si="585"/>
        <v/>
      </c>
      <c r="W928" s="152"/>
      <c r="X928" s="153" t="str">
        <f t="shared" ca="1" si="586"/>
        <v>Вариант Г1</v>
      </c>
      <c r="Y928" s="154"/>
      <c r="Z928" s="154"/>
      <c r="AA928" s="155"/>
      <c r="AB928" s="164"/>
      <c r="AC928" s="77">
        <f>AC927+1</f>
        <v>664</v>
      </c>
      <c r="AD928" s="77">
        <f t="shared" ca="1" si="587"/>
        <v>11</v>
      </c>
      <c r="AE928" s="77" t="str">
        <f t="shared" ca="1" si="588"/>
        <v>Шайба пружинн. гровер ГОСТ 6402-70</v>
      </c>
      <c r="AF928" s="77" t="str">
        <f t="shared" ca="1" si="588"/>
        <v>М8</v>
      </c>
      <c r="AG928" s="77" t="str">
        <f t="shared" ca="1" si="588"/>
        <v/>
      </c>
      <c r="AH928" s="77" t="str">
        <f t="shared" ca="1" si="588"/>
        <v/>
      </c>
      <c r="AI928" s="77" t="str">
        <f t="shared" ca="1" si="588"/>
        <v>шт.</v>
      </c>
      <c r="AJ928" s="77">
        <f t="shared" ca="1" si="588"/>
        <v>18</v>
      </c>
      <c r="AK928" s="77" t="str">
        <f t="shared" ca="1" si="588"/>
        <v/>
      </c>
      <c r="AL928" s="77" t="str">
        <f t="shared" ca="1" si="588"/>
        <v>Вариант Г1</v>
      </c>
      <c r="AM928" s="77" t="str">
        <f t="shared" ca="1" si="588"/>
        <v/>
      </c>
      <c r="AN928" s="77" t="str">
        <f t="shared" ca="1" si="588"/>
        <v/>
      </c>
      <c r="AO928" s="77" t="str">
        <f t="shared" ca="1" si="588"/>
        <v/>
      </c>
      <c r="AP928" s="77" t="str">
        <f t="shared" ca="1" si="588"/>
        <v/>
      </c>
      <c r="AQ928" s="77" t="str">
        <f t="shared" ca="1" si="588"/>
        <v/>
      </c>
    </row>
    <row r="929" spans="8:43" s="77" customFormat="1" ht="23.25" customHeight="1">
      <c r="H929" s="75"/>
      <c r="I929" s="3">
        <f t="shared" ca="1" si="578"/>
        <v>12</v>
      </c>
      <c r="J929" s="6" t="str">
        <f t="shared" ca="1" si="579"/>
        <v>Провод желт.-зел.ТУ 3550</v>
      </c>
      <c r="K929" s="81" t="str">
        <f t="shared" ca="1" si="580"/>
        <v>ПВ1 1х6</v>
      </c>
      <c r="L929" s="151" t="str">
        <f t="shared" ca="1" si="581"/>
        <v/>
      </c>
      <c r="M929" s="156"/>
      <c r="N929" s="156"/>
      <c r="O929" s="152"/>
      <c r="P929" s="157" t="str">
        <f t="shared" ca="1" si="582"/>
        <v/>
      </c>
      <c r="Q929" s="157"/>
      <c r="R929" s="157"/>
      <c r="S929" s="157"/>
      <c r="T929" s="80" t="str">
        <f t="shared" ca="1" si="583"/>
        <v>м.</v>
      </c>
      <c r="U929" s="81">
        <f t="shared" ca="1" si="584"/>
        <v>15</v>
      </c>
      <c r="V929" s="151" t="str">
        <f t="shared" ca="1" si="585"/>
        <v/>
      </c>
      <c r="W929" s="152"/>
      <c r="X929" s="153" t="str">
        <f t="shared" ca="1" si="586"/>
        <v>Вариант Г1</v>
      </c>
      <c r="Y929" s="154"/>
      <c r="Z929" s="154"/>
      <c r="AA929" s="155"/>
      <c r="AB929" s="164"/>
      <c r="AC929" s="77">
        <f>AC928+1</f>
        <v>665</v>
      </c>
      <c r="AD929" s="77">
        <f t="shared" ca="1" si="587"/>
        <v>12</v>
      </c>
      <c r="AE929" s="77" t="str">
        <f t="shared" ca="1" si="588"/>
        <v>Провод желт.-зел.ТУ 3550</v>
      </c>
      <c r="AF929" s="77" t="str">
        <f t="shared" ca="1" si="588"/>
        <v>ПВ1 1х6</v>
      </c>
      <c r="AG929" s="77" t="str">
        <f t="shared" ca="1" si="588"/>
        <v/>
      </c>
      <c r="AH929" s="77" t="str">
        <f t="shared" ca="1" si="588"/>
        <v/>
      </c>
      <c r="AI929" s="77" t="str">
        <f t="shared" ca="1" si="588"/>
        <v>м.</v>
      </c>
      <c r="AJ929" s="77">
        <f t="shared" ca="1" si="588"/>
        <v>15</v>
      </c>
      <c r="AK929" s="77" t="str">
        <f t="shared" ca="1" si="588"/>
        <v/>
      </c>
      <c r="AL929" s="77" t="str">
        <f t="shared" ca="1" si="588"/>
        <v>Вариант Г1</v>
      </c>
      <c r="AM929" s="77" t="str">
        <f t="shared" ca="1" si="588"/>
        <v/>
      </c>
      <c r="AN929" s="77" t="str">
        <f t="shared" ca="1" si="588"/>
        <v/>
      </c>
      <c r="AO929" s="77" t="str">
        <f t="shared" ca="1" si="588"/>
        <v/>
      </c>
      <c r="AP929" s="77" t="str">
        <f t="shared" ca="1" si="588"/>
        <v/>
      </c>
      <c r="AQ929" s="77" t="str">
        <f t="shared" ca="1" si="588"/>
        <v/>
      </c>
    </row>
    <row r="930" spans="8:43" s="77" customFormat="1" ht="23.25" customHeight="1">
      <c r="H930" s="75"/>
      <c r="I930" s="3">
        <f t="shared" ca="1" si="578"/>
        <v>13</v>
      </c>
      <c r="J930" s="6" t="str">
        <f t="shared" ca="1" si="579"/>
        <v xml:space="preserve">Провод </v>
      </c>
      <c r="K930" s="81" t="str">
        <f t="shared" ca="1" si="580"/>
        <v>ПВ-1 1х2,5</v>
      </c>
      <c r="L930" s="151" t="str">
        <f t="shared" ca="1" si="581"/>
        <v/>
      </c>
      <c r="M930" s="156"/>
      <c r="N930" s="156"/>
      <c r="O930" s="152"/>
      <c r="P930" s="157" t="str">
        <f t="shared" ca="1" si="582"/>
        <v/>
      </c>
      <c r="Q930" s="157"/>
      <c r="R930" s="157"/>
      <c r="S930" s="157"/>
      <c r="T930" s="80" t="str">
        <f t="shared" ca="1" si="583"/>
        <v>м.</v>
      </c>
      <c r="U930" s="81">
        <f t="shared" ca="1" si="584"/>
        <v>9</v>
      </c>
      <c r="V930" s="151" t="str">
        <f t="shared" ca="1" si="585"/>
        <v/>
      </c>
      <c r="W930" s="152"/>
      <c r="X930" s="153" t="str">
        <f t="shared" ca="1" si="586"/>
        <v>Вариант Г1</v>
      </c>
      <c r="Y930" s="154"/>
      <c r="Z930" s="154"/>
      <c r="AA930" s="155"/>
      <c r="AB930" s="164"/>
      <c r="AC930" s="77">
        <f t="shared" ref="AC930:AC947" si="589">AC929+1</f>
        <v>666</v>
      </c>
      <c r="AD930" s="77">
        <f t="shared" ca="1" si="587"/>
        <v>13</v>
      </c>
      <c r="AE930" s="77" t="str">
        <f t="shared" ca="1" si="588"/>
        <v xml:space="preserve">Провод </v>
      </c>
      <c r="AF930" s="77" t="str">
        <f t="shared" ca="1" si="588"/>
        <v>ПВ-1 1х2,5</v>
      </c>
      <c r="AG930" s="77" t="str">
        <f t="shared" ca="1" si="588"/>
        <v/>
      </c>
      <c r="AH930" s="77" t="str">
        <f t="shared" ca="1" si="588"/>
        <v/>
      </c>
      <c r="AI930" s="77" t="str">
        <f t="shared" ca="1" si="588"/>
        <v>м.</v>
      </c>
      <c r="AJ930" s="77">
        <f t="shared" ca="1" si="588"/>
        <v>9</v>
      </c>
      <c r="AK930" s="77" t="str">
        <f t="shared" ca="1" si="588"/>
        <v/>
      </c>
      <c r="AL930" s="77" t="str">
        <f t="shared" ca="1" si="588"/>
        <v>Вариант Г1</v>
      </c>
      <c r="AM930" s="77" t="str">
        <f t="shared" ca="1" si="588"/>
        <v/>
      </c>
      <c r="AN930" s="77" t="str">
        <f t="shared" ca="1" si="588"/>
        <v/>
      </c>
      <c r="AO930" s="77" t="str">
        <f t="shared" ca="1" si="588"/>
        <v/>
      </c>
      <c r="AP930" s="77" t="str">
        <f t="shared" ca="1" si="588"/>
        <v/>
      </c>
      <c r="AQ930" s="77" t="str">
        <f t="shared" ca="1" si="588"/>
        <v/>
      </c>
    </row>
    <row r="931" spans="8:43" s="77" customFormat="1" ht="23.25" customHeight="1">
      <c r="H931" s="75"/>
      <c r="I931" s="3">
        <f t="shared" ca="1" si="578"/>
        <v>14</v>
      </c>
      <c r="J931" s="6" t="str">
        <f t="shared" ca="1" si="579"/>
        <v xml:space="preserve">Провод </v>
      </c>
      <c r="K931" s="81" t="str">
        <f t="shared" ca="1" si="580"/>
        <v>ВВГнг 2х2,5</v>
      </c>
      <c r="L931" s="151" t="str">
        <f t="shared" ca="1" si="581"/>
        <v/>
      </c>
      <c r="M931" s="156"/>
      <c r="N931" s="156"/>
      <c r="O931" s="152"/>
      <c r="P931" s="157" t="str">
        <f t="shared" ca="1" si="582"/>
        <v/>
      </c>
      <c r="Q931" s="157"/>
      <c r="R931" s="157"/>
      <c r="S931" s="157"/>
      <c r="T931" s="80" t="str">
        <f t="shared" ca="1" si="583"/>
        <v>м.</v>
      </c>
      <c r="U931" s="81">
        <f t="shared" ca="1" si="584"/>
        <v>18</v>
      </c>
      <c r="V931" s="151" t="str">
        <f t="shared" ca="1" si="585"/>
        <v/>
      </c>
      <c r="W931" s="152"/>
      <c r="X931" s="153" t="str">
        <f t="shared" ca="1" si="586"/>
        <v>Вариант Г1</v>
      </c>
      <c r="Y931" s="154"/>
      <c r="Z931" s="154"/>
      <c r="AA931" s="155"/>
      <c r="AB931" s="164"/>
      <c r="AC931" s="77">
        <f t="shared" si="589"/>
        <v>667</v>
      </c>
      <c r="AD931" s="77">
        <f t="shared" ca="1" si="587"/>
        <v>14</v>
      </c>
      <c r="AE931" s="77" t="str">
        <f t="shared" ca="1" si="588"/>
        <v xml:space="preserve">Провод </v>
      </c>
      <c r="AF931" s="77" t="str">
        <f t="shared" ca="1" si="588"/>
        <v>ВВГнг 2х2,5</v>
      </c>
      <c r="AG931" s="77" t="str">
        <f t="shared" ca="1" si="588"/>
        <v/>
      </c>
      <c r="AH931" s="77" t="str">
        <f t="shared" ca="1" si="588"/>
        <v/>
      </c>
      <c r="AI931" s="77" t="str">
        <f t="shared" ca="1" si="588"/>
        <v>м.</v>
      </c>
      <c r="AJ931" s="77">
        <f t="shared" ca="1" si="588"/>
        <v>18</v>
      </c>
      <c r="AK931" s="77" t="str">
        <f t="shared" ca="1" si="588"/>
        <v/>
      </c>
      <c r="AL931" s="77" t="str">
        <f t="shared" ca="1" si="588"/>
        <v>Вариант Г1</v>
      </c>
      <c r="AM931" s="77" t="str">
        <f t="shared" ca="1" si="588"/>
        <v/>
      </c>
      <c r="AN931" s="77" t="str">
        <f t="shared" ca="1" si="588"/>
        <v/>
      </c>
      <c r="AO931" s="77" t="str">
        <f t="shared" ca="1" si="588"/>
        <v/>
      </c>
      <c r="AP931" s="77" t="str">
        <f t="shared" ca="1" si="588"/>
        <v/>
      </c>
      <c r="AQ931" s="77" t="str">
        <f t="shared" ca="1" si="588"/>
        <v/>
      </c>
    </row>
    <row r="932" spans="8:43" s="77" customFormat="1" ht="23.25" customHeight="1">
      <c r="H932" s="75"/>
      <c r="I932" s="3">
        <f t="shared" ca="1" si="578"/>
        <v>15</v>
      </c>
      <c r="J932" s="6" t="str">
        <f t="shared" ca="1" si="579"/>
        <v xml:space="preserve">Кабель </v>
      </c>
      <c r="K932" s="81" t="str">
        <f t="shared" ca="1" si="580"/>
        <v>КВВГнг 10х2,5</v>
      </c>
      <c r="L932" s="151" t="str">
        <f t="shared" ca="1" si="581"/>
        <v/>
      </c>
      <c r="M932" s="156"/>
      <c r="N932" s="156"/>
      <c r="O932" s="152"/>
      <c r="P932" s="157" t="str">
        <f t="shared" ca="1" si="582"/>
        <v/>
      </c>
      <c r="Q932" s="157"/>
      <c r="R932" s="157"/>
      <c r="S932" s="157"/>
      <c r="T932" s="80" t="str">
        <f t="shared" ca="1" si="583"/>
        <v>м.</v>
      </c>
      <c r="U932" s="81">
        <f t="shared" ca="1" si="584"/>
        <v>18</v>
      </c>
      <c r="V932" s="151" t="str">
        <f t="shared" ca="1" si="585"/>
        <v/>
      </c>
      <c r="W932" s="152"/>
      <c r="X932" s="153" t="str">
        <f t="shared" ca="1" si="586"/>
        <v>Вариант Г1</v>
      </c>
      <c r="Y932" s="154"/>
      <c r="Z932" s="154"/>
      <c r="AA932" s="155"/>
      <c r="AB932" s="164"/>
      <c r="AC932" s="77">
        <f t="shared" si="589"/>
        <v>668</v>
      </c>
      <c r="AD932" s="77">
        <f t="shared" ca="1" si="587"/>
        <v>15</v>
      </c>
      <c r="AE932" s="77" t="str">
        <f t="shared" ca="1" si="588"/>
        <v xml:space="preserve">Кабель </v>
      </c>
      <c r="AF932" s="77" t="str">
        <f t="shared" ca="1" si="588"/>
        <v>КВВГнг 10х2,5</v>
      </c>
      <c r="AG932" s="77" t="str">
        <f t="shared" ca="1" si="588"/>
        <v/>
      </c>
      <c r="AH932" s="77" t="str">
        <f t="shared" ca="1" si="588"/>
        <v/>
      </c>
      <c r="AI932" s="77" t="str">
        <f t="shared" ca="1" si="588"/>
        <v>м.</v>
      </c>
      <c r="AJ932" s="77">
        <f t="shared" ca="1" si="588"/>
        <v>18</v>
      </c>
      <c r="AK932" s="77" t="str">
        <f t="shared" ca="1" si="588"/>
        <v/>
      </c>
      <c r="AL932" s="77" t="str">
        <f t="shared" ca="1" si="588"/>
        <v>Вариант Г1</v>
      </c>
      <c r="AM932" s="77" t="str">
        <f t="shared" ca="1" si="588"/>
        <v/>
      </c>
      <c r="AN932" s="77" t="str">
        <f t="shared" ca="1" si="588"/>
        <v/>
      </c>
      <c r="AO932" s="77" t="str">
        <f t="shared" ca="1" si="588"/>
        <v/>
      </c>
      <c r="AP932" s="77" t="str">
        <f t="shared" ca="1" si="588"/>
        <v/>
      </c>
      <c r="AQ932" s="77" t="str">
        <f t="shared" ca="1" si="588"/>
        <v/>
      </c>
    </row>
    <row r="933" spans="8:43" s="77" customFormat="1" ht="23.25" customHeight="1">
      <c r="H933" s="75"/>
      <c r="I933" s="3">
        <f t="shared" ca="1" si="578"/>
        <v>16</v>
      </c>
      <c r="J933" s="6" t="str">
        <f t="shared" ca="1" si="579"/>
        <v xml:space="preserve">Наконечник </v>
      </c>
      <c r="K933" s="81" t="str">
        <f t="shared" ca="1" si="580"/>
        <v>НКИ 2.5-6</v>
      </c>
      <c r="L933" s="151" t="str">
        <f t="shared" ca="1" si="581"/>
        <v/>
      </c>
      <c r="M933" s="156"/>
      <c r="N933" s="156"/>
      <c r="O933" s="152"/>
      <c r="P933" s="157" t="str">
        <f t="shared" ca="1" si="582"/>
        <v/>
      </c>
      <c r="Q933" s="157"/>
      <c r="R933" s="157"/>
      <c r="S933" s="157"/>
      <c r="T933" s="80" t="str">
        <f t="shared" ca="1" si="583"/>
        <v>шт.</v>
      </c>
      <c r="U933" s="81">
        <f t="shared" ca="1" si="584"/>
        <v>18</v>
      </c>
      <c r="V933" s="151" t="str">
        <f t="shared" ca="1" si="585"/>
        <v/>
      </c>
      <c r="W933" s="152"/>
      <c r="X933" s="153" t="str">
        <f t="shared" ca="1" si="586"/>
        <v>Вариант Г1</v>
      </c>
      <c r="Y933" s="154"/>
      <c r="Z933" s="154"/>
      <c r="AA933" s="155"/>
      <c r="AB933" s="164"/>
      <c r="AC933" s="77">
        <f t="shared" si="589"/>
        <v>669</v>
      </c>
      <c r="AD933" s="77">
        <f t="shared" ca="1" si="587"/>
        <v>16</v>
      </c>
      <c r="AE933" s="77" t="str">
        <f t="shared" ca="1" si="588"/>
        <v xml:space="preserve">Наконечник </v>
      </c>
      <c r="AF933" s="77" t="str">
        <f t="shared" ca="1" si="588"/>
        <v>НКИ 2.5-6</v>
      </c>
      <c r="AG933" s="77" t="str">
        <f t="shared" ca="1" si="588"/>
        <v/>
      </c>
      <c r="AH933" s="77" t="str">
        <f t="shared" ca="1" si="588"/>
        <v/>
      </c>
      <c r="AI933" s="77" t="str">
        <f t="shared" ca="1" si="588"/>
        <v>шт.</v>
      </c>
      <c r="AJ933" s="77">
        <f t="shared" ca="1" si="588"/>
        <v>18</v>
      </c>
      <c r="AK933" s="77" t="str">
        <f t="shared" ca="1" si="588"/>
        <v/>
      </c>
      <c r="AL933" s="77" t="str">
        <f t="shared" ca="1" si="588"/>
        <v>Вариант Г1</v>
      </c>
      <c r="AM933" s="77" t="str">
        <f t="shared" ca="1" si="588"/>
        <v/>
      </c>
      <c r="AN933" s="77" t="str">
        <f t="shared" ca="1" si="588"/>
        <v/>
      </c>
      <c r="AO933" s="77" t="str">
        <f t="shared" ca="1" si="588"/>
        <v/>
      </c>
      <c r="AP933" s="77" t="str">
        <f t="shared" ca="1" si="588"/>
        <v/>
      </c>
      <c r="AQ933" s="77" t="str">
        <f t="shared" ca="1" si="588"/>
        <v/>
      </c>
    </row>
    <row r="934" spans="8:43" s="77" customFormat="1" ht="23.25" customHeight="1">
      <c r="H934" s="75"/>
      <c r="I934" s="3">
        <f t="shared" ca="1" si="578"/>
        <v>17</v>
      </c>
      <c r="J934" s="6" t="str">
        <f t="shared" ca="1" si="579"/>
        <v xml:space="preserve">Наконечник </v>
      </c>
      <c r="K934" s="81" t="str">
        <f t="shared" ca="1" si="580"/>
        <v>НКИ 5,5-6</v>
      </c>
      <c r="L934" s="151" t="str">
        <f t="shared" ca="1" si="581"/>
        <v/>
      </c>
      <c r="M934" s="156"/>
      <c r="N934" s="156"/>
      <c r="O934" s="152"/>
      <c r="P934" s="157" t="str">
        <f t="shared" ca="1" si="582"/>
        <v/>
      </c>
      <c r="Q934" s="157"/>
      <c r="R934" s="157"/>
      <c r="S934" s="157"/>
      <c r="T934" s="80" t="str">
        <f t="shared" ca="1" si="583"/>
        <v>шт.</v>
      </c>
      <c r="U934" s="81">
        <f t="shared" ca="1" si="584"/>
        <v>6</v>
      </c>
      <c r="V934" s="151" t="str">
        <f t="shared" ca="1" si="585"/>
        <v/>
      </c>
      <c r="W934" s="152"/>
      <c r="X934" s="153" t="str">
        <f t="shared" ca="1" si="586"/>
        <v>Вариант Г1</v>
      </c>
      <c r="Y934" s="154"/>
      <c r="Z934" s="154"/>
      <c r="AA934" s="155"/>
      <c r="AB934" s="164"/>
      <c r="AC934" s="77">
        <f t="shared" si="589"/>
        <v>670</v>
      </c>
      <c r="AD934" s="77">
        <f t="shared" ca="1" si="587"/>
        <v>17</v>
      </c>
      <c r="AE934" s="77" t="str">
        <f t="shared" ca="1" si="588"/>
        <v xml:space="preserve">Наконечник </v>
      </c>
      <c r="AF934" s="77" t="str">
        <f t="shared" ca="1" si="588"/>
        <v>НКИ 5,5-6</v>
      </c>
      <c r="AG934" s="77" t="str">
        <f t="shared" ca="1" si="588"/>
        <v/>
      </c>
      <c r="AH934" s="77" t="str">
        <f t="shared" ca="1" si="588"/>
        <v/>
      </c>
      <c r="AI934" s="77" t="str">
        <f t="shared" ca="1" si="588"/>
        <v>шт.</v>
      </c>
      <c r="AJ934" s="77">
        <f t="shared" ca="1" si="588"/>
        <v>6</v>
      </c>
      <c r="AK934" s="77" t="str">
        <f t="shared" ca="1" si="588"/>
        <v/>
      </c>
      <c r="AL934" s="77" t="str">
        <f t="shared" ca="1" si="588"/>
        <v>Вариант Г1</v>
      </c>
      <c r="AM934" s="77" t="str">
        <f t="shared" ca="1" si="588"/>
        <v/>
      </c>
      <c r="AN934" s="77" t="str">
        <f t="shared" ca="1" si="588"/>
        <v/>
      </c>
      <c r="AO934" s="77" t="str">
        <f t="shared" ca="1" si="588"/>
        <v/>
      </c>
      <c r="AP934" s="77" t="str">
        <f t="shared" ca="1" si="588"/>
        <v/>
      </c>
      <c r="AQ934" s="77" t="str">
        <f t="shared" ca="1" si="588"/>
        <v/>
      </c>
    </row>
    <row r="935" spans="8:43" s="77" customFormat="1" ht="23.25" customHeight="1">
      <c r="H935" s="75"/>
      <c r="I935" s="3">
        <f t="shared" ca="1" si="578"/>
        <v>18</v>
      </c>
      <c r="J935" s="6" t="str">
        <f t="shared" ca="1" si="579"/>
        <v>Болт ГОСТ 7798-70</v>
      </c>
      <c r="K935" s="81" t="str">
        <f t="shared" ca="1" si="580"/>
        <v>М4х25</v>
      </c>
      <c r="L935" s="151" t="str">
        <f t="shared" ca="1" si="581"/>
        <v/>
      </c>
      <c r="M935" s="156"/>
      <c r="N935" s="156"/>
      <c r="O935" s="152"/>
      <c r="P935" s="157" t="str">
        <f t="shared" ca="1" si="582"/>
        <v/>
      </c>
      <c r="Q935" s="157"/>
      <c r="R935" s="157"/>
      <c r="S935" s="157"/>
      <c r="T935" s="80" t="str">
        <f t="shared" ca="1" si="583"/>
        <v>шт.</v>
      </c>
      <c r="U935" s="81">
        <f t="shared" ca="1" si="584"/>
        <v>9</v>
      </c>
      <c r="V935" s="151" t="str">
        <f t="shared" ca="1" si="585"/>
        <v/>
      </c>
      <c r="W935" s="152"/>
      <c r="X935" s="153" t="str">
        <f t="shared" ca="1" si="586"/>
        <v>Вариант Г1</v>
      </c>
      <c r="Y935" s="154"/>
      <c r="Z935" s="154"/>
      <c r="AA935" s="155"/>
      <c r="AB935" s="164"/>
      <c r="AC935" s="77">
        <f t="shared" si="589"/>
        <v>671</v>
      </c>
      <c r="AD935" s="77">
        <f t="shared" ca="1" si="587"/>
        <v>18</v>
      </c>
      <c r="AE935" s="77" t="str">
        <f t="shared" ca="1" si="588"/>
        <v>Болт ГОСТ 7798-70</v>
      </c>
      <c r="AF935" s="77" t="str">
        <f t="shared" ca="1" si="588"/>
        <v>М4х25</v>
      </c>
      <c r="AG935" s="77" t="str">
        <f t="shared" ca="1" si="588"/>
        <v/>
      </c>
      <c r="AH935" s="77" t="str">
        <f t="shared" ca="1" si="588"/>
        <v/>
      </c>
      <c r="AI935" s="77" t="str">
        <f t="shared" ca="1" si="588"/>
        <v>шт.</v>
      </c>
      <c r="AJ935" s="77">
        <f t="shared" ca="1" si="588"/>
        <v>9</v>
      </c>
      <c r="AK935" s="77" t="str">
        <f t="shared" ca="1" si="588"/>
        <v/>
      </c>
      <c r="AL935" s="77" t="str">
        <f t="shared" ca="1" si="588"/>
        <v>Вариант Г1</v>
      </c>
      <c r="AM935" s="77" t="str">
        <f t="shared" ca="1" si="588"/>
        <v/>
      </c>
      <c r="AN935" s="77" t="str">
        <f t="shared" ca="1" si="588"/>
        <v/>
      </c>
      <c r="AO935" s="77" t="str">
        <f t="shared" ca="1" si="588"/>
        <v/>
      </c>
      <c r="AP935" s="77" t="str">
        <f t="shared" ca="1" si="588"/>
        <v/>
      </c>
      <c r="AQ935" s="77" t="str">
        <f t="shared" ca="1" si="588"/>
        <v/>
      </c>
    </row>
    <row r="936" spans="8:43" s="77" customFormat="1" ht="23.25" customHeight="1">
      <c r="H936" s="75"/>
      <c r="I936" s="3">
        <f t="shared" ca="1" si="578"/>
        <v>19</v>
      </c>
      <c r="J936" s="6" t="str">
        <f t="shared" ca="1" si="579"/>
        <v>Гайка ГОСТ 5927-70</v>
      </c>
      <c r="K936" s="81" t="str">
        <f t="shared" ca="1" si="580"/>
        <v>М4</v>
      </c>
      <c r="L936" s="151" t="str">
        <f t="shared" ca="1" si="581"/>
        <v/>
      </c>
      <c r="M936" s="156"/>
      <c r="N936" s="156"/>
      <c r="O936" s="152"/>
      <c r="P936" s="157" t="str">
        <f t="shared" ca="1" si="582"/>
        <v/>
      </c>
      <c r="Q936" s="157"/>
      <c r="R936" s="157"/>
      <c r="S936" s="157"/>
      <c r="T936" s="80" t="str">
        <f t="shared" ca="1" si="583"/>
        <v>шт.</v>
      </c>
      <c r="U936" s="81">
        <f t="shared" ca="1" si="584"/>
        <v>9</v>
      </c>
      <c r="V936" s="151" t="str">
        <f t="shared" ca="1" si="585"/>
        <v/>
      </c>
      <c r="W936" s="152"/>
      <c r="X936" s="153" t="str">
        <f t="shared" ca="1" si="586"/>
        <v>Вариант Г1</v>
      </c>
      <c r="Y936" s="154"/>
      <c r="Z936" s="154"/>
      <c r="AA936" s="155"/>
      <c r="AB936" s="164"/>
      <c r="AC936" s="77">
        <f t="shared" si="589"/>
        <v>672</v>
      </c>
      <c r="AD936" s="77">
        <f t="shared" ca="1" si="587"/>
        <v>19</v>
      </c>
      <c r="AE936" s="77" t="str">
        <f t="shared" ca="1" si="588"/>
        <v>Гайка ГОСТ 5927-70</v>
      </c>
      <c r="AF936" s="77" t="str">
        <f t="shared" ca="1" si="588"/>
        <v>М4</v>
      </c>
      <c r="AG936" s="77" t="str">
        <f t="shared" ca="1" si="588"/>
        <v/>
      </c>
      <c r="AH936" s="77" t="str">
        <f t="shared" ca="1" si="588"/>
        <v/>
      </c>
      <c r="AI936" s="77" t="str">
        <f t="shared" ca="1" si="588"/>
        <v>шт.</v>
      </c>
      <c r="AJ936" s="77">
        <f t="shared" ca="1" si="588"/>
        <v>9</v>
      </c>
      <c r="AK936" s="77" t="str">
        <f t="shared" ca="1" si="588"/>
        <v/>
      </c>
      <c r="AL936" s="77" t="str">
        <f t="shared" ca="1" si="588"/>
        <v>Вариант Г1</v>
      </c>
      <c r="AM936" s="77" t="str">
        <f t="shared" ca="1" si="588"/>
        <v/>
      </c>
      <c r="AN936" s="77" t="str">
        <f t="shared" ca="1" si="588"/>
        <v/>
      </c>
      <c r="AO936" s="77" t="str">
        <f t="shared" ca="1" si="588"/>
        <v/>
      </c>
      <c r="AP936" s="77" t="str">
        <f t="shared" ca="1" si="588"/>
        <v/>
      </c>
      <c r="AQ936" s="77" t="str">
        <f t="shared" ca="1" si="588"/>
        <v/>
      </c>
    </row>
    <row r="937" spans="8:43" s="77" customFormat="1" ht="23.25" customHeight="1">
      <c r="H937" s="75"/>
      <c r="I937" s="3">
        <f t="shared" ca="1" si="578"/>
        <v>20</v>
      </c>
      <c r="J937" s="6" t="str">
        <f t="shared" ca="1" si="579"/>
        <v>Шайба пружинн. гровер ГОСТ 6402-70</v>
      </c>
      <c r="K937" s="81" t="str">
        <f t="shared" ca="1" si="580"/>
        <v>М4</v>
      </c>
      <c r="L937" s="151" t="str">
        <f t="shared" ca="1" si="581"/>
        <v/>
      </c>
      <c r="M937" s="156"/>
      <c r="N937" s="156"/>
      <c r="O937" s="152"/>
      <c r="P937" s="157" t="str">
        <f t="shared" ca="1" si="582"/>
        <v/>
      </c>
      <c r="Q937" s="157"/>
      <c r="R937" s="157"/>
      <c r="S937" s="157"/>
      <c r="T937" s="80" t="str">
        <f t="shared" ca="1" si="583"/>
        <v>шт.</v>
      </c>
      <c r="U937" s="81">
        <f t="shared" ca="1" si="584"/>
        <v>9</v>
      </c>
      <c r="V937" s="151" t="str">
        <f t="shared" ca="1" si="585"/>
        <v/>
      </c>
      <c r="W937" s="152"/>
      <c r="X937" s="153" t="str">
        <f t="shared" ca="1" si="586"/>
        <v>Вариант Г1</v>
      </c>
      <c r="Y937" s="154"/>
      <c r="Z937" s="154"/>
      <c r="AA937" s="155"/>
      <c r="AB937" s="164"/>
      <c r="AC937" s="77">
        <f t="shared" si="589"/>
        <v>673</v>
      </c>
      <c r="AD937" s="77">
        <f t="shared" ca="1" si="587"/>
        <v>20</v>
      </c>
      <c r="AE937" s="77" t="str">
        <f t="shared" ca="1" si="588"/>
        <v>Шайба пружинн. гровер ГОСТ 6402-70</v>
      </c>
      <c r="AF937" s="77" t="str">
        <f t="shared" ca="1" si="588"/>
        <v>М4</v>
      </c>
      <c r="AG937" s="77" t="str">
        <f t="shared" ca="1" si="588"/>
        <v/>
      </c>
      <c r="AH937" s="77" t="str">
        <f t="shared" ca="1" si="588"/>
        <v/>
      </c>
      <c r="AI937" s="77" t="str">
        <f t="shared" ca="1" si="588"/>
        <v>шт.</v>
      </c>
      <c r="AJ937" s="77">
        <f t="shared" ca="1" si="588"/>
        <v>9</v>
      </c>
      <c r="AK937" s="77" t="str">
        <f t="shared" ca="1" si="588"/>
        <v/>
      </c>
      <c r="AL937" s="77" t="str">
        <f t="shared" ca="1" si="588"/>
        <v>Вариант Г1</v>
      </c>
      <c r="AM937" s="77" t="str">
        <f t="shared" ca="1" si="588"/>
        <v/>
      </c>
      <c r="AN937" s="77" t="str">
        <f t="shared" ca="1" si="588"/>
        <v/>
      </c>
      <c r="AO937" s="77" t="str">
        <f t="shared" ca="1" si="588"/>
        <v/>
      </c>
      <c r="AP937" s="77" t="str">
        <f t="shared" ca="1" si="588"/>
        <v/>
      </c>
      <c r="AQ937" s="77" t="str">
        <f t="shared" ca="1" si="588"/>
        <v/>
      </c>
    </row>
    <row r="938" spans="8:43" s="77" customFormat="1" ht="23.25" customHeight="1">
      <c r="H938" s="75"/>
      <c r="I938" s="3">
        <f t="shared" ca="1" si="578"/>
        <v>21</v>
      </c>
      <c r="J938" s="6" t="str">
        <f t="shared" ca="1" si="579"/>
        <v xml:space="preserve">Шайба плоск. усил. ГОСТ 6958 </v>
      </c>
      <c r="K938" s="81" t="str">
        <f t="shared" ca="1" si="580"/>
        <v>М4</v>
      </c>
      <c r="L938" s="151" t="str">
        <f t="shared" ca="1" si="581"/>
        <v/>
      </c>
      <c r="M938" s="156"/>
      <c r="N938" s="156"/>
      <c r="O938" s="152"/>
      <c r="P938" s="157" t="str">
        <f t="shared" ca="1" si="582"/>
        <v/>
      </c>
      <c r="Q938" s="157"/>
      <c r="R938" s="157"/>
      <c r="S938" s="157"/>
      <c r="T938" s="80" t="str">
        <f t="shared" ca="1" si="583"/>
        <v>шт.</v>
      </c>
      <c r="U938" s="81">
        <f t="shared" ca="1" si="584"/>
        <v>18</v>
      </c>
      <c r="V938" s="151" t="str">
        <f t="shared" ca="1" si="585"/>
        <v/>
      </c>
      <c r="W938" s="152"/>
      <c r="X938" s="153" t="str">
        <f t="shared" ca="1" si="586"/>
        <v>Вариант Г1</v>
      </c>
      <c r="Y938" s="154"/>
      <c r="Z938" s="154"/>
      <c r="AA938" s="155"/>
      <c r="AB938" s="164"/>
      <c r="AC938" s="77">
        <f t="shared" si="589"/>
        <v>674</v>
      </c>
      <c r="AD938" s="77">
        <f t="shared" ca="1" si="587"/>
        <v>21</v>
      </c>
      <c r="AE938" s="77" t="str">
        <f t="shared" ca="1" si="588"/>
        <v xml:space="preserve">Шайба плоск. усил. ГОСТ 6958 </v>
      </c>
      <c r="AF938" s="77" t="str">
        <f t="shared" ca="1" si="588"/>
        <v>М4</v>
      </c>
      <c r="AG938" s="77" t="str">
        <f t="shared" ca="1" si="588"/>
        <v/>
      </c>
      <c r="AH938" s="77" t="str">
        <f t="shared" ca="1" si="588"/>
        <v/>
      </c>
      <c r="AI938" s="77" t="str">
        <f t="shared" ca="1" si="588"/>
        <v>шт.</v>
      </c>
      <c r="AJ938" s="77">
        <f t="shared" ca="1" si="588"/>
        <v>18</v>
      </c>
      <c r="AK938" s="77" t="str">
        <f t="shared" ca="1" si="588"/>
        <v/>
      </c>
      <c r="AL938" s="77" t="str">
        <f t="shared" ca="1" si="588"/>
        <v>Вариант Г1</v>
      </c>
      <c r="AM938" s="77" t="str">
        <f t="shared" ca="1" si="588"/>
        <v/>
      </c>
      <c r="AN938" s="77" t="str">
        <f t="shared" ca="1" si="588"/>
        <v/>
      </c>
      <c r="AO938" s="77" t="str">
        <f t="shared" ca="1" si="588"/>
        <v/>
      </c>
      <c r="AP938" s="77" t="str">
        <f t="shared" ca="1" si="588"/>
        <v/>
      </c>
      <c r="AQ938" s="77" t="str">
        <f t="shared" ca="1" si="588"/>
        <v/>
      </c>
    </row>
    <row r="939" spans="8:43" s="77" customFormat="1" ht="23.25" customHeight="1">
      <c r="H939" s="75"/>
      <c r="I939" s="3">
        <f t="shared" ca="1" si="578"/>
        <v>22</v>
      </c>
      <c r="J939" s="6" t="str">
        <f t="shared" ca="1" si="579"/>
        <v xml:space="preserve">Наконечник </v>
      </c>
      <c r="K939" s="81" t="str">
        <f t="shared" ca="1" si="580"/>
        <v>НКИ(н) 2,5-4</v>
      </c>
      <c r="L939" s="151" t="str">
        <f t="shared" ca="1" si="581"/>
        <v/>
      </c>
      <c r="M939" s="156"/>
      <c r="N939" s="156"/>
      <c r="O939" s="152"/>
      <c r="P939" s="157" t="str">
        <f t="shared" ca="1" si="582"/>
        <v/>
      </c>
      <c r="Q939" s="157"/>
      <c r="R939" s="157"/>
      <c r="S939" s="157"/>
      <c r="T939" s="80" t="str">
        <f t="shared" ca="1" si="583"/>
        <v>шт.</v>
      </c>
      <c r="U939" s="81">
        <f t="shared" ca="1" si="584"/>
        <v>9</v>
      </c>
      <c r="V939" s="151" t="str">
        <f t="shared" ca="1" si="585"/>
        <v/>
      </c>
      <c r="W939" s="152"/>
      <c r="X939" s="153" t="str">
        <f t="shared" ca="1" si="586"/>
        <v>Вариант Г1</v>
      </c>
      <c r="Y939" s="154"/>
      <c r="Z939" s="154"/>
      <c r="AA939" s="155"/>
      <c r="AB939" s="164"/>
      <c r="AC939" s="77">
        <f t="shared" si="589"/>
        <v>675</v>
      </c>
      <c r="AD939" s="77">
        <f t="shared" ca="1" si="587"/>
        <v>22</v>
      </c>
      <c r="AE939" s="77" t="str">
        <f t="shared" ca="1" si="588"/>
        <v xml:space="preserve">Наконечник </v>
      </c>
      <c r="AF939" s="77" t="str">
        <f t="shared" ca="1" si="588"/>
        <v>НКИ(н) 2,5-4</v>
      </c>
      <c r="AG939" s="77" t="str">
        <f t="shared" ca="1" si="588"/>
        <v/>
      </c>
      <c r="AH939" s="77" t="str">
        <f t="shared" ca="1" si="588"/>
        <v/>
      </c>
      <c r="AI939" s="77" t="str">
        <f t="shared" ca="1" si="588"/>
        <v>шт.</v>
      </c>
      <c r="AJ939" s="77">
        <f t="shared" ca="1" si="588"/>
        <v>9</v>
      </c>
      <c r="AK939" s="77" t="str">
        <f t="shared" ca="1" si="588"/>
        <v/>
      </c>
      <c r="AL939" s="77" t="str">
        <f t="shared" ca="1" si="588"/>
        <v>Вариант Г1</v>
      </c>
      <c r="AM939" s="77" t="str">
        <f t="shared" ca="1" si="588"/>
        <v/>
      </c>
      <c r="AN939" s="77" t="str">
        <f t="shared" ca="1" si="588"/>
        <v/>
      </c>
      <c r="AO939" s="77" t="str">
        <f t="shared" ca="1" si="588"/>
        <v/>
      </c>
      <c r="AP939" s="77" t="str">
        <f t="shared" ca="1" si="588"/>
        <v/>
      </c>
      <c r="AQ939" s="77" t="str">
        <f t="shared" ca="1" si="588"/>
        <v/>
      </c>
    </row>
    <row r="940" spans="8:43" s="77" customFormat="1" ht="23.25" customHeight="1">
      <c r="H940" s="75"/>
      <c r="I940" s="3">
        <f t="shared" ca="1" si="578"/>
        <v>23</v>
      </c>
      <c r="J940" s="6" t="str">
        <f t="shared" ca="1" si="579"/>
        <v>Труба гофр. ПНД с зондом черная</v>
      </c>
      <c r="K940" s="81" t="str">
        <f t="shared" ca="1" si="580"/>
        <v>d 25мм</v>
      </c>
      <c r="L940" s="151" t="str">
        <f t="shared" ca="1" si="581"/>
        <v/>
      </c>
      <c r="M940" s="156"/>
      <c r="N940" s="156"/>
      <c r="O940" s="152"/>
      <c r="P940" s="157" t="str">
        <f t="shared" ca="1" si="582"/>
        <v/>
      </c>
      <c r="Q940" s="157"/>
      <c r="R940" s="157"/>
      <c r="S940" s="157"/>
      <c r="T940" s="80" t="str">
        <f t="shared" ca="1" si="583"/>
        <v>м.</v>
      </c>
      <c r="U940" s="81">
        <f t="shared" ca="1" si="584"/>
        <v>24</v>
      </c>
      <c r="V940" s="151" t="str">
        <f t="shared" ca="1" si="585"/>
        <v/>
      </c>
      <c r="W940" s="152"/>
      <c r="X940" s="153" t="str">
        <f t="shared" ca="1" si="586"/>
        <v>Вариант Г1</v>
      </c>
      <c r="Y940" s="154"/>
      <c r="Z940" s="154"/>
      <c r="AA940" s="155"/>
      <c r="AB940" s="164"/>
      <c r="AC940" s="77">
        <f t="shared" si="589"/>
        <v>676</v>
      </c>
      <c r="AD940" s="77">
        <f t="shared" ca="1" si="587"/>
        <v>23</v>
      </c>
      <c r="AE940" s="77" t="str">
        <f t="shared" ca="1" si="588"/>
        <v>Труба гофр. ПНД с зондом черная</v>
      </c>
      <c r="AF940" s="77" t="str">
        <f t="shared" ca="1" si="588"/>
        <v>d 25мм</v>
      </c>
      <c r="AG940" s="77" t="str">
        <f t="shared" ca="1" si="588"/>
        <v/>
      </c>
      <c r="AH940" s="77" t="str">
        <f t="shared" ca="1" si="588"/>
        <v/>
      </c>
      <c r="AI940" s="77" t="str">
        <f t="shared" ca="1" si="588"/>
        <v>м.</v>
      </c>
      <c r="AJ940" s="77">
        <f t="shared" ca="1" si="588"/>
        <v>24</v>
      </c>
      <c r="AK940" s="77" t="str">
        <f t="shared" ca="1" si="588"/>
        <v/>
      </c>
      <c r="AL940" s="77" t="str">
        <f t="shared" ca="1" si="588"/>
        <v>Вариант Г1</v>
      </c>
      <c r="AM940" s="77" t="str">
        <f t="shared" ca="1" si="588"/>
        <v/>
      </c>
      <c r="AN940" s="77" t="str">
        <f t="shared" ca="1" si="588"/>
        <v/>
      </c>
      <c r="AO940" s="77" t="str">
        <f t="shared" ca="1" si="588"/>
        <v/>
      </c>
      <c r="AP940" s="77" t="str">
        <f t="shared" ca="1" si="588"/>
        <v/>
      </c>
      <c r="AQ940" s="77" t="str">
        <f t="shared" ca="1" si="588"/>
        <v/>
      </c>
    </row>
    <row r="941" spans="8:43" s="77" customFormat="1" ht="23.25" customHeight="1">
      <c r="H941" s="75"/>
      <c r="I941" s="3">
        <f t="shared" ca="1" si="578"/>
        <v>24</v>
      </c>
      <c r="J941" s="6" t="str">
        <f t="shared" ca="1" si="579"/>
        <v xml:space="preserve">Скоба металл. двухлапковая  </v>
      </c>
      <c r="K941" s="81" t="str">
        <f t="shared" ca="1" si="580"/>
        <v>d25-26мм</v>
      </c>
      <c r="L941" s="151" t="str">
        <f t="shared" ca="1" si="581"/>
        <v/>
      </c>
      <c r="M941" s="156"/>
      <c r="N941" s="156"/>
      <c r="O941" s="152"/>
      <c r="P941" s="157" t="str">
        <f t="shared" ca="1" si="582"/>
        <v/>
      </c>
      <c r="Q941" s="157"/>
      <c r="R941" s="157"/>
      <c r="S941" s="157"/>
      <c r="T941" s="80" t="str">
        <f t="shared" ca="1" si="583"/>
        <v>шт.</v>
      </c>
      <c r="U941" s="81">
        <f t="shared" ca="1" si="584"/>
        <v>24</v>
      </c>
      <c r="V941" s="151" t="str">
        <f t="shared" ca="1" si="585"/>
        <v/>
      </c>
      <c r="W941" s="152"/>
      <c r="X941" s="153" t="str">
        <f t="shared" ca="1" si="586"/>
        <v>Вариант Г1</v>
      </c>
      <c r="Y941" s="154"/>
      <c r="Z941" s="154"/>
      <c r="AA941" s="155"/>
      <c r="AB941" s="164"/>
      <c r="AC941" s="77">
        <f t="shared" si="589"/>
        <v>677</v>
      </c>
      <c r="AD941" s="77">
        <f t="shared" ca="1" si="587"/>
        <v>24</v>
      </c>
      <c r="AE941" s="77" t="str">
        <f t="shared" ca="1" si="588"/>
        <v xml:space="preserve">Скоба металл. двухлапковая  </v>
      </c>
      <c r="AF941" s="77" t="str">
        <f t="shared" ca="1" si="588"/>
        <v>d25-26мм</v>
      </c>
      <c r="AG941" s="77" t="str">
        <f t="shared" ca="1" si="588"/>
        <v/>
      </c>
      <c r="AH941" s="77" t="str">
        <f t="shared" ca="1" si="588"/>
        <v/>
      </c>
      <c r="AI941" s="77" t="str">
        <f t="shared" ca="1" si="588"/>
        <v>шт.</v>
      </c>
      <c r="AJ941" s="77">
        <f t="shared" ca="1" si="588"/>
        <v>24</v>
      </c>
      <c r="AK941" s="77" t="str">
        <f t="shared" ca="1" si="588"/>
        <v/>
      </c>
      <c r="AL941" s="77" t="str">
        <f t="shared" ca="1" si="588"/>
        <v>Вариант Г1</v>
      </c>
      <c r="AM941" s="77" t="str">
        <f t="shared" ca="1" si="588"/>
        <v/>
      </c>
      <c r="AN941" s="77" t="str">
        <f t="shared" ca="1" si="588"/>
        <v/>
      </c>
      <c r="AO941" s="77" t="str">
        <f t="shared" ca="1" si="588"/>
        <v/>
      </c>
      <c r="AP941" s="77" t="str">
        <f t="shared" ca="1" si="588"/>
        <v/>
      </c>
      <c r="AQ941" s="77" t="str">
        <f t="shared" ca="1" si="588"/>
        <v/>
      </c>
    </row>
    <row r="942" spans="8:43" s="77" customFormat="1" ht="23.25" customHeight="1">
      <c r="H942" s="75"/>
      <c r="I942" s="3">
        <f t="shared" ca="1" si="578"/>
        <v>25</v>
      </c>
      <c r="J942" s="6" t="str">
        <f t="shared" ca="1" si="579"/>
        <v>Саморез пр. шайб. сверл DIN 7504 К</v>
      </c>
      <c r="K942" s="81" t="str">
        <f t="shared" ca="1" si="580"/>
        <v>4,2х19</v>
      </c>
      <c r="L942" s="151" t="str">
        <f t="shared" ca="1" si="581"/>
        <v/>
      </c>
      <c r="M942" s="156"/>
      <c r="N942" s="156"/>
      <c r="O942" s="152"/>
      <c r="P942" s="157" t="str">
        <f t="shared" ca="1" si="582"/>
        <v/>
      </c>
      <c r="Q942" s="157"/>
      <c r="R942" s="157"/>
      <c r="S942" s="157"/>
      <c r="T942" s="80" t="str">
        <f t="shared" ca="1" si="583"/>
        <v>шт.</v>
      </c>
      <c r="U942" s="81">
        <f t="shared" ca="1" si="584"/>
        <v>48</v>
      </c>
      <c r="V942" s="151" t="str">
        <f t="shared" ca="1" si="585"/>
        <v/>
      </c>
      <c r="W942" s="152"/>
      <c r="X942" s="153" t="str">
        <f t="shared" ca="1" si="586"/>
        <v>Вариант Г1</v>
      </c>
      <c r="Y942" s="154"/>
      <c r="Z942" s="154"/>
      <c r="AA942" s="155"/>
      <c r="AB942" s="164"/>
      <c r="AC942" s="77">
        <f t="shared" si="589"/>
        <v>678</v>
      </c>
      <c r="AD942" s="77">
        <f t="shared" ca="1" si="587"/>
        <v>25</v>
      </c>
      <c r="AE942" s="77" t="str">
        <f t="shared" ca="1" si="588"/>
        <v>Саморез пр. шайб. сверл DIN 7504 К</v>
      </c>
      <c r="AF942" s="77" t="str">
        <f t="shared" ca="1" si="588"/>
        <v>4,2х19</v>
      </c>
      <c r="AG942" s="77" t="str">
        <f t="shared" ca="1" si="588"/>
        <v/>
      </c>
      <c r="AH942" s="77" t="str">
        <f t="shared" ca="1" si="588"/>
        <v/>
      </c>
      <c r="AI942" s="77" t="str">
        <f t="shared" ca="1" si="588"/>
        <v>шт.</v>
      </c>
      <c r="AJ942" s="77">
        <f t="shared" ca="1" si="588"/>
        <v>48</v>
      </c>
      <c r="AK942" s="77" t="str">
        <f t="shared" ca="1" si="588"/>
        <v/>
      </c>
      <c r="AL942" s="77" t="str">
        <f t="shared" ca="1" si="588"/>
        <v>Вариант Г1</v>
      </c>
      <c r="AM942" s="77" t="str">
        <f t="shared" ca="1" si="588"/>
        <v/>
      </c>
      <c r="AN942" s="77" t="str">
        <f t="shared" ca="1" si="588"/>
        <v/>
      </c>
      <c r="AO942" s="77" t="str">
        <f t="shared" ca="1" si="588"/>
        <v/>
      </c>
      <c r="AP942" s="77" t="str">
        <f t="shared" ca="1" si="588"/>
        <v/>
      </c>
      <c r="AQ942" s="77" t="str">
        <f t="shared" ca="1" si="588"/>
        <v/>
      </c>
    </row>
    <row r="943" spans="8:43" s="77" customFormat="1" ht="23.25" customHeight="1">
      <c r="H943" s="75"/>
      <c r="I943" s="3">
        <f t="shared" ca="1" si="578"/>
        <v>26</v>
      </c>
      <c r="J943" s="6" t="str">
        <f t="shared" ca="1" si="579"/>
        <v>Саморез пр. шайб. сверл DIN 7504 К</v>
      </c>
      <c r="K943" s="81" t="str">
        <f t="shared" ca="1" si="580"/>
        <v>4,2х35</v>
      </c>
      <c r="L943" s="151" t="str">
        <f t="shared" ca="1" si="581"/>
        <v/>
      </c>
      <c r="M943" s="156"/>
      <c r="N943" s="156"/>
      <c r="O943" s="152"/>
      <c r="P943" s="157" t="str">
        <f t="shared" ca="1" si="582"/>
        <v/>
      </c>
      <c r="Q943" s="157"/>
      <c r="R943" s="157"/>
      <c r="S943" s="157"/>
      <c r="T943" s="80" t="str">
        <f t="shared" ca="1" si="583"/>
        <v>шт.</v>
      </c>
      <c r="U943" s="81">
        <f t="shared" ca="1" si="584"/>
        <v>12</v>
      </c>
      <c r="V943" s="151" t="str">
        <f t="shared" ca="1" si="585"/>
        <v/>
      </c>
      <c r="W943" s="152"/>
      <c r="X943" s="153" t="str">
        <f t="shared" ca="1" si="586"/>
        <v>Вариант Г1</v>
      </c>
      <c r="Y943" s="154"/>
      <c r="Z943" s="154"/>
      <c r="AA943" s="155"/>
      <c r="AB943" s="164"/>
      <c r="AC943" s="77">
        <f t="shared" si="589"/>
        <v>679</v>
      </c>
      <c r="AD943" s="77">
        <f t="shared" ca="1" si="587"/>
        <v>26</v>
      </c>
      <c r="AE943" s="77" t="str">
        <f t="shared" ref="AE943:AQ957" ca="1" si="590">IF(OFFSET(INDIRECT($AD$2),$AC943,AE$2,1,1)&lt;&gt;0,OFFSET(INDIRECT($AD$2),$AC943,AE$2,1,1),"")</f>
        <v>Саморез пр. шайб. сверл DIN 7504 К</v>
      </c>
      <c r="AF943" s="77" t="str">
        <f t="shared" ca="1" si="590"/>
        <v>4,2х35</v>
      </c>
      <c r="AG943" s="77" t="str">
        <f t="shared" ca="1" si="590"/>
        <v/>
      </c>
      <c r="AH943" s="77" t="str">
        <f t="shared" ca="1" si="590"/>
        <v/>
      </c>
      <c r="AI943" s="77" t="str">
        <f t="shared" ca="1" si="590"/>
        <v>шт.</v>
      </c>
      <c r="AJ943" s="77">
        <f t="shared" ca="1" si="590"/>
        <v>12</v>
      </c>
      <c r="AK943" s="77" t="str">
        <f t="shared" ca="1" si="590"/>
        <v/>
      </c>
      <c r="AL943" s="77" t="str">
        <f t="shared" ca="1" si="590"/>
        <v>Вариант Г1</v>
      </c>
      <c r="AM943" s="77" t="str">
        <f t="shared" ca="1" si="590"/>
        <v/>
      </c>
      <c r="AN943" s="77" t="str">
        <f t="shared" ca="1" si="590"/>
        <v/>
      </c>
      <c r="AO943" s="77" t="str">
        <f t="shared" ca="1" si="590"/>
        <v/>
      </c>
      <c r="AP943" s="77" t="str">
        <f t="shared" ca="1" si="590"/>
        <v/>
      </c>
      <c r="AQ943" s="77" t="str">
        <f t="shared" ca="1" si="590"/>
        <v/>
      </c>
    </row>
    <row r="944" spans="8:43" s="77" customFormat="1" ht="23.25" customHeight="1">
      <c r="H944" s="75"/>
      <c r="I944" s="3">
        <f t="shared" ca="1" si="578"/>
        <v>27</v>
      </c>
      <c r="J944" s="6" t="str">
        <f t="shared" ca="1" si="579"/>
        <v xml:space="preserve">Трансф. тока </v>
      </c>
      <c r="K944" s="81" t="str">
        <f t="shared" ca="1" si="580"/>
        <v>ТОП-0,66 У3 200/ 5 0,5S</v>
      </c>
      <c r="L944" s="151" t="str">
        <f t="shared" ca="1" si="581"/>
        <v/>
      </c>
      <c r="M944" s="156"/>
      <c r="N944" s="156"/>
      <c r="O944" s="152"/>
      <c r="P944" s="157" t="str">
        <f t="shared" ca="1" si="582"/>
        <v/>
      </c>
      <c r="Q944" s="157"/>
      <c r="R944" s="157"/>
      <c r="S944" s="157"/>
      <c r="T944" s="80" t="str">
        <f t="shared" ca="1" si="583"/>
        <v>шт.</v>
      </c>
      <c r="U944" s="81">
        <f t="shared" ca="1" si="584"/>
        <v>3</v>
      </c>
      <c r="V944" s="151" t="str">
        <f t="shared" ca="1" si="585"/>
        <v/>
      </c>
      <c r="W944" s="152"/>
      <c r="X944" s="153" t="str">
        <f t="shared" ca="1" si="586"/>
        <v>Вариант Г1</v>
      </c>
      <c r="Y944" s="154"/>
      <c r="Z944" s="154"/>
      <c r="AA944" s="155"/>
      <c r="AB944" s="164"/>
      <c r="AC944" s="77">
        <f t="shared" si="589"/>
        <v>680</v>
      </c>
      <c r="AD944" s="77">
        <f t="shared" ca="1" si="587"/>
        <v>27</v>
      </c>
      <c r="AE944" s="77" t="str">
        <f t="shared" ca="1" si="590"/>
        <v xml:space="preserve">Трансф. тока </v>
      </c>
      <c r="AF944" s="77" t="str">
        <f t="shared" ca="1" si="590"/>
        <v>ТОП-0,66 У3 200/ 5 0,5S</v>
      </c>
      <c r="AG944" s="77" t="str">
        <f t="shared" ca="1" si="590"/>
        <v/>
      </c>
      <c r="AH944" s="77" t="str">
        <f t="shared" ca="1" si="590"/>
        <v/>
      </c>
      <c r="AI944" s="77" t="str">
        <f t="shared" ca="1" si="590"/>
        <v>шт.</v>
      </c>
      <c r="AJ944" s="77">
        <f t="shared" ca="1" si="590"/>
        <v>3</v>
      </c>
      <c r="AK944" s="77" t="str">
        <f t="shared" ca="1" si="590"/>
        <v/>
      </c>
      <c r="AL944" s="77" t="str">
        <f t="shared" ca="1" si="590"/>
        <v>Вариант Г1</v>
      </c>
      <c r="AM944" s="77" t="str">
        <f t="shared" ca="1" si="590"/>
        <v/>
      </c>
      <c r="AN944" s="77" t="str">
        <f t="shared" ca="1" si="590"/>
        <v/>
      </c>
      <c r="AO944" s="77" t="str">
        <f t="shared" ca="1" si="590"/>
        <v/>
      </c>
      <c r="AP944" s="77" t="str">
        <f t="shared" ca="1" si="590"/>
        <v/>
      </c>
      <c r="AQ944" s="77" t="str">
        <f t="shared" ca="1" si="590"/>
        <v/>
      </c>
    </row>
    <row r="945" spans="4:43" s="77" customFormat="1" ht="23.25" customHeight="1">
      <c r="H945" s="75"/>
      <c r="I945" s="3">
        <f t="shared" ca="1" si="578"/>
        <v>27</v>
      </c>
      <c r="J945" s="6" t="str">
        <f t="shared" ca="1" si="579"/>
        <v xml:space="preserve">Трансф. тока </v>
      </c>
      <c r="K945" s="81" t="str">
        <f t="shared" ca="1" si="580"/>
        <v>ТОП-0,66 У3 800/ 5 0,5S</v>
      </c>
      <c r="L945" s="151" t="str">
        <f t="shared" ca="1" si="581"/>
        <v/>
      </c>
      <c r="M945" s="156"/>
      <c r="N945" s="156"/>
      <c r="O945" s="152"/>
      <c r="P945" s="157" t="str">
        <f t="shared" ca="1" si="582"/>
        <v/>
      </c>
      <c r="Q945" s="157"/>
      <c r="R945" s="157"/>
      <c r="S945" s="157"/>
      <c r="T945" s="80" t="str">
        <f t="shared" ca="1" si="583"/>
        <v>шт.</v>
      </c>
      <c r="U945" s="81">
        <f t="shared" ca="1" si="584"/>
        <v>3</v>
      </c>
      <c r="V945" s="151" t="str">
        <f t="shared" ca="1" si="585"/>
        <v/>
      </c>
      <c r="W945" s="152"/>
      <c r="X945" s="153" t="str">
        <f t="shared" ca="1" si="586"/>
        <v>Вариант Г1</v>
      </c>
      <c r="Y945" s="154"/>
      <c r="Z945" s="154"/>
      <c r="AA945" s="155"/>
      <c r="AB945" s="164"/>
      <c r="AC945" s="77">
        <f t="shared" si="589"/>
        <v>681</v>
      </c>
      <c r="AD945" s="77">
        <f t="shared" ca="1" si="587"/>
        <v>27</v>
      </c>
      <c r="AE945" s="77" t="str">
        <f t="shared" ca="1" si="590"/>
        <v xml:space="preserve">Трансф. тока </v>
      </c>
      <c r="AF945" s="77" t="str">
        <f t="shared" ca="1" si="590"/>
        <v>ТОП-0,66 У3 800/ 5 0,5S</v>
      </c>
      <c r="AG945" s="77" t="str">
        <f t="shared" ca="1" si="590"/>
        <v/>
      </c>
      <c r="AH945" s="77" t="str">
        <f t="shared" ca="1" si="590"/>
        <v/>
      </c>
      <c r="AI945" s="77" t="str">
        <f t="shared" ca="1" si="590"/>
        <v>шт.</v>
      </c>
      <c r="AJ945" s="77">
        <f t="shared" ca="1" si="590"/>
        <v>3</v>
      </c>
      <c r="AK945" s="77" t="str">
        <f t="shared" ca="1" si="590"/>
        <v/>
      </c>
      <c r="AL945" s="77" t="str">
        <f t="shared" ca="1" si="590"/>
        <v>Вариант Г1</v>
      </c>
      <c r="AM945" s="77" t="str">
        <f t="shared" ca="1" si="590"/>
        <v/>
      </c>
      <c r="AN945" s="77" t="str">
        <f t="shared" ca="1" si="590"/>
        <v/>
      </c>
      <c r="AO945" s="77" t="str">
        <f t="shared" ca="1" si="590"/>
        <v/>
      </c>
      <c r="AP945" s="77" t="str">
        <f t="shared" ca="1" si="590"/>
        <v/>
      </c>
      <c r="AQ945" s="77" t="str">
        <f t="shared" ca="1" si="590"/>
        <v/>
      </c>
    </row>
    <row r="946" spans="4:43" s="77" customFormat="1" ht="23.25" customHeight="1">
      <c r="H946" s="75"/>
      <c r="I946" s="3" t="str">
        <f t="shared" ca="1" si="578"/>
        <v/>
      </c>
      <c r="J946" s="6" t="str">
        <f t="shared" ca="1" si="579"/>
        <v>ПС Уркарах Новая Фидер №5</v>
      </c>
      <c r="K946" s="81" t="str">
        <f t="shared" ca="1" si="580"/>
        <v/>
      </c>
      <c r="L946" s="151" t="str">
        <f t="shared" ca="1" si="581"/>
        <v/>
      </c>
      <c r="M946" s="156"/>
      <c r="N946" s="156"/>
      <c r="O946" s="152"/>
      <c r="P946" s="157" t="str">
        <f t="shared" ca="1" si="582"/>
        <v/>
      </c>
      <c r="Q946" s="157"/>
      <c r="R946" s="157"/>
      <c r="S946" s="157"/>
      <c r="T946" s="80" t="str">
        <f t="shared" ca="1" si="583"/>
        <v/>
      </c>
      <c r="U946" s="81" t="str">
        <f t="shared" ca="1" si="584"/>
        <v/>
      </c>
      <c r="V946" s="151" t="str">
        <f t="shared" ca="1" si="585"/>
        <v/>
      </c>
      <c r="W946" s="152"/>
      <c r="X946" s="153" t="str">
        <f t="shared" ca="1" si="586"/>
        <v/>
      </c>
      <c r="Y946" s="154"/>
      <c r="Z946" s="154"/>
      <c r="AA946" s="155"/>
      <c r="AB946" s="164"/>
      <c r="AC946" s="77">
        <f t="shared" si="589"/>
        <v>682</v>
      </c>
      <c r="AD946" s="77" t="str">
        <f t="shared" ca="1" si="587"/>
        <v/>
      </c>
      <c r="AE946" s="77" t="str">
        <f t="shared" ca="1" si="590"/>
        <v>ПС Уркарах Новая Фидер №5</v>
      </c>
      <c r="AF946" s="77" t="str">
        <f t="shared" ca="1" si="590"/>
        <v/>
      </c>
      <c r="AG946" s="77" t="str">
        <f t="shared" ca="1" si="590"/>
        <v/>
      </c>
      <c r="AH946" s="77" t="str">
        <f t="shared" ca="1" si="590"/>
        <v/>
      </c>
      <c r="AI946" s="77" t="str">
        <f t="shared" ca="1" si="590"/>
        <v/>
      </c>
      <c r="AJ946" s="77" t="str">
        <f t="shared" ca="1" si="590"/>
        <v/>
      </c>
      <c r="AK946" s="77" t="str">
        <f t="shared" ca="1" si="590"/>
        <v/>
      </c>
      <c r="AL946" s="77" t="str">
        <f t="shared" ca="1" si="590"/>
        <v/>
      </c>
      <c r="AM946" s="77" t="str">
        <f t="shared" ca="1" si="590"/>
        <v/>
      </c>
      <c r="AN946" s="77" t="str">
        <f t="shared" ca="1" si="590"/>
        <v/>
      </c>
      <c r="AO946" s="77" t="str">
        <f t="shared" ca="1" si="590"/>
        <v/>
      </c>
      <c r="AP946" s="77" t="str">
        <f t="shared" ca="1" si="590"/>
        <v/>
      </c>
      <c r="AQ946" s="77" t="str">
        <f t="shared" ca="1" si="590"/>
        <v/>
      </c>
    </row>
    <row r="947" spans="4:43" s="77" customFormat="1" ht="18" customHeight="1" thickBot="1">
      <c r="H947" s="75"/>
      <c r="I947" s="169" t="str">
        <f ca="1">AD947</f>
        <v/>
      </c>
      <c r="J947" s="171" t="str">
        <f t="shared" ca="1" si="579"/>
        <v>Вариант №1.1</v>
      </c>
      <c r="K947" s="173" t="str">
        <f t="shared" ca="1" si="580"/>
        <v/>
      </c>
      <c r="L947" s="175" t="str">
        <f t="shared" ca="1" si="581"/>
        <v/>
      </c>
      <c r="M947" s="176"/>
      <c r="N947" s="176"/>
      <c r="O947" s="177"/>
      <c r="P947" s="175" t="str">
        <f t="shared" ca="1" si="582"/>
        <v/>
      </c>
      <c r="Q947" s="176"/>
      <c r="R947" s="176"/>
      <c r="S947" s="177"/>
      <c r="T947" s="173" t="str">
        <f t="shared" ca="1" si="583"/>
        <v/>
      </c>
      <c r="U947" s="173" t="str">
        <f t="shared" ca="1" si="584"/>
        <v/>
      </c>
      <c r="V947" s="175" t="str">
        <f t="shared" ca="1" si="585"/>
        <v/>
      </c>
      <c r="W947" s="177"/>
      <c r="X947" s="191" t="str">
        <f t="shared" ca="1" si="586"/>
        <v/>
      </c>
      <c r="Y947" s="192"/>
      <c r="Z947" s="192"/>
      <c r="AA947" s="193"/>
      <c r="AB947" s="164"/>
      <c r="AC947" s="77">
        <f t="shared" si="589"/>
        <v>683</v>
      </c>
      <c r="AD947" s="77" t="str">
        <f t="shared" ca="1" si="587"/>
        <v/>
      </c>
      <c r="AE947" s="77" t="str">
        <f t="shared" ca="1" si="590"/>
        <v>Вариант №1.1</v>
      </c>
      <c r="AF947" s="77" t="str">
        <f t="shared" ca="1" si="590"/>
        <v/>
      </c>
      <c r="AG947" s="77" t="str">
        <f t="shared" ca="1" si="590"/>
        <v/>
      </c>
      <c r="AH947" s="77" t="str">
        <f t="shared" ca="1" si="590"/>
        <v/>
      </c>
      <c r="AI947" s="77" t="str">
        <f t="shared" ca="1" si="590"/>
        <v/>
      </c>
      <c r="AJ947" s="77" t="str">
        <f t="shared" ca="1" si="590"/>
        <v/>
      </c>
      <c r="AK947" s="77" t="str">
        <f t="shared" ca="1" si="590"/>
        <v/>
      </c>
      <c r="AL947" s="77" t="str">
        <f t="shared" ca="1" si="590"/>
        <v/>
      </c>
      <c r="AM947" s="77" t="str">
        <f t="shared" ca="1" si="590"/>
        <v/>
      </c>
      <c r="AN947" s="77" t="str">
        <f t="shared" ca="1" si="590"/>
        <v/>
      </c>
      <c r="AO947" s="77" t="str">
        <f t="shared" ca="1" si="590"/>
        <v/>
      </c>
      <c r="AP947" s="77" t="str">
        <f t="shared" ca="1" si="590"/>
        <v/>
      </c>
      <c r="AQ947" s="77" t="str">
        <f t="shared" ca="1" si="590"/>
        <v/>
      </c>
    </row>
    <row r="948" spans="4:43" s="77" customFormat="1" ht="5.25" customHeight="1">
      <c r="D948" s="234" t="s">
        <v>35</v>
      </c>
      <c r="E948" s="235"/>
      <c r="F948" s="181"/>
      <c r="G948" s="231"/>
      <c r="H948" s="186"/>
      <c r="I948" s="170"/>
      <c r="J948" s="172">
        <f t="shared" si="579"/>
        <v>0</v>
      </c>
      <c r="K948" s="174">
        <f t="shared" si="580"/>
        <v>0</v>
      </c>
      <c r="L948" s="178"/>
      <c r="M948" s="179"/>
      <c r="N948" s="179"/>
      <c r="O948" s="180"/>
      <c r="P948" s="178"/>
      <c r="Q948" s="179"/>
      <c r="R948" s="179"/>
      <c r="S948" s="180"/>
      <c r="T948" s="174"/>
      <c r="U948" s="174"/>
      <c r="V948" s="178"/>
      <c r="W948" s="180"/>
      <c r="X948" s="194"/>
      <c r="Y948" s="195"/>
      <c r="Z948" s="195"/>
      <c r="AA948" s="196"/>
      <c r="AB948" s="164"/>
    </row>
    <row r="949" spans="4:43" s="77" customFormat="1" ht="23.25" customHeight="1">
      <c r="D949" s="207"/>
      <c r="E949" s="208"/>
      <c r="F949" s="203"/>
      <c r="G949" s="164"/>
      <c r="H949" s="206"/>
      <c r="I949" s="3">
        <f ca="1">AD949</f>
        <v>1</v>
      </c>
      <c r="J949" s="6" t="str">
        <f t="shared" ca="1" si="579"/>
        <v xml:space="preserve"> Счетчик электрической энергии</v>
      </c>
      <c r="K949" s="81" t="str">
        <f t="shared" ca="1" si="580"/>
        <v>CE208 C4.846.2.OPR1.QYUDVFZ BPL03 SPDS</v>
      </c>
      <c r="L949" s="151" t="str">
        <f ca="1">AG949</f>
        <v/>
      </c>
      <c r="M949" s="156"/>
      <c r="N949" s="156"/>
      <c r="O949" s="152"/>
      <c r="P949" s="157" t="str">
        <f ca="1">AH949</f>
        <v/>
      </c>
      <c r="Q949" s="157"/>
      <c r="R949" s="157"/>
      <c r="S949" s="157"/>
      <c r="T949" s="80" t="str">
        <f t="shared" ref="T949:T951" ca="1" si="591">AI949</f>
        <v>шт.</v>
      </c>
      <c r="U949" s="81">
        <f t="shared" ref="U949:U951" ca="1" si="592">AJ949</f>
        <v>127</v>
      </c>
      <c r="V949" s="151" t="str">
        <f t="shared" ref="V949:V951" ca="1" si="593">AK949</f>
        <v/>
      </c>
      <c r="W949" s="152"/>
      <c r="X949" s="153" t="str">
        <f ca="1">AL949</f>
        <v>Вариант А1</v>
      </c>
      <c r="Y949" s="154"/>
      <c r="Z949" s="154"/>
      <c r="AA949" s="155"/>
      <c r="AB949" s="164"/>
      <c r="AC949" s="77">
        <f>AC947+1</f>
        <v>684</v>
      </c>
      <c r="AD949" s="77">
        <f ca="1">IF(OFFSET(INDIRECT($AD$2),AC949,0,1,1)&lt;&gt;0,OFFSET(INDIRECT($AD$2),AC949,0,1,1),"")</f>
        <v>1</v>
      </c>
      <c r="AE949" s="77" t="str">
        <f t="shared" ca="1" si="590"/>
        <v xml:space="preserve"> Счетчик электрической энергии</v>
      </c>
      <c r="AF949" s="77" t="str">
        <f t="shared" ca="1" si="590"/>
        <v>CE208 C4.846.2.OPR1.QYUDVFZ BPL03 SPDS</v>
      </c>
      <c r="AG949" s="77" t="str">
        <f t="shared" ca="1" si="590"/>
        <v/>
      </c>
      <c r="AH949" s="77" t="str">
        <f t="shared" ca="1" si="590"/>
        <v/>
      </c>
      <c r="AI949" s="77" t="str">
        <f t="shared" ca="1" si="590"/>
        <v>шт.</v>
      </c>
      <c r="AJ949" s="77">
        <f t="shared" ca="1" si="590"/>
        <v>127</v>
      </c>
      <c r="AK949" s="77" t="str">
        <f t="shared" ca="1" si="590"/>
        <v/>
      </c>
      <c r="AL949" s="77" t="str">
        <f t="shared" ca="1" si="590"/>
        <v>Вариант А1</v>
      </c>
      <c r="AM949" s="77" t="str">
        <f t="shared" ca="1" si="590"/>
        <v/>
      </c>
      <c r="AN949" s="77" t="str">
        <f t="shared" ca="1" si="590"/>
        <v/>
      </c>
      <c r="AO949" s="77" t="str">
        <f t="shared" ca="1" si="590"/>
        <v/>
      </c>
      <c r="AP949" s="77" t="str">
        <f t="shared" ca="1" si="590"/>
        <v/>
      </c>
      <c r="AQ949" s="77" t="str">
        <f t="shared" ca="1" si="590"/>
        <v/>
      </c>
    </row>
    <row r="950" spans="4:43" s="77" customFormat="1" ht="23.25" customHeight="1">
      <c r="D950" s="207"/>
      <c r="E950" s="208"/>
      <c r="F950" s="203"/>
      <c r="G950" s="164"/>
      <c r="H950" s="206"/>
      <c r="I950" s="3" t="str">
        <f ca="1">AD950</f>
        <v>1а</v>
      </c>
      <c r="J950" s="6" t="str">
        <f t="shared" ca="1" si="579"/>
        <v xml:space="preserve"> Устройство счит. счетчиков</v>
      </c>
      <c r="K950" s="81" t="str">
        <f t="shared" ca="1" si="580"/>
        <v>CE901 RUP-02</v>
      </c>
      <c r="L950" s="151" t="str">
        <f ca="1">AG950</f>
        <v/>
      </c>
      <c r="M950" s="156"/>
      <c r="N950" s="156"/>
      <c r="O950" s="152"/>
      <c r="P950" s="157" t="str">
        <f ca="1">AH950</f>
        <v/>
      </c>
      <c r="Q950" s="157"/>
      <c r="R950" s="157"/>
      <c r="S950" s="157"/>
      <c r="T950" s="80" t="str">
        <f t="shared" ca="1" si="591"/>
        <v>шт.</v>
      </c>
      <c r="U950" s="81">
        <f t="shared" ca="1" si="592"/>
        <v>127</v>
      </c>
      <c r="V950" s="151" t="str">
        <f t="shared" ca="1" si="593"/>
        <v/>
      </c>
      <c r="W950" s="152"/>
      <c r="X950" s="153" t="str">
        <f ca="1">AL950</f>
        <v>Вариант А1</v>
      </c>
      <c r="Y950" s="154"/>
      <c r="Z950" s="154"/>
      <c r="AA950" s="155"/>
      <c r="AB950" s="164"/>
      <c r="AC950" s="77">
        <f>AC949+1</f>
        <v>685</v>
      </c>
      <c r="AD950" s="77" t="str">
        <f ca="1">IF(OFFSET(INDIRECT($AD$2),AC950,0,1,1)&lt;&gt;0,OFFSET(INDIRECT($AD$2),AC950,0,1,1),"")</f>
        <v>1а</v>
      </c>
      <c r="AE950" s="77" t="str">
        <f t="shared" ca="1" si="590"/>
        <v xml:space="preserve"> Устройство счит. счетчиков</v>
      </c>
      <c r="AF950" s="77" t="str">
        <f t="shared" ca="1" si="590"/>
        <v>CE901 RUP-02</v>
      </c>
      <c r="AG950" s="77" t="str">
        <f t="shared" ca="1" si="590"/>
        <v/>
      </c>
      <c r="AH950" s="77" t="str">
        <f t="shared" ca="1" si="590"/>
        <v/>
      </c>
      <c r="AI950" s="77" t="str">
        <f t="shared" ca="1" si="590"/>
        <v>шт.</v>
      </c>
      <c r="AJ950" s="77">
        <f t="shared" ca="1" si="590"/>
        <v>127</v>
      </c>
      <c r="AK950" s="77" t="str">
        <f t="shared" ca="1" si="590"/>
        <v/>
      </c>
      <c r="AL950" s="77" t="str">
        <f t="shared" ca="1" si="590"/>
        <v>Вариант А1</v>
      </c>
      <c r="AM950" s="77" t="str">
        <f t="shared" ca="1" si="590"/>
        <v/>
      </c>
      <c r="AN950" s="77" t="str">
        <f t="shared" ca="1" si="590"/>
        <v/>
      </c>
      <c r="AO950" s="77" t="str">
        <f t="shared" ca="1" si="590"/>
        <v/>
      </c>
      <c r="AP950" s="77" t="str">
        <f t="shared" ca="1" si="590"/>
        <v/>
      </c>
      <c r="AQ950" s="77" t="str">
        <f t="shared" ca="1" si="590"/>
        <v/>
      </c>
    </row>
    <row r="951" spans="4:43" s="77" customFormat="1" ht="20.25" customHeight="1">
      <c r="D951" s="207"/>
      <c r="E951" s="208"/>
      <c r="F951" s="203"/>
      <c r="G951" s="164"/>
      <c r="H951" s="206"/>
      <c r="I951" s="169">
        <f ca="1">AD951</f>
        <v>2</v>
      </c>
      <c r="J951" s="171" t="str">
        <f t="shared" ca="1" si="579"/>
        <v>Провод</v>
      </c>
      <c r="K951" s="173" t="str">
        <f t="shared" ca="1" si="580"/>
        <v>СИП-4 2х16</v>
      </c>
      <c r="L951" s="175" t="str">
        <f ca="1">AG951</f>
        <v/>
      </c>
      <c r="M951" s="176"/>
      <c r="N951" s="176"/>
      <c r="O951" s="177"/>
      <c r="P951" s="175" t="str">
        <f ca="1">AH951</f>
        <v/>
      </c>
      <c r="Q951" s="176"/>
      <c r="R951" s="176"/>
      <c r="S951" s="177"/>
      <c r="T951" s="173" t="str">
        <f t="shared" ca="1" si="591"/>
        <v>м.</v>
      </c>
      <c r="U951" s="173">
        <f t="shared" ca="1" si="592"/>
        <v>3175</v>
      </c>
      <c r="V951" s="175" t="str">
        <f t="shared" ca="1" si="593"/>
        <v/>
      </c>
      <c r="W951" s="177"/>
      <c r="X951" s="191" t="str">
        <f ca="1">AL951</f>
        <v>Вариант А1</v>
      </c>
      <c r="Y951" s="192"/>
      <c r="Z951" s="192"/>
      <c r="AA951" s="193"/>
      <c r="AB951" s="164"/>
      <c r="AC951" s="77">
        <f>AC950+1</f>
        <v>686</v>
      </c>
      <c r="AD951" s="77">
        <f ca="1">IF(OFFSET(INDIRECT($AD$2),AC951,0,1,1)&lt;&gt;0,OFFSET(INDIRECT($AD$2),AC951,0,1,1),"")</f>
        <v>2</v>
      </c>
      <c r="AE951" s="77" t="str">
        <f t="shared" ca="1" si="590"/>
        <v>Провод</v>
      </c>
      <c r="AF951" s="77" t="str">
        <f t="shared" ca="1" si="590"/>
        <v>СИП-4 2х16</v>
      </c>
      <c r="AG951" s="77" t="str">
        <f t="shared" ca="1" si="590"/>
        <v/>
      </c>
      <c r="AH951" s="77" t="str">
        <f t="shared" ca="1" si="590"/>
        <v/>
      </c>
      <c r="AI951" s="77" t="str">
        <f t="shared" ca="1" si="590"/>
        <v>м.</v>
      </c>
      <c r="AJ951" s="77">
        <f t="shared" ca="1" si="590"/>
        <v>3175</v>
      </c>
      <c r="AK951" s="77" t="str">
        <f t="shared" ca="1" si="590"/>
        <v/>
      </c>
      <c r="AL951" s="77" t="str">
        <f t="shared" ca="1" si="590"/>
        <v>Вариант А1</v>
      </c>
      <c r="AM951" s="77" t="str">
        <f t="shared" ca="1" si="590"/>
        <v/>
      </c>
      <c r="AN951" s="77" t="str">
        <f t="shared" ca="1" si="590"/>
        <v/>
      </c>
      <c r="AO951" s="77" t="str">
        <f t="shared" ca="1" si="590"/>
        <v/>
      </c>
      <c r="AP951" s="77" t="str">
        <f t="shared" ca="1" si="590"/>
        <v/>
      </c>
      <c r="AQ951" s="77" t="str">
        <f t="shared" ca="1" si="590"/>
        <v/>
      </c>
    </row>
    <row r="952" spans="4:43" s="77" customFormat="1" ht="3" customHeight="1" thickBot="1">
      <c r="D952" s="209"/>
      <c r="E952" s="210"/>
      <c r="F952" s="183"/>
      <c r="G952" s="211"/>
      <c r="H952" s="188"/>
      <c r="I952" s="170"/>
      <c r="J952" s="172">
        <f t="shared" si="579"/>
        <v>0</v>
      </c>
      <c r="K952" s="174">
        <f t="shared" si="580"/>
        <v>0</v>
      </c>
      <c r="L952" s="178"/>
      <c r="M952" s="179"/>
      <c r="N952" s="179"/>
      <c r="O952" s="180"/>
      <c r="P952" s="178"/>
      <c r="Q952" s="179"/>
      <c r="R952" s="179"/>
      <c r="S952" s="180"/>
      <c r="T952" s="174"/>
      <c r="U952" s="174"/>
      <c r="V952" s="178"/>
      <c r="W952" s="180"/>
      <c r="X952" s="194"/>
      <c r="Y952" s="195"/>
      <c r="Z952" s="195"/>
      <c r="AA952" s="196"/>
      <c r="AB952" s="164"/>
      <c r="AO952" s="77" t="str">
        <f ca="1">IF(OFFSET(INDIRECT($AD$2),$AC953,AO$2,1,1)&lt;&gt;0,OFFSET(INDIRECT($AD$2),$AC953,AO$2,1,1),"")</f>
        <v/>
      </c>
      <c r="AP952" s="77" t="str">
        <f ca="1">IF(OFFSET(INDIRECT($AD$2),$AC953,AP$2,1,1)&lt;&gt;0,OFFSET(INDIRECT($AD$2),$AC953,AP$2,1,1),"")</f>
        <v/>
      </c>
      <c r="AQ952" s="77" t="str">
        <f ca="1">IF(OFFSET(INDIRECT($AD$2),$AC953,AQ$2,1,1)&lt;&gt;0,OFFSET(INDIRECT($AD$2),$AC953,AQ$2,1,1),"")</f>
        <v/>
      </c>
    </row>
    <row r="953" spans="4:43" s="77" customFormat="1" ht="23.25" customHeight="1">
      <c r="D953" s="234" t="s">
        <v>36</v>
      </c>
      <c r="E953" s="235"/>
      <c r="F953" s="181"/>
      <c r="G953" s="231"/>
      <c r="H953" s="186"/>
      <c r="I953" s="82">
        <f t="shared" ref="I953:I957" ca="1" si="594">AD953</f>
        <v>3</v>
      </c>
      <c r="J953" s="88" t="str">
        <f t="shared" ca="1" si="579"/>
        <v xml:space="preserve"> Наконечник-гильза зажимов</v>
      </c>
      <c r="K953" s="83" t="str">
        <f t="shared" ca="1" si="580"/>
        <v>НГ 16-18</v>
      </c>
      <c r="L953" s="151" t="str">
        <f t="shared" ref="L953:L957" ca="1" si="595">AG953</f>
        <v/>
      </c>
      <c r="M953" s="156"/>
      <c r="N953" s="156"/>
      <c r="O953" s="152"/>
      <c r="P953" s="151" t="str">
        <f ca="1">AH953</f>
        <v/>
      </c>
      <c r="Q953" s="156"/>
      <c r="R953" s="156"/>
      <c r="S953" s="152"/>
      <c r="T953" s="83" t="str">
        <f t="shared" ref="T953:T957" ca="1" si="596">AI953</f>
        <v>шт.</v>
      </c>
      <c r="U953" s="83">
        <f t="shared" ref="U953:U957" ca="1" si="597">AJ953</f>
        <v>254</v>
      </c>
      <c r="V953" s="151" t="str">
        <f t="shared" ref="V953:V957" ca="1" si="598">AK953</f>
        <v/>
      </c>
      <c r="W953" s="152"/>
      <c r="X953" s="153" t="str">
        <f ca="1">AL953</f>
        <v>Вариант А1</v>
      </c>
      <c r="Y953" s="154"/>
      <c r="Z953" s="154"/>
      <c r="AA953" s="155"/>
      <c r="AB953" s="164"/>
      <c r="AC953" s="77">
        <f>AC951+1</f>
        <v>687</v>
      </c>
      <c r="AD953" s="77">
        <f ca="1">IF(OFFSET(INDIRECT($AD$2),AC953,0,1,1)&lt;&gt;0,OFFSET(INDIRECT($AD$2),AC953,0,1,1),"")</f>
        <v>3</v>
      </c>
      <c r="AE953" s="77" t="str">
        <f t="shared" ref="AE953:AN953" ca="1" si="599">IF(OFFSET(INDIRECT($AD$2),$AC953,AE$2,1,1)&lt;&gt;0,OFFSET(INDIRECT($AD$2),$AC953,AE$2,1,1),"")</f>
        <v xml:space="preserve"> Наконечник-гильза зажимов</v>
      </c>
      <c r="AF953" s="77" t="str">
        <f t="shared" ca="1" si="599"/>
        <v>НГ 16-18</v>
      </c>
      <c r="AG953" s="77" t="str">
        <f t="shared" ca="1" si="599"/>
        <v/>
      </c>
      <c r="AH953" s="77" t="str">
        <f t="shared" ca="1" si="599"/>
        <v/>
      </c>
      <c r="AI953" s="77" t="str">
        <f t="shared" ca="1" si="599"/>
        <v>шт.</v>
      </c>
      <c r="AJ953" s="77">
        <f t="shared" ca="1" si="599"/>
        <v>254</v>
      </c>
      <c r="AK953" s="77" t="str">
        <f t="shared" ca="1" si="599"/>
        <v/>
      </c>
      <c r="AL953" s="77" t="str">
        <f t="shared" ca="1" si="599"/>
        <v>Вариант А1</v>
      </c>
      <c r="AM953" s="77" t="str">
        <f t="shared" ca="1" si="599"/>
        <v/>
      </c>
      <c r="AN953" s="77" t="str">
        <f t="shared" ca="1" si="599"/>
        <v/>
      </c>
    </row>
    <row r="954" spans="4:43" s="77" customFormat="1" ht="23.25" customHeight="1">
      <c r="D954" s="207"/>
      <c r="E954" s="208"/>
      <c r="F954" s="203"/>
      <c r="G954" s="164"/>
      <c r="H954" s="206"/>
      <c r="I954" s="82">
        <f t="shared" ca="1" si="594"/>
        <v>4</v>
      </c>
      <c r="J954" s="88" t="str">
        <f t="shared" ca="1" si="579"/>
        <v xml:space="preserve"> Скрепа</v>
      </c>
      <c r="K954" s="83" t="str">
        <f t="shared" ca="1" si="580"/>
        <v xml:space="preserve"> NС 20</v>
      </c>
      <c r="L954" s="151" t="str">
        <f t="shared" ca="1" si="595"/>
        <v/>
      </c>
      <c r="M954" s="156"/>
      <c r="N954" s="156"/>
      <c r="O954" s="152"/>
      <c r="P954" s="151" t="str">
        <f ca="1">AH954</f>
        <v/>
      </c>
      <c r="Q954" s="156"/>
      <c r="R954" s="156"/>
      <c r="S954" s="152"/>
      <c r="T954" s="83" t="str">
        <f t="shared" ca="1" si="596"/>
        <v>шт.</v>
      </c>
      <c r="U954" s="83">
        <f t="shared" ca="1" si="597"/>
        <v>381</v>
      </c>
      <c r="V954" s="151" t="str">
        <f t="shared" ca="1" si="598"/>
        <v/>
      </c>
      <c r="W954" s="152"/>
      <c r="X954" s="153" t="str">
        <f ca="1">AL954</f>
        <v>Вариант А1</v>
      </c>
      <c r="Y954" s="154"/>
      <c r="Z954" s="154"/>
      <c r="AA954" s="155"/>
      <c r="AB954" s="164"/>
      <c r="AC954" s="77">
        <f>AC953+1</f>
        <v>688</v>
      </c>
      <c r="AD954" s="77">
        <f ca="1">IF(OFFSET(INDIRECT($AD$2),AC954,0,1,1)&lt;&gt;0,OFFSET(INDIRECT($AD$2),AC954,0,1,1),"")</f>
        <v>4</v>
      </c>
      <c r="AE954" s="77" t="str">
        <f t="shared" ca="1" si="590"/>
        <v xml:space="preserve"> Скрепа</v>
      </c>
      <c r="AF954" s="77" t="str">
        <f t="shared" ca="1" si="590"/>
        <v xml:space="preserve"> NС 20</v>
      </c>
      <c r="AG954" s="77" t="str">
        <f t="shared" ca="1" si="590"/>
        <v/>
      </c>
      <c r="AH954" s="77" t="str">
        <f t="shared" ca="1" si="590"/>
        <v/>
      </c>
      <c r="AI954" s="77" t="str">
        <f t="shared" ca="1" si="590"/>
        <v>шт.</v>
      </c>
      <c r="AJ954" s="77">
        <f t="shared" ca="1" si="590"/>
        <v>381</v>
      </c>
      <c r="AK954" s="77" t="str">
        <f t="shared" ca="1" si="590"/>
        <v/>
      </c>
      <c r="AL954" s="77" t="str">
        <f t="shared" ca="1" si="590"/>
        <v>Вариант А1</v>
      </c>
      <c r="AM954" s="77" t="str">
        <f t="shared" ca="1" si="590"/>
        <v/>
      </c>
      <c r="AN954" s="77" t="str">
        <f t="shared" ca="1" si="590"/>
        <v/>
      </c>
      <c r="AO954" s="77" t="str">
        <f t="shared" ca="1" si="590"/>
        <v/>
      </c>
      <c r="AP954" s="77" t="str">
        <f t="shared" ca="1" si="590"/>
        <v/>
      </c>
      <c r="AQ954" s="77" t="str">
        <f t="shared" ca="1" si="590"/>
        <v/>
      </c>
    </row>
    <row r="955" spans="4:43" s="77" customFormat="1" ht="23.25" customHeight="1">
      <c r="D955" s="207"/>
      <c r="E955" s="208"/>
      <c r="F955" s="203"/>
      <c r="G955" s="164"/>
      <c r="H955" s="206"/>
      <c r="I955" s="3">
        <f t="shared" ca="1" si="594"/>
        <v>5</v>
      </c>
      <c r="J955" s="6" t="str">
        <f t="shared" ca="1" si="579"/>
        <v xml:space="preserve"> Изолирующий колпачок</v>
      </c>
      <c r="K955" s="81" t="str">
        <f t="shared" ca="1" si="580"/>
        <v xml:space="preserve"> CI 6-35</v>
      </c>
      <c r="L955" s="151" t="str">
        <f t="shared" ca="1" si="595"/>
        <v/>
      </c>
      <c r="M955" s="156"/>
      <c r="N955" s="156"/>
      <c r="O955" s="152"/>
      <c r="P955" s="157" t="str">
        <f ca="1">AH955</f>
        <v/>
      </c>
      <c r="Q955" s="157"/>
      <c r="R955" s="157"/>
      <c r="S955" s="157"/>
      <c r="T955" s="80" t="str">
        <f t="shared" ca="1" si="596"/>
        <v>шт.</v>
      </c>
      <c r="U955" s="81">
        <f t="shared" ca="1" si="597"/>
        <v>254</v>
      </c>
      <c r="V955" s="151" t="str">
        <f t="shared" ca="1" si="598"/>
        <v/>
      </c>
      <c r="W955" s="152"/>
      <c r="X955" s="153" t="str">
        <f ca="1">AL955</f>
        <v>Вариант А1</v>
      </c>
      <c r="Y955" s="154"/>
      <c r="Z955" s="154"/>
      <c r="AA955" s="155"/>
      <c r="AB955" s="164"/>
      <c r="AC955" s="77">
        <f>AC954+1</f>
        <v>689</v>
      </c>
      <c r="AD955" s="77">
        <f ca="1">IF(OFFSET(INDIRECT($AD$2),AC955,0,1,1)&lt;&gt;0,OFFSET(INDIRECT($AD$2),AC955,0,1,1),"")</f>
        <v>5</v>
      </c>
      <c r="AE955" s="77" t="str">
        <f t="shared" ca="1" si="590"/>
        <v xml:space="preserve"> Изолирующий колпачок</v>
      </c>
      <c r="AF955" s="77" t="str">
        <f t="shared" ca="1" si="590"/>
        <v xml:space="preserve"> CI 6-35</v>
      </c>
      <c r="AG955" s="77" t="str">
        <f t="shared" ca="1" si="590"/>
        <v/>
      </c>
      <c r="AH955" s="77" t="str">
        <f t="shared" ca="1" si="590"/>
        <v/>
      </c>
      <c r="AI955" s="77" t="str">
        <f t="shared" ca="1" si="590"/>
        <v>шт.</v>
      </c>
      <c r="AJ955" s="77">
        <f t="shared" ca="1" si="590"/>
        <v>254</v>
      </c>
      <c r="AK955" s="77" t="str">
        <f t="shared" ca="1" si="590"/>
        <v/>
      </c>
      <c r="AL955" s="77" t="str">
        <f t="shared" ca="1" si="590"/>
        <v>Вариант А1</v>
      </c>
      <c r="AM955" s="77" t="str">
        <f t="shared" ca="1" si="590"/>
        <v/>
      </c>
      <c r="AN955" s="77" t="str">
        <f t="shared" ca="1" si="590"/>
        <v/>
      </c>
      <c r="AO955" s="77" t="str">
        <f t="shared" ca="1" si="590"/>
        <v/>
      </c>
      <c r="AP955" s="77" t="str">
        <f t="shared" ca="1" si="590"/>
        <v/>
      </c>
      <c r="AQ955" s="77" t="str">
        <f t="shared" ca="1" si="590"/>
        <v/>
      </c>
    </row>
    <row r="956" spans="4:43" s="77" customFormat="1" ht="23.25" customHeight="1">
      <c r="D956" s="207"/>
      <c r="E956" s="208"/>
      <c r="F956" s="203"/>
      <c r="G956" s="164"/>
      <c r="H956" s="206"/>
      <c r="I956" s="3">
        <f t="shared" ca="1" si="594"/>
        <v>6</v>
      </c>
      <c r="J956" s="6" t="str">
        <f t="shared" ca="1" si="579"/>
        <v xml:space="preserve"> Хомут</v>
      </c>
      <c r="K956" s="81" t="str">
        <f t="shared" ca="1" si="580"/>
        <v>9х1200мм нейл.  Е778</v>
      </c>
      <c r="L956" s="151" t="str">
        <f t="shared" ca="1" si="595"/>
        <v/>
      </c>
      <c r="M956" s="156"/>
      <c r="N956" s="156"/>
      <c r="O956" s="152"/>
      <c r="P956" s="157" t="str">
        <f ca="1">AH956</f>
        <v/>
      </c>
      <c r="Q956" s="157"/>
      <c r="R956" s="157"/>
      <c r="S956" s="157"/>
      <c r="T956" s="80" t="str">
        <f t="shared" ca="1" si="596"/>
        <v>шт.</v>
      </c>
      <c r="U956" s="81">
        <f t="shared" ca="1" si="597"/>
        <v>381</v>
      </c>
      <c r="V956" s="151" t="str">
        <f t="shared" ca="1" si="598"/>
        <v/>
      </c>
      <c r="W956" s="152"/>
      <c r="X956" s="153" t="str">
        <f ca="1">AL956</f>
        <v>Вариант А1</v>
      </c>
      <c r="Y956" s="154"/>
      <c r="Z956" s="154"/>
      <c r="AA956" s="155"/>
      <c r="AB956" s="164"/>
      <c r="AC956" s="77">
        <f>AC955+1</f>
        <v>690</v>
      </c>
      <c r="AD956" s="77">
        <f ca="1">IF(OFFSET(INDIRECT($AD$2),AC956,0,1,1)&lt;&gt;0,OFFSET(INDIRECT($AD$2),AC956,0,1,1),"")</f>
        <v>6</v>
      </c>
      <c r="AE956" s="77" t="str">
        <f t="shared" ca="1" si="590"/>
        <v xml:space="preserve"> Хомут</v>
      </c>
      <c r="AF956" s="77" t="str">
        <f t="shared" ca="1" si="590"/>
        <v>9х1200мм нейл.  Е778</v>
      </c>
      <c r="AG956" s="77" t="str">
        <f t="shared" ca="1" si="590"/>
        <v/>
      </c>
      <c r="AH956" s="77" t="str">
        <f t="shared" ca="1" si="590"/>
        <v/>
      </c>
      <c r="AI956" s="77" t="str">
        <f t="shared" ca="1" si="590"/>
        <v>шт.</v>
      </c>
      <c r="AJ956" s="77">
        <f t="shared" ca="1" si="590"/>
        <v>381</v>
      </c>
      <c r="AK956" s="77" t="str">
        <f t="shared" ca="1" si="590"/>
        <v/>
      </c>
      <c r="AL956" s="77" t="str">
        <f t="shared" ca="1" si="590"/>
        <v>Вариант А1</v>
      </c>
      <c r="AM956" s="77" t="str">
        <f t="shared" ca="1" si="590"/>
        <v/>
      </c>
      <c r="AN956" s="77" t="str">
        <f t="shared" ca="1" si="590"/>
        <v/>
      </c>
      <c r="AO956" s="77" t="str">
        <f t="shared" ca="1" si="590"/>
        <v/>
      </c>
      <c r="AP956" s="77" t="str">
        <f t="shared" ca="1" si="590"/>
        <v/>
      </c>
      <c r="AQ956" s="77" t="str">
        <f t="shared" ca="1" si="590"/>
        <v/>
      </c>
    </row>
    <row r="957" spans="4:43" s="77" customFormat="1" ht="8.25" customHeight="1" thickBot="1">
      <c r="D957" s="209"/>
      <c r="E957" s="210"/>
      <c r="F957" s="183"/>
      <c r="G957" s="211"/>
      <c r="H957" s="188"/>
      <c r="I957" s="169">
        <f t="shared" ca="1" si="594"/>
        <v>7</v>
      </c>
      <c r="J957" s="171" t="str">
        <f t="shared" ca="1" si="579"/>
        <v>Монтажная лента</v>
      </c>
      <c r="K957" s="173" t="str">
        <f t="shared" ca="1" si="580"/>
        <v xml:space="preserve"> F 20  7 (20Х0,7)</v>
      </c>
      <c r="L957" s="175" t="str">
        <f t="shared" ca="1" si="595"/>
        <v/>
      </c>
      <c r="M957" s="176"/>
      <c r="N957" s="176"/>
      <c r="O957" s="177"/>
      <c r="P957" s="175" t="str">
        <f ca="1">AH957</f>
        <v/>
      </c>
      <c r="Q957" s="176"/>
      <c r="R957" s="176"/>
      <c r="S957" s="177"/>
      <c r="T957" s="173" t="str">
        <f t="shared" ca="1" si="596"/>
        <v>м.</v>
      </c>
      <c r="U957" s="173">
        <f t="shared" ca="1" si="597"/>
        <v>381</v>
      </c>
      <c r="V957" s="175" t="str">
        <f t="shared" ca="1" si="598"/>
        <v/>
      </c>
      <c r="W957" s="177"/>
      <c r="X957" s="191" t="str">
        <f ca="1">AL957</f>
        <v>Вариант А1</v>
      </c>
      <c r="Y957" s="192"/>
      <c r="Z957" s="192"/>
      <c r="AA957" s="193"/>
      <c r="AB957" s="164"/>
      <c r="AC957" s="77">
        <f>AC956+1</f>
        <v>691</v>
      </c>
      <c r="AD957" s="77">
        <f ca="1">IF(OFFSET(INDIRECT($AD$2),AC957,0,1,1)&lt;&gt;0,OFFSET(INDIRECT($AD$2),AC957,0,1,1),"")</f>
        <v>7</v>
      </c>
      <c r="AE957" s="77" t="str">
        <f t="shared" ca="1" si="590"/>
        <v>Монтажная лента</v>
      </c>
      <c r="AF957" s="77" t="str">
        <f t="shared" ca="1" si="590"/>
        <v xml:space="preserve"> F 20  7 (20Х0,7)</v>
      </c>
      <c r="AG957" s="77" t="str">
        <f t="shared" ca="1" si="590"/>
        <v/>
      </c>
      <c r="AH957" s="77" t="str">
        <f t="shared" ca="1" si="590"/>
        <v/>
      </c>
      <c r="AI957" s="77" t="str">
        <f t="shared" ca="1" si="590"/>
        <v>м.</v>
      </c>
      <c r="AJ957" s="77">
        <f t="shared" ca="1" si="590"/>
        <v>381</v>
      </c>
      <c r="AK957" s="77" t="str">
        <f t="shared" ca="1" si="590"/>
        <v/>
      </c>
      <c r="AL957" s="77" t="str">
        <f t="shared" ca="1" si="590"/>
        <v>Вариант А1</v>
      </c>
      <c r="AM957" s="77" t="str">
        <f t="shared" ca="1" si="590"/>
        <v/>
      </c>
      <c r="AN957" s="77" t="str">
        <f t="shared" ca="1" si="590"/>
        <v/>
      </c>
      <c r="AO957" s="77" t="str">
        <f t="shared" ca="1" si="590"/>
        <v/>
      </c>
      <c r="AP957" s="77" t="str">
        <f t="shared" ca="1" si="590"/>
        <v/>
      </c>
      <c r="AQ957" s="77" t="str">
        <f t="shared" ca="1" si="590"/>
        <v/>
      </c>
    </row>
    <row r="958" spans="4:43" s="77" customFormat="1" ht="15" customHeight="1">
      <c r="D958" s="234" t="s">
        <v>39</v>
      </c>
      <c r="E958" s="253"/>
      <c r="F958" s="181"/>
      <c r="G958" s="258"/>
      <c r="H958" s="253"/>
      <c r="I958" s="170"/>
      <c r="J958" s="172"/>
      <c r="K958" s="174"/>
      <c r="L958" s="178"/>
      <c r="M958" s="179"/>
      <c r="N958" s="179"/>
      <c r="O958" s="180"/>
      <c r="P958" s="178"/>
      <c r="Q958" s="179"/>
      <c r="R958" s="179"/>
      <c r="S958" s="180"/>
      <c r="T958" s="174"/>
      <c r="U958" s="174"/>
      <c r="V958" s="178"/>
      <c r="W958" s="180"/>
      <c r="X958" s="194"/>
      <c r="Y958" s="195"/>
      <c r="Z958" s="195"/>
      <c r="AA958" s="196"/>
      <c r="AB958" s="164"/>
    </row>
    <row r="959" spans="4:43" s="77" customFormat="1" ht="14.25" customHeight="1" thickBot="1">
      <c r="D959" s="254"/>
      <c r="E959" s="255"/>
      <c r="F959" s="254"/>
      <c r="G959" s="259"/>
      <c r="H959" s="255"/>
      <c r="J959" s="89"/>
      <c r="AA959" s="76"/>
      <c r="AB959" s="164"/>
    </row>
    <row r="960" spans="4:43" s="77" customFormat="1" ht="15" customHeight="1" thickBot="1">
      <c r="D960" s="254"/>
      <c r="E960" s="255"/>
      <c r="F960" s="254"/>
      <c r="G960" s="259"/>
      <c r="H960" s="255"/>
      <c r="I960" s="26"/>
      <c r="J960" s="90"/>
      <c r="K960" s="27"/>
      <c r="L960" s="44"/>
      <c r="M960" s="78"/>
      <c r="N960" s="44"/>
      <c r="O960" s="261"/>
      <c r="P960" s="262"/>
      <c r="Q960" s="44"/>
      <c r="R960" s="44"/>
      <c r="S960" s="263" t="str">
        <f>$S$33</f>
        <v>2001.РП.10Т-ТКР2.1</v>
      </c>
      <c r="T960" s="264"/>
      <c r="U960" s="264"/>
      <c r="V960" s="264"/>
      <c r="W960" s="264"/>
      <c r="X960" s="264"/>
      <c r="Y960" s="264"/>
      <c r="Z960" s="265"/>
      <c r="AA960" s="272" t="s">
        <v>16</v>
      </c>
      <c r="AB960" s="164"/>
    </row>
    <row r="961" spans="4:43" s="77" customFormat="1" ht="6" customHeight="1" thickBot="1">
      <c r="D961" s="254"/>
      <c r="E961" s="255"/>
      <c r="F961" s="254"/>
      <c r="G961" s="259"/>
      <c r="H961" s="255"/>
      <c r="I961" s="26"/>
      <c r="J961" s="90"/>
      <c r="K961" s="27"/>
      <c r="L961" s="273"/>
      <c r="M961" s="275"/>
      <c r="N961" s="273"/>
      <c r="O961" s="275"/>
      <c r="P961" s="277"/>
      <c r="Q961" s="273"/>
      <c r="R961" s="273"/>
      <c r="S961" s="266"/>
      <c r="T961" s="267"/>
      <c r="U961" s="267"/>
      <c r="V961" s="267"/>
      <c r="W961" s="267"/>
      <c r="X961" s="267"/>
      <c r="Y961" s="267"/>
      <c r="Z961" s="268"/>
      <c r="AA961" s="272"/>
      <c r="AB961" s="164"/>
    </row>
    <row r="962" spans="4:43" s="77" customFormat="1" ht="9" customHeight="1" thickBot="1">
      <c r="D962" s="254"/>
      <c r="E962" s="255"/>
      <c r="F962" s="254"/>
      <c r="G962" s="259"/>
      <c r="H962" s="255"/>
      <c r="I962" s="26"/>
      <c r="J962" s="90"/>
      <c r="K962" s="27" t="s">
        <v>55</v>
      </c>
      <c r="L962" s="274"/>
      <c r="M962" s="276"/>
      <c r="N962" s="274"/>
      <c r="O962" s="276"/>
      <c r="P962" s="278"/>
      <c r="Q962" s="274"/>
      <c r="R962" s="274"/>
      <c r="S962" s="266"/>
      <c r="T962" s="267"/>
      <c r="U962" s="267"/>
      <c r="V962" s="267"/>
      <c r="W962" s="267"/>
      <c r="X962" s="267"/>
      <c r="Y962" s="267"/>
      <c r="Z962" s="268"/>
      <c r="AA962" s="279">
        <f>AA922+1</f>
        <v>24</v>
      </c>
      <c r="AB962" s="164"/>
    </row>
    <row r="963" spans="4:43" s="77" customFormat="1" ht="15" customHeight="1" thickBot="1">
      <c r="D963" s="256"/>
      <c r="E963" s="257"/>
      <c r="F963" s="256"/>
      <c r="G963" s="260"/>
      <c r="H963" s="257"/>
      <c r="I963" s="29"/>
      <c r="J963" s="91"/>
      <c r="K963" s="30"/>
      <c r="L963" s="79" t="s">
        <v>14</v>
      </c>
      <c r="M963" s="79" t="s">
        <v>15</v>
      </c>
      <c r="N963" s="79" t="s">
        <v>16</v>
      </c>
      <c r="O963" s="272" t="s">
        <v>17</v>
      </c>
      <c r="P963" s="272"/>
      <c r="Q963" s="79" t="s">
        <v>18</v>
      </c>
      <c r="R963" s="79" t="s">
        <v>19</v>
      </c>
      <c r="S963" s="269"/>
      <c r="T963" s="270"/>
      <c r="U963" s="270"/>
      <c r="V963" s="270"/>
      <c r="W963" s="270"/>
      <c r="X963" s="270"/>
      <c r="Y963" s="270"/>
      <c r="Z963" s="271"/>
      <c r="AA963" s="279"/>
      <c r="AB963" s="164"/>
    </row>
    <row r="964" spans="4:43" s="77" customFormat="1" ht="11.25" customHeight="1" thickBot="1">
      <c r="J964" s="89"/>
      <c r="Y964" s="250" t="s">
        <v>41</v>
      </c>
      <c r="Z964" s="250"/>
      <c r="AA964" s="250"/>
      <c r="AB964" s="164"/>
    </row>
    <row r="965" spans="4:43" s="77" customFormat="1" ht="23.25" customHeight="1">
      <c r="H965" s="75"/>
      <c r="I965" s="165" t="s">
        <v>0</v>
      </c>
      <c r="J965" s="167" t="s">
        <v>1</v>
      </c>
      <c r="K965" s="158" t="s">
        <v>2</v>
      </c>
      <c r="L965" s="158" t="s">
        <v>3</v>
      </c>
      <c r="M965" s="158"/>
      <c r="N965" s="158"/>
      <c r="O965" s="158"/>
      <c r="P965" s="158" t="s">
        <v>43</v>
      </c>
      <c r="Q965" s="158"/>
      <c r="R965" s="158"/>
      <c r="S965" s="158"/>
      <c r="T965" s="158" t="s">
        <v>5</v>
      </c>
      <c r="U965" s="158" t="s">
        <v>6</v>
      </c>
      <c r="V965" s="158" t="s">
        <v>7</v>
      </c>
      <c r="W965" s="158"/>
      <c r="X965" s="160" t="s">
        <v>8</v>
      </c>
      <c r="Y965" s="160"/>
      <c r="Z965" s="160"/>
      <c r="AA965" s="161"/>
      <c r="AB965" s="164"/>
      <c r="AD965" s="77" t="s">
        <v>42</v>
      </c>
      <c r="AE965" s="77">
        <v>1</v>
      </c>
      <c r="AF965" s="77">
        <f t="shared" ref="AF965" si="600">AE965+1</f>
        <v>2</v>
      </c>
      <c r="AG965" s="77">
        <f t="shared" ref="AG965" si="601">AF965+1</f>
        <v>3</v>
      </c>
      <c r="AH965" s="77">
        <f t="shared" ref="AH965" si="602">AG965+1</f>
        <v>4</v>
      </c>
      <c r="AI965" s="77">
        <f t="shared" ref="AI965" si="603">AH965+1</f>
        <v>5</v>
      </c>
      <c r="AJ965" s="77">
        <f t="shared" ref="AJ965" si="604">AI965+1</f>
        <v>6</v>
      </c>
      <c r="AK965" s="77">
        <f t="shared" ref="AK965" si="605">AJ965+1</f>
        <v>7</v>
      </c>
      <c r="AL965" s="77">
        <f t="shared" ref="AL965" si="606">AK965+1</f>
        <v>8</v>
      </c>
      <c r="AM965" s="77">
        <f t="shared" ref="AM965" si="607">AL965+1</f>
        <v>9</v>
      </c>
      <c r="AN965" s="77">
        <f t="shared" ref="AN965" si="608">AM965+1</f>
        <v>10</v>
      </c>
      <c r="AO965" s="77">
        <f t="shared" ref="AO965" si="609">AN965+1</f>
        <v>11</v>
      </c>
      <c r="AP965" s="77">
        <f t="shared" ref="AP965" si="610">AO965+1</f>
        <v>12</v>
      </c>
      <c r="AQ965" s="77">
        <f t="shared" ref="AQ965" si="611">AP965+1</f>
        <v>13</v>
      </c>
    </row>
    <row r="966" spans="4:43" s="77" customFormat="1" ht="76.5" customHeight="1">
      <c r="H966" s="75"/>
      <c r="I966" s="166"/>
      <c r="J966" s="168"/>
      <c r="K966" s="162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62"/>
      <c r="Y966" s="162"/>
      <c r="Z966" s="162"/>
      <c r="AA966" s="163"/>
      <c r="AB966" s="164"/>
      <c r="AC966" s="77">
        <f ca="1">IF(OFFSET(AC966,40,0,1,1)&lt;&gt;0,OFFSET(AC966,40,0,1,1),AA1002)</f>
        <v>25</v>
      </c>
    </row>
    <row r="967" spans="4:43" s="77" customFormat="1" ht="23.25" customHeight="1">
      <c r="H967" s="75"/>
      <c r="I967" s="3">
        <f t="shared" ref="I967:I986" ca="1" si="612">AD967</f>
        <v>8</v>
      </c>
      <c r="J967" s="6" t="str">
        <f t="shared" ref="J967:J997" ca="1" si="613">AE967</f>
        <v>Прокалывающий зажим</v>
      </c>
      <c r="K967" s="81" t="str">
        <f t="shared" ref="K967:K997" ca="1" si="614">AF967</f>
        <v>OP 645М</v>
      </c>
      <c r="L967" s="151" t="str">
        <f t="shared" ref="L967:L987" ca="1" si="615">AG967</f>
        <v/>
      </c>
      <c r="M967" s="156"/>
      <c r="N967" s="156"/>
      <c r="O967" s="152"/>
      <c r="P967" s="157" t="str">
        <f t="shared" ref="P967:P987" ca="1" si="616">AH967</f>
        <v/>
      </c>
      <c r="Q967" s="157"/>
      <c r="R967" s="157"/>
      <c r="S967" s="157"/>
      <c r="T967" s="80" t="str">
        <f t="shared" ref="T967:T987" ca="1" si="617">AI967</f>
        <v>шт.</v>
      </c>
      <c r="U967" s="81">
        <f t="shared" ref="U967:U987" ca="1" si="618">AJ967</f>
        <v>254</v>
      </c>
      <c r="V967" s="151" t="str">
        <f t="shared" ref="V967:V987" ca="1" si="619">AK967</f>
        <v/>
      </c>
      <c r="W967" s="152"/>
      <c r="X967" s="153" t="str">
        <f t="shared" ref="X967:X987" ca="1" si="620">AL967</f>
        <v>Вариант А1</v>
      </c>
      <c r="Y967" s="154"/>
      <c r="Z967" s="154"/>
      <c r="AA967" s="155"/>
      <c r="AB967" s="164"/>
      <c r="AC967" s="77">
        <f>AC957+1</f>
        <v>692</v>
      </c>
      <c r="AD967" s="77">
        <f t="shared" ref="AD967:AD987" ca="1" si="621">IF(OFFSET(INDIRECT($AD$2),AC967,0,1,1)&lt;&gt;0,OFFSET(INDIRECT($AD$2),AC967,0,1,1),"")</f>
        <v>8</v>
      </c>
      <c r="AE967" s="77" t="str">
        <f t="shared" ref="AE967:AQ982" ca="1" si="622">IF(OFFSET(INDIRECT($AD$2),$AC967,AE$2,1,1)&lt;&gt;0,OFFSET(INDIRECT($AD$2),$AC967,AE$2,1,1),"")</f>
        <v>Прокалывающий зажим</v>
      </c>
      <c r="AF967" s="77" t="str">
        <f t="shared" ca="1" si="622"/>
        <v>OP 645М</v>
      </c>
      <c r="AG967" s="77" t="str">
        <f t="shared" ca="1" si="622"/>
        <v/>
      </c>
      <c r="AH967" s="77" t="str">
        <f t="shared" ca="1" si="622"/>
        <v/>
      </c>
      <c r="AI967" s="77" t="str">
        <f t="shared" ca="1" si="622"/>
        <v>шт.</v>
      </c>
      <c r="AJ967" s="77">
        <f t="shared" ca="1" si="622"/>
        <v>254</v>
      </c>
      <c r="AK967" s="77" t="str">
        <f t="shared" ca="1" si="622"/>
        <v/>
      </c>
      <c r="AL967" s="77" t="str">
        <f t="shared" ca="1" si="622"/>
        <v>Вариант А1</v>
      </c>
      <c r="AM967" s="77" t="str">
        <f t="shared" ca="1" si="622"/>
        <v/>
      </c>
      <c r="AN967" s="77" t="str">
        <f t="shared" ca="1" si="622"/>
        <v/>
      </c>
      <c r="AO967" s="77" t="str">
        <f t="shared" ca="1" si="622"/>
        <v/>
      </c>
      <c r="AP967" s="77" t="str">
        <f t="shared" ca="1" si="622"/>
        <v/>
      </c>
      <c r="AQ967" s="77" t="str">
        <f t="shared" ca="1" si="622"/>
        <v/>
      </c>
    </row>
    <row r="968" spans="4:43" s="77" customFormat="1" ht="23.25" customHeight="1">
      <c r="H968" s="75"/>
      <c r="I968" s="3">
        <f t="shared" ca="1" si="612"/>
        <v>9</v>
      </c>
      <c r="J968" s="6" t="str">
        <f t="shared" ca="1" si="613"/>
        <v>Анкерный кронштейн</v>
      </c>
      <c r="K968" s="81" t="str">
        <f t="shared" ca="1" si="614"/>
        <v xml:space="preserve"> СА 25М1</v>
      </c>
      <c r="L968" s="151" t="str">
        <f t="shared" ca="1" si="615"/>
        <v/>
      </c>
      <c r="M968" s="156"/>
      <c r="N968" s="156"/>
      <c r="O968" s="152"/>
      <c r="P968" s="157" t="str">
        <f t="shared" ca="1" si="616"/>
        <v/>
      </c>
      <c r="Q968" s="157"/>
      <c r="R968" s="157"/>
      <c r="S968" s="157"/>
      <c r="T968" s="80" t="str">
        <f t="shared" ca="1" si="617"/>
        <v>шт.</v>
      </c>
      <c r="U968" s="81">
        <f t="shared" ca="1" si="618"/>
        <v>127</v>
      </c>
      <c r="V968" s="151" t="str">
        <f t="shared" ca="1" si="619"/>
        <v/>
      </c>
      <c r="W968" s="152"/>
      <c r="X968" s="153" t="str">
        <f t="shared" ca="1" si="620"/>
        <v>Вариант А1</v>
      </c>
      <c r="Y968" s="154"/>
      <c r="Z968" s="154"/>
      <c r="AA968" s="155"/>
      <c r="AB968" s="164"/>
      <c r="AC968" s="77">
        <f>AC967+1</f>
        <v>693</v>
      </c>
      <c r="AD968" s="77">
        <f t="shared" ca="1" si="621"/>
        <v>9</v>
      </c>
      <c r="AE968" s="77" t="str">
        <f t="shared" ca="1" si="622"/>
        <v>Анкерный кронштейн</v>
      </c>
      <c r="AF968" s="77" t="str">
        <f t="shared" ca="1" si="622"/>
        <v xml:space="preserve"> СА 25М1</v>
      </c>
      <c r="AG968" s="77" t="str">
        <f t="shared" ca="1" si="622"/>
        <v/>
      </c>
      <c r="AH968" s="77" t="str">
        <f t="shared" ca="1" si="622"/>
        <v/>
      </c>
      <c r="AI968" s="77" t="str">
        <f t="shared" ca="1" si="622"/>
        <v>шт.</v>
      </c>
      <c r="AJ968" s="77">
        <f t="shared" ca="1" si="622"/>
        <v>127</v>
      </c>
      <c r="AK968" s="77" t="str">
        <f t="shared" ca="1" si="622"/>
        <v/>
      </c>
      <c r="AL968" s="77" t="str">
        <f t="shared" ca="1" si="622"/>
        <v>Вариант А1</v>
      </c>
      <c r="AM968" s="77" t="str">
        <f t="shared" ca="1" si="622"/>
        <v/>
      </c>
      <c r="AN968" s="77" t="str">
        <f t="shared" ca="1" si="622"/>
        <v/>
      </c>
      <c r="AO968" s="77" t="str">
        <f t="shared" ca="1" si="622"/>
        <v/>
      </c>
      <c r="AP968" s="77" t="str">
        <f t="shared" ca="1" si="622"/>
        <v/>
      </c>
      <c r="AQ968" s="77" t="str">
        <f t="shared" ca="1" si="622"/>
        <v/>
      </c>
    </row>
    <row r="969" spans="4:43" s="77" customFormat="1" ht="23.25" customHeight="1">
      <c r="H969" s="75"/>
      <c r="I969" s="3">
        <f t="shared" ca="1" si="612"/>
        <v>10</v>
      </c>
      <c r="J969" s="6" t="str">
        <f t="shared" ca="1" si="613"/>
        <v>Анкерный зажим</v>
      </c>
      <c r="K969" s="81" t="str">
        <f t="shared" ca="1" si="614"/>
        <v xml:space="preserve"> РА 25х100М</v>
      </c>
      <c r="L969" s="151" t="str">
        <f t="shared" ca="1" si="615"/>
        <v/>
      </c>
      <c r="M969" s="156"/>
      <c r="N969" s="156"/>
      <c r="O969" s="152"/>
      <c r="P969" s="157" t="str">
        <f t="shared" ca="1" si="616"/>
        <v/>
      </c>
      <c r="Q969" s="157"/>
      <c r="R969" s="157"/>
      <c r="S969" s="157"/>
      <c r="T969" s="80" t="str">
        <f t="shared" ca="1" si="617"/>
        <v>шт.</v>
      </c>
      <c r="U969" s="81">
        <f t="shared" ca="1" si="618"/>
        <v>254</v>
      </c>
      <c r="V969" s="151" t="str">
        <f t="shared" ca="1" si="619"/>
        <v/>
      </c>
      <c r="W969" s="152"/>
      <c r="X969" s="153" t="str">
        <f t="shared" ca="1" si="620"/>
        <v>Вариант А1</v>
      </c>
      <c r="Y969" s="154"/>
      <c r="Z969" s="154"/>
      <c r="AA969" s="155"/>
      <c r="AB969" s="164"/>
      <c r="AC969" s="77">
        <f>AC968+1</f>
        <v>694</v>
      </c>
      <c r="AD969" s="77">
        <f t="shared" ca="1" si="621"/>
        <v>10</v>
      </c>
      <c r="AE969" s="77" t="str">
        <f t="shared" ca="1" si="622"/>
        <v>Анкерный зажим</v>
      </c>
      <c r="AF969" s="77" t="str">
        <f t="shared" ca="1" si="622"/>
        <v xml:space="preserve"> РА 25х100М</v>
      </c>
      <c r="AG969" s="77" t="str">
        <f t="shared" ca="1" si="622"/>
        <v/>
      </c>
      <c r="AH969" s="77" t="str">
        <f t="shared" ca="1" si="622"/>
        <v/>
      </c>
      <c r="AI969" s="77" t="str">
        <f t="shared" ca="1" si="622"/>
        <v>шт.</v>
      </c>
      <c r="AJ969" s="77">
        <f t="shared" ca="1" si="622"/>
        <v>254</v>
      </c>
      <c r="AK969" s="77" t="str">
        <f t="shared" ca="1" si="622"/>
        <v/>
      </c>
      <c r="AL969" s="77" t="str">
        <f t="shared" ca="1" si="622"/>
        <v>Вариант А1</v>
      </c>
      <c r="AM969" s="77" t="str">
        <f t="shared" ca="1" si="622"/>
        <v/>
      </c>
      <c r="AN969" s="77" t="str">
        <f t="shared" ca="1" si="622"/>
        <v/>
      </c>
      <c r="AO969" s="77" t="str">
        <f t="shared" ca="1" si="622"/>
        <v/>
      </c>
      <c r="AP969" s="77" t="str">
        <f t="shared" ca="1" si="622"/>
        <v/>
      </c>
      <c r="AQ969" s="77" t="str">
        <f t="shared" ca="1" si="622"/>
        <v/>
      </c>
    </row>
    <row r="970" spans="4:43" s="77" customFormat="1" ht="23.25" customHeight="1">
      <c r="H970" s="75"/>
      <c r="I970" s="3">
        <f t="shared" ca="1" si="612"/>
        <v>11</v>
      </c>
      <c r="J970" s="6" t="str">
        <f t="shared" ca="1" si="613"/>
        <v>Зажим ответвительный</v>
      </c>
      <c r="K970" s="81" t="str">
        <f t="shared" ca="1" si="614"/>
        <v xml:space="preserve"> Р 619</v>
      </c>
      <c r="L970" s="151" t="str">
        <f t="shared" ca="1" si="615"/>
        <v/>
      </c>
      <c r="M970" s="156"/>
      <c r="N970" s="156"/>
      <c r="O970" s="152"/>
      <c r="P970" s="157" t="str">
        <f t="shared" ca="1" si="616"/>
        <v/>
      </c>
      <c r="Q970" s="157"/>
      <c r="R970" s="157"/>
      <c r="S970" s="157"/>
      <c r="T970" s="80" t="str">
        <f t="shared" ca="1" si="617"/>
        <v>шт.</v>
      </c>
      <c r="U970" s="81">
        <f t="shared" ca="1" si="618"/>
        <v>254</v>
      </c>
      <c r="V970" s="151" t="str">
        <f t="shared" ca="1" si="619"/>
        <v/>
      </c>
      <c r="W970" s="152"/>
      <c r="X970" s="153" t="str">
        <f t="shared" ca="1" si="620"/>
        <v>Вариант А1</v>
      </c>
      <c r="Y970" s="154"/>
      <c r="Z970" s="154"/>
      <c r="AA970" s="155"/>
      <c r="AB970" s="164"/>
      <c r="AC970" s="77">
        <f t="shared" ref="AC970:AC987" si="623">AC969+1</f>
        <v>695</v>
      </c>
      <c r="AD970" s="77">
        <f t="shared" ca="1" si="621"/>
        <v>11</v>
      </c>
      <c r="AE970" s="77" t="str">
        <f t="shared" ca="1" si="622"/>
        <v>Зажим ответвительный</v>
      </c>
      <c r="AF970" s="77" t="str">
        <f t="shared" ca="1" si="622"/>
        <v xml:space="preserve"> Р 619</v>
      </c>
      <c r="AG970" s="77" t="str">
        <f t="shared" ca="1" si="622"/>
        <v/>
      </c>
      <c r="AH970" s="77" t="str">
        <f t="shared" ca="1" si="622"/>
        <v/>
      </c>
      <c r="AI970" s="77" t="str">
        <f t="shared" ca="1" si="622"/>
        <v>шт.</v>
      </c>
      <c r="AJ970" s="77">
        <f t="shared" ca="1" si="622"/>
        <v>254</v>
      </c>
      <c r="AK970" s="77" t="str">
        <f t="shared" ca="1" si="622"/>
        <v/>
      </c>
      <c r="AL970" s="77" t="str">
        <f t="shared" ca="1" si="622"/>
        <v>Вариант А1</v>
      </c>
      <c r="AM970" s="77" t="str">
        <f t="shared" ca="1" si="622"/>
        <v/>
      </c>
      <c r="AN970" s="77" t="str">
        <f t="shared" ca="1" si="622"/>
        <v/>
      </c>
      <c r="AO970" s="77" t="str">
        <f t="shared" ca="1" si="622"/>
        <v/>
      </c>
      <c r="AP970" s="77" t="str">
        <f t="shared" ca="1" si="622"/>
        <v/>
      </c>
      <c r="AQ970" s="77" t="str">
        <f t="shared" ca="1" si="622"/>
        <v/>
      </c>
    </row>
    <row r="971" spans="4:43" s="77" customFormat="1" ht="23.25" customHeight="1">
      <c r="H971" s="75"/>
      <c r="I971" s="3">
        <f t="shared" ca="1" si="612"/>
        <v>12</v>
      </c>
      <c r="J971" s="6" t="str">
        <f t="shared" ca="1" si="613"/>
        <v>Анкерный болт с колц.</v>
      </c>
      <c r="K971" s="81" t="str">
        <f t="shared" ca="1" si="614"/>
        <v>12(10)х100(120)</v>
      </c>
      <c r="L971" s="151" t="str">
        <f t="shared" ca="1" si="615"/>
        <v/>
      </c>
      <c r="M971" s="156"/>
      <c r="N971" s="156"/>
      <c r="O971" s="152"/>
      <c r="P971" s="157" t="str">
        <f t="shared" ca="1" si="616"/>
        <v/>
      </c>
      <c r="Q971" s="157"/>
      <c r="R971" s="157"/>
      <c r="S971" s="157"/>
      <c r="T971" s="80" t="str">
        <f t="shared" ca="1" si="617"/>
        <v>шт.</v>
      </c>
      <c r="U971" s="81">
        <f t="shared" ca="1" si="618"/>
        <v>127</v>
      </c>
      <c r="V971" s="151" t="str">
        <f t="shared" ca="1" si="619"/>
        <v/>
      </c>
      <c r="W971" s="152"/>
      <c r="X971" s="153" t="str">
        <f t="shared" ca="1" si="620"/>
        <v>Вариант А1</v>
      </c>
      <c r="Y971" s="154"/>
      <c r="Z971" s="154"/>
      <c r="AA971" s="155"/>
      <c r="AB971" s="164"/>
      <c r="AC971" s="77">
        <f t="shared" si="623"/>
        <v>696</v>
      </c>
      <c r="AD971" s="77">
        <f t="shared" ca="1" si="621"/>
        <v>12</v>
      </c>
      <c r="AE971" s="77" t="str">
        <f t="shared" ca="1" si="622"/>
        <v>Анкерный болт с колц.</v>
      </c>
      <c r="AF971" s="77" t="str">
        <f t="shared" ca="1" si="622"/>
        <v>12(10)х100(120)</v>
      </c>
      <c r="AG971" s="77" t="str">
        <f t="shared" ca="1" si="622"/>
        <v/>
      </c>
      <c r="AH971" s="77" t="str">
        <f t="shared" ca="1" si="622"/>
        <v/>
      </c>
      <c r="AI971" s="77" t="str">
        <f t="shared" ca="1" si="622"/>
        <v>шт.</v>
      </c>
      <c r="AJ971" s="77">
        <f t="shared" ca="1" si="622"/>
        <v>127</v>
      </c>
      <c r="AK971" s="77" t="str">
        <f t="shared" ca="1" si="622"/>
        <v/>
      </c>
      <c r="AL971" s="77" t="str">
        <f t="shared" ca="1" si="622"/>
        <v>Вариант А1</v>
      </c>
      <c r="AM971" s="77" t="str">
        <f t="shared" ca="1" si="622"/>
        <v/>
      </c>
      <c r="AN971" s="77" t="str">
        <f t="shared" ca="1" si="622"/>
        <v/>
      </c>
      <c r="AO971" s="77" t="str">
        <f t="shared" ca="1" si="622"/>
        <v/>
      </c>
      <c r="AP971" s="77" t="str">
        <f t="shared" ca="1" si="622"/>
        <v/>
      </c>
      <c r="AQ971" s="77" t="str">
        <f t="shared" ca="1" si="622"/>
        <v/>
      </c>
    </row>
    <row r="972" spans="4:43" s="77" customFormat="1" ht="23.25" customHeight="1">
      <c r="H972" s="75"/>
      <c r="I972" s="3" t="str">
        <f t="shared" ca="1" si="612"/>
        <v/>
      </c>
      <c r="J972" s="6" t="str">
        <f t="shared" ca="1" si="613"/>
        <v>Вариант №1.3</v>
      </c>
      <c r="K972" s="81" t="str">
        <f t="shared" ca="1" si="614"/>
        <v/>
      </c>
      <c r="L972" s="151" t="str">
        <f t="shared" ca="1" si="615"/>
        <v/>
      </c>
      <c r="M972" s="156"/>
      <c r="N972" s="156"/>
      <c r="O972" s="152"/>
      <c r="P972" s="157" t="str">
        <f t="shared" ca="1" si="616"/>
        <v/>
      </c>
      <c r="Q972" s="157"/>
      <c r="R972" s="157"/>
      <c r="S972" s="157"/>
      <c r="T972" s="80" t="str">
        <f t="shared" ca="1" si="617"/>
        <v/>
      </c>
      <c r="U972" s="81" t="str">
        <f t="shared" ca="1" si="618"/>
        <v/>
      </c>
      <c r="V972" s="151" t="str">
        <f t="shared" ca="1" si="619"/>
        <v/>
      </c>
      <c r="W972" s="152"/>
      <c r="X972" s="153" t="str">
        <f t="shared" ca="1" si="620"/>
        <v/>
      </c>
      <c r="Y972" s="154"/>
      <c r="Z972" s="154"/>
      <c r="AA972" s="155"/>
      <c r="AB972" s="164"/>
      <c r="AC972" s="77">
        <f t="shared" si="623"/>
        <v>697</v>
      </c>
      <c r="AD972" s="77" t="str">
        <f t="shared" ca="1" si="621"/>
        <v/>
      </c>
      <c r="AE972" s="77" t="str">
        <f t="shared" ca="1" si="622"/>
        <v>Вариант №1.3</v>
      </c>
      <c r="AF972" s="77" t="str">
        <f t="shared" ca="1" si="622"/>
        <v/>
      </c>
      <c r="AG972" s="77" t="str">
        <f t="shared" ca="1" si="622"/>
        <v/>
      </c>
      <c r="AH972" s="77" t="str">
        <f t="shared" ca="1" si="622"/>
        <v/>
      </c>
      <c r="AI972" s="77" t="str">
        <f t="shared" ca="1" si="622"/>
        <v/>
      </c>
      <c r="AJ972" s="77" t="str">
        <f t="shared" ca="1" si="622"/>
        <v/>
      </c>
      <c r="AK972" s="77" t="str">
        <f t="shared" ca="1" si="622"/>
        <v/>
      </c>
      <c r="AL972" s="77" t="str">
        <f t="shared" ca="1" si="622"/>
        <v/>
      </c>
      <c r="AM972" s="77" t="str">
        <f t="shared" ca="1" si="622"/>
        <v/>
      </c>
      <c r="AN972" s="77" t="str">
        <f t="shared" ca="1" si="622"/>
        <v/>
      </c>
      <c r="AO972" s="77" t="str">
        <f t="shared" ca="1" si="622"/>
        <v/>
      </c>
      <c r="AP972" s="77" t="str">
        <f t="shared" ca="1" si="622"/>
        <v/>
      </c>
      <c r="AQ972" s="77" t="str">
        <f t="shared" ca="1" si="622"/>
        <v/>
      </c>
    </row>
    <row r="973" spans="4:43" s="77" customFormat="1" ht="23.25" customHeight="1">
      <c r="H973" s="75"/>
      <c r="I973" s="3">
        <f t="shared" ca="1" si="612"/>
        <v>1</v>
      </c>
      <c r="J973" s="6" t="str">
        <f t="shared" ca="1" si="613"/>
        <v xml:space="preserve"> Счетчик электрической энергии</v>
      </c>
      <c r="K973" s="81" t="str">
        <f t="shared" ca="1" si="614"/>
        <v>CE208 C4.846.2.OPR1.QYUDVFZ BPL03 SPDS</v>
      </c>
      <c r="L973" s="151" t="str">
        <f t="shared" ca="1" si="615"/>
        <v/>
      </c>
      <c r="M973" s="156"/>
      <c r="N973" s="156"/>
      <c r="O973" s="152"/>
      <c r="P973" s="157" t="str">
        <f t="shared" ca="1" si="616"/>
        <v/>
      </c>
      <c r="Q973" s="157"/>
      <c r="R973" s="157"/>
      <c r="S973" s="157"/>
      <c r="T973" s="80" t="str">
        <f t="shared" ca="1" si="617"/>
        <v>шт.</v>
      </c>
      <c r="U973" s="81">
        <f t="shared" ca="1" si="618"/>
        <v>6</v>
      </c>
      <c r="V973" s="151" t="str">
        <f t="shared" ca="1" si="619"/>
        <v/>
      </c>
      <c r="W973" s="152"/>
      <c r="X973" s="153" t="str">
        <f t="shared" ca="1" si="620"/>
        <v>Вариант Б1</v>
      </c>
      <c r="Y973" s="154"/>
      <c r="Z973" s="154"/>
      <c r="AA973" s="155"/>
      <c r="AB973" s="164"/>
      <c r="AC973" s="77">
        <f t="shared" si="623"/>
        <v>698</v>
      </c>
      <c r="AD973" s="77">
        <f t="shared" ca="1" si="621"/>
        <v>1</v>
      </c>
      <c r="AE973" s="77" t="str">
        <f t="shared" ca="1" si="622"/>
        <v xml:space="preserve"> Счетчик электрической энергии</v>
      </c>
      <c r="AF973" s="77" t="str">
        <f t="shared" ca="1" si="622"/>
        <v>CE208 C4.846.2.OPR1.QYUDVFZ BPL03 SPDS</v>
      </c>
      <c r="AG973" s="77" t="str">
        <f t="shared" ca="1" si="622"/>
        <v/>
      </c>
      <c r="AH973" s="77" t="str">
        <f t="shared" ca="1" si="622"/>
        <v/>
      </c>
      <c r="AI973" s="77" t="str">
        <f t="shared" ca="1" si="622"/>
        <v>шт.</v>
      </c>
      <c r="AJ973" s="77">
        <f t="shared" ca="1" si="622"/>
        <v>6</v>
      </c>
      <c r="AK973" s="77" t="str">
        <f t="shared" ca="1" si="622"/>
        <v/>
      </c>
      <c r="AL973" s="77" t="str">
        <f t="shared" ca="1" si="622"/>
        <v>Вариант Б1</v>
      </c>
      <c r="AM973" s="77" t="str">
        <f t="shared" ca="1" si="622"/>
        <v/>
      </c>
      <c r="AN973" s="77" t="str">
        <f t="shared" ca="1" si="622"/>
        <v/>
      </c>
      <c r="AO973" s="77" t="str">
        <f t="shared" ca="1" si="622"/>
        <v/>
      </c>
      <c r="AP973" s="77" t="str">
        <f t="shared" ca="1" si="622"/>
        <v/>
      </c>
      <c r="AQ973" s="77" t="str">
        <f t="shared" ca="1" si="622"/>
        <v/>
      </c>
    </row>
    <row r="974" spans="4:43" s="77" customFormat="1" ht="23.25" customHeight="1">
      <c r="H974" s="75"/>
      <c r="I974" s="3" t="str">
        <f t="shared" ca="1" si="612"/>
        <v>1а</v>
      </c>
      <c r="J974" s="6" t="str">
        <f t="shared" ca="1" si="613"/>
        <v xml:space="preserve"> Устройство счит. счетчиков</v>
      </c>
      <c r="K974" s="81" t="str">
        <f t="shared" ca="1" si="614"/>
        <v>CE901 RUP-02</v>
      </c>
      <c r="L974" s="151" t="str">
        <f t="shared" ca="1" si="615"/>
        <v/>
      </c>
      <c r="M974" s="156"/>
      <c r="N974" s="156"/>
      <c r="O974" s="152"/>
      <c r="P974" s="157" t="str">
        <f t="shared" ca="1" si="616"/>
        <v/>
      </c>
      <c r="Q974" s="157"/>
      <c r="R974" s="157"/>
      <c r="S974" s="157"/>
      <c r="T974" s="80" t="str">
        <f t="shared" ca="1" si="617"/>
        <v>шт.</v>
      </c>
      <c r="U974" s="81">
        <f t="shared" ca="1" si="618"/>
        <v>6</v>
      </c>
      <c r="V974" s="151" t="str">
        <f t="shared" ca="1" si="619"/>
        <v/>
      </c>
      <c r="W974" s="152"/>
      <c r="X974" s="153" t="str">
        <f t="shared" ca="1" si="620"/>
        <v>Вариант Б1</v>
      </c>
      <c r="Y974" s="154"/>
      <c r="Z974" s="154"/>
      <c r="AA974" s="155"/>
      <c r="AB974" s="164"/>
      <c r="AC974" s="77">
        <f t="shared" si="623"/>
        <v>699</v>
      </c>
      <c r="AD974" s="77" t="str">
        <f t="shared" ca="1" si="621"/>
        <v>1а</v>
      </c>
      <c r="AE974" s="77" t="str">
        <f t="shared" ca="1" si="622"/>
        <v xml:space="preserve"> Устройство счит. счетчиков</v>
      </c>
      <c r="AF974" s="77" t="str">
        <f t="shared" ca="1" si="622"/>
        <v>CE901 RUP-02</v>
      </c>
      <c r="AG974" s="77" t="str">
        <f t="shared" ca="1" si="622"/>
        <v/>
      </c>
      <c r="AH974" s="77" t="str">
        <f t="shared" ca="1" si="622"/>
        <v/>
      </c>
      <c r="AI974" s="77" t="str">
        <f t="shared" ca="1" si="622"/>
        <v>шт.</v>
      </c>
      <c r="AJ974" s="77">
        <f t="shared" ca="1" si="622"/>
        <v>6</v>
      </c>
      <c r="AK974" s="77" t="str">
        <f t="shared" ca="1" si="622"/>
        <v/>
      </c>
      <c r="AL974" s="77" t="str">
        <f t="shared" ca="1" si="622"/>
        <v>Вариант Б1</v>
      </c>
      <c r="AM974" s="77" t="str">
        <f t="shared" ca="1" si="622"/>
        <v/>
      </c>
      <c r="AN974" s="77" t="str">
        <f t="shared" ca="1" si="622"/>
        <v/>
      </c>
      <c r="AO974" s="77" t="str">
        <f t="shared" ca="1" si="622"/>
        <v/>
      </c>
      <c r="AP974" s="77" t="str">
        <f t="shared" ca="1" si="622"/>
        <v/>
      </c>
      <c r="AQ974" s="77" t="str">
        <f t="shared" ca="1" si="622"/>
        <v/>
      </c>
    </row>
    <row r="975" spans="4:43" s="77" customFormat="1" ht="23.25" customHeight="1">
      <c r="H975" s="75"/>
      <c r="I975" s="3">
        <f t="shared" ca="1" si="612"/>
        <v>2</v>
      </c>
      <c r="J975" s="6" t="str">
        <f t="shared" ca="1" si="613"/>
        <v>Провод</v>
      </c>
      <c r="K975" s="81" t="str">
        <f t="shared" ca="1" si="614"/>
        <v>СИП-4 2х16</v>
      </c>
      <c r="L975" s="151" t="str">
        <f t="shared" ca="1" si="615"/>
        <v/>
      </c>
      <c r="M975" s="156"/>
      <c r="N975" s="156"/>
      <c r="O975" s="152"/>
      <c r="P975" s="157" t="str">
        <f t="shared" ca="1" si="616"/>
        <v/>
      </c>
      <c r="Q975" s="157"/>
      <c r="R975" s="157"/>
      <c r="S975" s="157"/>
      <c r="T975" s="80" t="str">
        <f t="shared" ca="1" si="617"/>
        <v>м.</v>
      </c>
      <c r="U975" s="81">
        <f t="shared" ca="1" si="618"/>
        <v>150</v>
      </c>
      <c r="V975" s="151" t="str">
        <f t="shared" ca="1" si="619"/>
        <v/>
      </c>
      <c r="W975" s="152"/>
      <c r="X975" s="153" t="str">
        <f t="shared" ca="1" si="620"/>
        <v>Вариант Б1</v>
      </c>
      <c r="Y975" s="154"/>
      <c r="Z975" s="154"/>
      <c r="AA975" s="155"/>
      <c r="AB975" s="164"/>
      <c r="AC975" s="77">
        <f t="shared" si="623"/>
        <v>700</v>
      </c>
      <c r="AD975" s="77">
        <f t="shared" ca="1" si="621"/>
        <v>2</v>
      </c>
      <c r="AE975" s="77" t="str">
        <f t="shared" ca="1" si="622"/>
        <v>Провод</v>
      </c>
      <c r="AF975" s="77" t="str">
        <f t="shared" ca="1" si="622"/>
        <v>СИП-4 2х16</v>
      </c>
      <c r="AG975" s="77" t="str">
        <f t="shared" ca="1" si="622"/>
        <v/>
      </c>
      <c r="AH975" s="77" t="str">
        <f t="shared" ca="1" si="622"/>
        <v/>
      </c>
      <c r="AI975" s="77" t="str">
        <f t="shared" ca="1" si="622"/>
        <v>м.</v>
      </c>
      <c r="AJ975" s="77">
        <f t="shared" ca="1" si="622"/>
        <v>150</v>
      </c>
      <c r="AK975" s="77" t="str">
        <f t="shared" ca="1" si="622"/>
        <v/>
      </c>
      <c r="AL975" s="77" t="str">
        <f t="shared" ca="1" si="622"/>
        <v>Вариант Б1</v>
      </c>
      <c r="AM975" s="77" t="str">
        <f t="shared" ca="1" si="622"/>
        <v/>
      </c>
      <c r="AN975" s="77" t="str">
        <f t="shared" ca="1" si="622"/>
        <v/>
      </c>
      <c r="AO975" s="77" t="str">
        <f t="shared" ca="1" si="622"/>
        <v/>
      </c>
      <c r="AP975" s="77" t="str">
        <f t="shared" ca="1" si="622"/>
        <v/>
      </c>
      <c r="AQ975" s="77" t="str">
        <f t="shared" ca="1" si="622"/>
        <v/>
      </c>
    </row>
    <row r="976" spans="4:43" s="77" customFormat="1" ht="23.25" customHeight="1">
      <c r="H976" s="75"/>
      <c r="I976" s="3">
        <f t="shared" ca="1" si="612"/>
        <v>3</v>
      </c>
      <c r="J976" s="6" t="str">
        <f t="shared" ca="1" si="613"/>
        <v>Наконечник-гильза</v>
      </c>
      <c r="K976" s="81" t="str">
        <f t="shared" ca="1" si="614"/>
        <v>НГ 16-18</v>
      </c>
      <c r="L976" s="151" t="str">
        <f t="shared" ca="1" si="615"/>
        <v/>
      </c>
      <c r="M976" s="156"/>
      <c r="N976" s="156"/>
      <c r="O976" s="152"/>
      <c r="P976" s="157" t="str">
        <f t="shared" ca="1" si="616"/>
        <v/>
      </c>
      <c r="Q976" s="157"/>
      <c r="R976" s="157"/>
      <c r="S976" s="157"/>
      <c r="T976" s="80" t="str">
        <f t="shared" ca="1" si="617"/>
        <v>шт.</v>
      </c>
      <c r="U976" s="81">
        <f t="shared" ca="1" si="618"/>
        <v>24</v>
      </c>
      <c r="V976" s="151" t="str">
        <f t="shared" ca="1" si="619"/>
        <v/>
      </c>
      <c r="W976" s="152"/>
      <c r="X976" s="153" t="str">
        <f t="shared" ca="1" si="620"/>
        <v>Вариант Б1</v>
      </c>
      <c r="Y976" s="154"/>
      <c r="Z976" s="154"/>
      <c r="AA976" s="155"/>
      <c r="AB976" s="164"/>
      <c r="AC976" s="77">
        <f t="shared" si="623"/>
        <v>701</v>
      </c>
      <c r="AD976" s="77">
        <f t="shared" ca="1" si="621"/>
        <v>3</v>
      </c>
      <c r="AE976" s="77" t="str">
        <f t="shared" ca="1" si="622"/>
        <v>Наконечник-гильза</v>
      </c>
      <c r="AF976" s="77" t="str">
        <f t="shared" ca="1" si="622"/>
        <v>НГ 16-18</v>
      </c>
      <c r="AG976" s="77" t="str">
        <f t="shared" ca="1" si="622"/>
        <v/>
      </c>
      <c r="AH976" s="77" t="str">
        <f t="shared" ca="1" si="622"/>
        <v/>
      </c>
      <c r="AI976" s="77" t="str">
        <f t="shared" ca="1" si="622"/>
        <v>шт.</v>
      </c>
      <c r="AJ976" s="77">
        <f t="shared" ca="1" si="622"/>
        <v>24</v>
      </c>
      <c r="AK976" s="77" t="str">
        <f t="shared" ca="1" si="622"/>
        <v/>
      </c>
      <c r="AL976" s="77" t="str">
        <f t="shared" ca="1" si="622"/>
        <v>Вариант Б1</v>
      </c>
      <c r="AM976" s="77" t="str">
        <f t="shared" ca="1" si="622"/>
        <v/>
      </c>
      <c r="AN976" s="77" t="str">
        <f t="shared" ca="1" si="622"/>
        <v/>
      </c>
      <c r="AO976" s="77" t="str">
        <f t="shared" ca="1" si="622"/>
        <v/>
      </c>
      <c r="AP976" s="77" t="str">
        <f t="shared" ca="1" si="622"/>
        <v/>
      </c>
      <c r="AQ976" s="77" t="str">
        <f t="shared" ca="1" si="622"/>
        <v/>
      </c>
    </row>
    <row r="977" spans="4:43" s="77" customFormat="1" ht="23.25" customHeight="1">
      <c r="H977" s="75"/>
      <c r="I977" s="3">
        <f t="shared" ca="1" si="612"/>
        <v>4</v>
      </c>
      <c r="J977" s="6" t="str">
        <f t="shared" ca="1" si="613"/>
        <v>Прокалывающий зажим</v>
      </c>
      <c r="K977" s="81" t="str">
        <f t="shared" ca="1" si="614"/>
        <v xml:space="preserve"> OP 645М</v>
      </c>
      <c r="L977" s="151" t="str">
        <f t="shared" ca="1" si="615"/>
        <v/>
      </c>
      <c r="M977" s="156"/>
      <c r="N977" s="156"/>
      <c r="O977" s="152"/>
      <c r="P977" s="157" t="str">
        <f t="shared" ca="1" si="616"/>
        <v/>
      </c>
      <c r="Q977" s="157"/>
      <c r="R977" s="157"/>
      <c r="S977" s="157"/>
      <c r="T977" s="80" t="str">
        <f t="shared" ca="1" si="617"/>
        <v>шт.</v>
      </c>
      <c r="U977" s="81">
        <f t="shared" ca="1" si="618"/>
        <v>12</v>
      </c>
      <c r="V977" s="151" t="str">
        <f t="shared" ca="1" si="619"/>
        <v/>
      </c>
      <c r="W977" s="152"/>
      <c r="X977" s="153" t="str">
        <f t="shared" ca="1" si="620"/>
        <v>Вариант Б1</v>
      </c>
      <c r="Y977" s="154"/>
      <c r="Z977" s="154"/>
      <c r="AA977" s="155"/>
      <c r="AB977" s="164"/>
      <c r="AC977" s="77">
        <f t="shared" si="623"/>
        <v>702</v>
      </c>
      <c r="AD977" s="77">
        <f t="shared" ca="1" si="621"/>
        <v>4</v>
      </c>
      <c r="AE977" s="77" t="str">
        <f t="shared" ca="1" si="622"/>
        <v>Прокалывающий зажим</v>
      </c>
      <c r="AF977" s="77" t="str">
        <f t="shared" ca="1" si="622"/>
        <v xml:space="preserve"> OP 645М</v>
      </c>
      <c r="AG977" s="77" t="str">
        <f t="shared" ca="1" si="622"/>
        <v/>
      </c>
      <c r="AH977" s="77" t="str">
        <f t="shared" ca="1" si="622"/>
        <v/>
      </c>
      <c r="AI977" s="77" t="str">
        <f t="shared" ca="1" si="622"/>
        <v>шт.</v>
      </c>
      <c r="AJ977" s="77">
        <f t="shared" ca="1" si="622"/>
        <v>12</v>
      </c>
      <c r="AK977" s="77" t="str">
        <f t="shared" ca="1" si="622"/>
        <v/>
      </c>
      <c r="AL977" s="77" t="str">
        <f t="shared" ca="1" si="622"/>
        <v>Вариант Б1</v>
      </c>
      <c r="AM977" s="77" t="str">
        <f t="shared" ca="1" si="622"/>
        <v/>
      </c>
      <c r="AN977" s="77" t="str">
        <f t="shared" ca="1" si="622"/>
        <v/>
      </c>
      <c r="AO977" s="77" t="str">
        <f t="shared" ca="1" si="622"/>
        <v/>
      </c>
      <c r="AP977" s="77" t="str">
        <f t="shared" ca="1" si="622"/>
        <v/>
      </c>
      <c r="AQ977" s="77" t="str">
        <f t="shared" ca="1" si="622"/>
        <v/>
      </c>
    </row>
    <row r="978" spans="4:43" s="77" customFormat="1" ht="23.25" customHeight="1">
      <c r="H978" s="75"/>
      <c r="I978" s="3">
        <f t="shared" ca="1" si="612"/>
        <v>5</v>
      </c>
      <c r="J978" s="6" t="str">
        <f t="shared" ca="1" si="613"/>
        <v>Изолирующий колпачок</v>
      </c>
      <c r="K978" s="81" t="str">
        <f t="shared" ca="1" si="614"/>
        <v xml:space="preserve"> CI 6-35</v>
      </c>
      <c r="L978" s="151" t="str">
        <f t="shared" ca="1" si="615"/>
        <v/>
      </c>
      <c r="M978" s="156"/>
      <c r="N978" s="156"/>
      <c r="O978" s="152"/>
      <c r="P978" s="157" t="str">
        <f t="shared" ca="1" si="616"/>
        <v/>
      </c>
      <c r="Q978" s="157"/>
      <c r="R978" s="157"/>
      <c r="S978" s="157"/>
      <c r="T978" s="80" t="str">
        <f t="shared" ca="1" si="617"/>
        <v>шт.</v>
      </c>
      <c r="U978" s="81">
        <f t="shared" ca="1" si="618"/>
        <v>12</v>
      </c>
      <c r="V978" s="151" t="str">
        <f t="shared" ca="1" si="619"/>
        <v/>
      </c>
      <c r="W978" s="152"/>
      <c r="X978" s="153" t="str">
        <f t="shared" ca="1" si="620"/>
        <v>Вариант Б1</v>
      </c>
      <c r="Y978" s="154"/>
      <c r="Z978" s="154"/>
      <c r="AA978" s="155"/>
      <c r="AB978" s="164"/>
      <c r="AC978" s="77">
        <f t="shared" si="623"/>
        <v>703</v>
      </c>
      <c r="AD978" s="77">
        <f t="shared" ca="1" si="621"/>
        <v>5</v>
      </c>
      <c r="AE978" s="77" t="str">
        <f t="shared" ca="1" si="622"/>
        <v>Изолирующий колпачок</v>
      </c>
      <c r="AF978" s="77" t="str">
        <f t="shared" ca="1" si="622"/>
        <v xml:space="preserve"> CI 6-35</v>
      </c>
      <c r="AG978" s="77" t="str">
        <f t="shared" ca="1" si="622"/>
        <v/>
      </c>
      <c r="AH978" s="77" t="str">
        <f t="shared" ca="1" si="622"/>
        <v/>
      </c>
      <c r="AI978" s="77" t="str">
        <f t="shared" ca="1" si="622"/>
        <v>шт.</v>
      </c>
      <c r="AJ978" s="77">
        <f t="shared" ca="1" si="622"/>
        <v>12</v>
      </c>
      <c r="AK978" s="77" t="str">
        <f t="shared" ca="1" si="622"/>
        <v/>
      </c>
      <c r="AL978" s="77" t="str">
        <f t="shared" ca="1" si="622"/>
        <v>Вариант Б1</v>
      </c>
      <c r="AM978" s="77" t="str">
        <f t="shared" ca="1" si="622"/>
        <v/>
      </c>
      <c r="AN978" s="77" t="str">
        <f t="shared" ca="1" si="622"/>
        <v/>
      </c>
      <c r="AO978" s="77" t="str">
        <f t="shared" ca="1" si="622"/>
        <v/>
      </c>
      <c r="AP978" s="77" t="str">
        <f t="shared" ca="1" si="622"/>
        <v/>
      </c>
      <c r="AQ978" s="77" t="str">
        <f t="shared" ca="1" si="622"/>
        <v/>
      </c>
    </row>
    <row r="979" spans="4:43" s="77" customFormat="1" ht="23.25" customHeight="1">
      <c r="H979" s="75"/>
      <c r="I979" s="3">
        <f t="shared" ca="1" si="612"/>
        <v>6</v>
      </c>
      <c r="J979" s="6" t="str">
        <f t="shared" ca="1" si="613"/>
        <v>Хомут</v>
      </c>
      <c r="K979" s="81" t="str">
        <f t="shared" ca="1" si="614"/>
        <v>9х1200мм нейл.</v>
      </c>
      <c r="L979" s="151" t="str">
        <f t="shared" ca="1" si="615"/>
        <v/>
      </c>
      <c r="M979" s="156"/>
      <c r="N979" s="156"/>
      <c r="O979" s="152"/>
      <c r="P979" s="157" t="str">
        <f t="shared" ca="1" si="616"/>
        <v/>
      </c>
      <c r="Q979" s="157"/>
      <c r="R979" s="157"/>
      <c r="S979" s="157"/>
      <c r="T979" s="80" t="str">
        <f t="shared" ca="1" si="617"/>
        <v>шт.</v>
      </c>
      <c r="U979" s="81">
        <f t="shared" ca="1" si="618"/>
        <v>18</v>
      </c>
      <c r="V979" s="151" t="str">
        <f t="shared" ca="1" si="619"/>
        <v/>
      </c>
      <c r="W979" s="152"/>
      <c r="X979" s="153" t="str">
        <f t="shared" ca="1" si="620"/>
        <v>Вариант Б1</v>
      </c>
      <c r="Y979" s="154"/>
      <c r="Z979" s="154"/>
      <c r="AA979" s="155"/>
      <c r="AB979" s="164"/>
      <c r="AC979" s="77">
        <f t="shared" si="623"/>
        <v>704</v>
      </c>
      <c r="AD979" s="77">
        <f t="shared" ca="1" si="621"/>
        <v>6</v>
      </c>
      <c r="AE979" s="77" t="str">
        <f t="shared" ca="1" si="622"/>
        <v>Хомут</v>
      </c>
      <c r="AF979" s="77" t="str">
        <f t="shared" ca="1" si="622"/>
        <v>9х1200мм нейл.</v>
      </c>
      <c r="AG979" s="77" t="str">
        <f t="shared" ca="1" si="622"/>
        <v/>
      </c>
      <c r="AH979" s="77" t="str">
        <f t="shared" ca="1" si="622"/>
        <v/>
      </c>
      <c r="AI979" s="77" t="str">
        <f t="shared" ca="1" si="622"/>
        <v>шт.</v>
      </c>
      <c r="AJ979" s="77">
        <f t="shared" ca="1" si="622"/>
        <v>18</v>
      </c>
      <c r="AK979" s="77" t="str">
        <f t="shared" ca="1" si="622"/>
        <v/>
      </c>
      <c r="AL979" s="77" t="str">
        <f t="shared" ca="1" si="622"/>
        <v>Вариант Б1</v>
      </c>
      <c r="AM979" s="77" t="str">
        <f t="shared" ca="1" si="622"/>
        <v/>
      </c>
      <c r="AN979" s="77" t="str">
        <f t="shared" ca="1" si="622"/>
        <v/>
      </c>
      <c r="AO979" s="77" t="str">
        <f t="shared" ca="1" si="622"/>
        <v/>
      </c>
      <c r="AP979" s="77" t="str">
        <f t="shared" ca="1" si="622"/>
        <v/>
      </c>
      <c r="AQ979" s="77" t="str">
        <f t="shared" ca="1" si="622"/>
        <v/>
      </c>
    </row>
    <row r="980" spans="4:43" s="77" customFormat="1" ht="23.25" customHeight="1">
      <c r="H980" s="75"/>
      <c r="I980" s="3">
        <f t="shared" ca="1" si="612"/>
        <v>7</v>
      </c>
      <c r="J980" s="6" t="str">
        <f t="shared" ca="1" si="613"/>
        <v>Монтажная лента</v>
      </c>
      <c r="K980" s="81" t="str">
        <f t="shared" ca="1" si="614"/>
        <v>F 20</v>
      </c>
      <c r="L980" s="151" t="str">
        <f t="shared" ca="1" si="615"/>
        <v/>
      </c>
      <c r="M980" s="156"/>
      <c r="N980" s="156"/>
      <c r="O980" s="152"/>
      <c r="P980" s="157" t="str">
        <f t="shared" ca="1" si="616"/>
        <v/>
      </c>
      <c r="Q980" s="157"/>
      <c r="R980" s="157"/>
      <c r="S980" s="157"/>
      <c r="T980" s="80" t="str">
        <f t="shared" ca="1" si="617"/>
        <v>шт.</v>
      </c>
      <c r="U980" s="81">
        <f t="shared" ca="1" si="618"/>
        <v>18</v>
      </c>
      <c r="V980" s="151" t="str">
        <f t="shared" ca="1" si="619"/>
        <v/>
      </c>
      <c r="W980" s="152"/>
      <c r="X980" s="153" t="str">
        <f t="shared" ca="1" si="620"/>
        <v>Вариант Б1</v>
      </c>
      <c r="Y980" s="154"/>
      <c r="Z980" s="154"/>
      <c r="AA980" s="155"/>
      <c r="AB980" s="164"/>
      <c r="AC980" s="77">
        <f t="shared" si="623"/>
        <v>705</v>
      </c>
      <c r="AD980" s="77">
        <f t="shared" ca="1" si="621"/>
        <v>7</v>
      </c>
      <c r="AE980" s="77" t="str">
        <f t="shared" ca="1" si="622"/>
        <v>Монтажная лента</v>
      </c>
      <c r="AF980" s="77" t="str">
        <f t="shared" ca="1" si="622"/>
        <v>F 20</v>
      </c>
      <c r="AG980" s="77" t="str">
        <f t="shared" ca="1" si="622"/>
        <v/>
      </c>
      <c r="AH980" s="77" t="str">
        <f t="shared" ca="1" si="622"/>
        <v/>
      </c>
      <c r="AI980" s="77" t="str">
        <f t="shared" ca="1" si="622"/>
        <v>шт.</v>
      </c>
      <c r="AJ980" s="77">
        <f t="shared" ca="1" si="622"/>
        <v>18</v>
      </c>
      <c r="AK980" s="77" t="str">
        <f t="shared" ca="1" si="622"/>
        <v/>
      </c>
      <c r="AL980" s="77" t="str">
        <f t="shared" ca="1" si="622"/>
        <v>Вариант Б1</v>
      </c>
      <c r="AM980" s="77" t="str">
        <f t="shared" ca="1" si="622"/>
        <v/>
      </c>
      <c r="AN980" s="77" t="str">
        <f t="shared" ca="1" si="622"/>
        <v/>
      </c>
      <c r="AO980" s="77" t="str">
        <f t="shared" ca="1" si="622"/>
        <v/>
      </c>
      <c r="AP980" s="77" t="str">
        <f t="shared" ca="1" si="622"/>
        <v/>
      </c>
      <c r="AQ980" s="77" t="str">
        <f t="shared" ca="1" si="622"/>
        <v/>
      </c>
    </row>
    <row r="981" spans="4:43" s="77" customFormat="1" ht="23.25" customHeight="1">
      <c r="H981" s="75"/>
      <c r="I981" s="3">
        <f t="shared" ca="1" si="612"/>
        <v>8</v>
      </c>
      <c r="J981" s="6" t="str">
        <f t="shared" ca="1" si="613"/>
        <v>Скрепа</v>
      </c>
      <c r="K981" s="81" t="str">
        <f t="shared" ca="1" si="614"/>
        <v>С 20</v>
      </c>
      <c r="L981" s="151" t="str">
        <f t="shared" ca="1" si="615"/>
        <v/>
      </c>
      <c r="M981" s="156"/>
      <c r="N981" s="156"/>
      <c r="O981" s="152"/>
      <c r="P981" s="157" t="str">
        <f t="shared" ca="1" si="616"/>
        <v/>
      </c>
      <c r="Q981" s="157"/>
      <c r="R981" s="157"/>
      <c r="S981" s="157"/>
      <c r="T981" s="80" t="str">
        <f t="shared" ca="1" si="617"/>
        <v>шт.</v>
      </c>
      <c r="U981" s="81">
        <f t="shared" ca="1" si="618"/>
        <v>18</v>
      </c>
      <c r="V981" s="151" t="str">
        <f t="shared" ca="1" si="619"/>
        <v/>
      </c>
      <c r="W981" s="152"/>
      <c r="X981" s="153" t="str">
        <f t="shared" ca="1" si="620"/>
        <v>Вариант Б1</v>
      </c>
      <c r="Y981" s="154"/>
      <c r="Z981" s="154"/>
      <c r="AA981" s="155"/>
      <c r="AB981" s="164"/>
      <c r="AC981" s="77">
        <f t="shared" si="623"/>
        <v>706</v>
      </c>
      <c r="AD981" s="77">
        <f t="shared" ca="1" si="621"/>
        <v>8</v>
      </c>
      <c r="AE981" s="77" t="str">
        <f t="shared" ca="1" si="622"/>
        <v>Скрепа</v>
      </c>
      <c r="AF981" s="77" t="str">
        <f t="shared" ca="1" si="622"/>
        <v>С 20</v>
      </c>
      <c r="AG981" s="77" t="str">
        <f t="shared" ca="1" si="622"/>
        <v/>
      </c>
      <c r="AH981" s="77" t="str">
        <f t="shared" ca="1" si="622"/>
        <v/>
      </c>
      <c r="AI981" s="77" t="str">
        <f t="shared" ca="1" si="622"/>
        <v>шт.</v>
      </c>
      <c r="AJ981" s="77">
        <f t="shared" ca="1" si="622"/>
        <v>18</v>
      </c>
      <c r="AK981" s="77" t="str">
        <f t="shared" ca="1" si="622"/>
        <v/>
      </c>
      <c r="AL981" s="77" t="str">
        <f t="shared" ca="1" si="622"/>
        <v>Вариант Б1</v>
      </c>
      <c r="AM981" s="77" t="str">
        <f t="shared" ca="1" si="622"/>
        <v/>
      </c>
      <c r="AN981" s="77" t="str">
        <f t="shared" ca="1" si="622"/>
        <v/>
      </c>
      <c r="AO981" s="77" t="str">
        <f t="shared" ca="1" si="622"/>
        <v/>
      </c>
      <c r="AP981" s="77" t="str">
        <f t="shared" ca="1" si="622"/>
        <v/>
      </c>
      <c r="AQ981" s="77" t="str">
        <f t="shared" ca="1" si="622"/>
        <v/>
      </c>
    </row>
    <row r="982" spans="4:43" s="77" customFormat="1" ht="23.25" customHeight="1">
      <c r="H982" s="75"/>
      <c r="I982" s="3">
        <f t="shared" ca="1" si="612"/>
        <v>9</v>
      </c>
      <c r="J982" s="6" t="str">
        <f t="shared" ca="1" si="613"/>
        <v>Анкерный кронштейн</v>
      </c>
      <c r="K982" s="81" t="str">
        <f t="shared" ca="1" si="614"/>
        <v>СА 25М1</v>
      </c>
      <c r="L982" s="151" t="str">
        <f t="shared" ca="1" si="615"/>
        <v/>
      </c>
      <c r="M982" s="156"/>
      <c r="N982" s="156"/>
      <c r="O982" s="152"/>
      <c r="P982" s="157" t="str">
        <f t="shared" ca="1" si="616"/>
        <v/>
      </c>
      <c r="Q982" s="157"/>
      <c r="R982" s="157"/>
      <c r="S982" s="157"/>
      <c r="T982" s="80" t="str">
        <f t="shared" ca="1" si="617"/>
        <v>шт.</v>
      </c>
      <c r="U982" s="81">
        <f t="shared" ca="1" si="618"/>
        <v>6</v>
      </c>
      <c r="V982" s="151" t="str">
        <f t="shared" ca="1" si="619"/>
        <v/>
      </c>
      <c r="W982" s="152"/>
      <c r="X982" s="153" t="str">
        <f t="shared" ca="1" si="620"/>
        <v>Вариант Б1</v>
      </c>
      <c r="Y982" s="154"/>
      <c r="Z982" s="154"/>
      <c r="AA982" s="155"/>
      <c r="AB982" s="164"/>
      <c r="AC982" s="77">
        <f t="shared" si="623"/>
        <v>707</v>
      </c>
      <c r="AD982" s="77">
        <f t="shared" ca="1" si="621"/>
        <v>9</v>
      </c>
      <c r="AE982" s="77" t="str">
        <f t="shared" ca="1" si="622"/>
        <v>Анкерный кронштейн</v>
      </c>
      <c r="AF982" s="77" t="str">
        <f t="shared" ca="1" si="622"/>
        <v>СА 25М1</v>
      </c>
      <c r="AG982" s="77" t="str">
        <f t="shared" ca="1" si="622"/>
        <v/>
      </c>
      <c r="AH982" s="77" t="str">
        <f t="shared" ca="1" si="622"/>
        <v/>
      </c>
      <c r="AI982" s="77" t="str">
        <f t="shared" ca="1" si="622"/>
        <v>шт.</v>
      </c>
      <c r="AJ982" s="77">
        <f t="shared" ca="1" si="622"/>
        <v>6</v>
      </c>
      <c r="AK982" s="77" t="str">
        <f t="shared" ca="1" si="622"/>
        <v/>
      </c>
      <c r="AL982" s="77" t="str">
        <f t="shared" ca="1" si="622"/>
        <v>Вариант Б1</v>
      </c>
      <c r="AM982" s="77" t="str">
        <f t="shared" ca="1" si="622"/>
        <v/>
      </c>
      <c r="AN982" s="77" t="str">
        <f t="shared" ca="1" si="622"/>
        <v/>
      </c>
      <c r="AO982" s="77" t="str">
        <f t="shared" ca="1" si="622"/>
        <v/>
      </c>
      <c r="AP982" s="77" t="str">
        <f t="shared" ca="1" si="622"/>
        <v/>
      </c>
      <c r="AQ982" s="77" t="str">
        <f t="shared" ca="1" si="622"/>
        <v/>
      </c>
    </row>
    <row r="983" spans="4:43" s="77" customFormat="1" ht="23.25" customHeight="1">
      <c r="H983" s="75"/>
      <c r="I983" s="3">
        <f t="shared" ca="1" si="612"/>
        <v>10</v>
      </c>
      <c r="J983" s="6" t="str">
        <f t="shared" ca="1" si="613"/>
        <v>Анкерный зажим</v>
      </c>
      <c r="K983" s="81" t="str">
        <f t="shared" ca="1" si="614"/>
        <v xml:space="preserve"> РА 25х100М</v>
      </c>
      <c r="L983" s="151" t="str">
        <f t="shared" ca="1" si="615"/>
        <v/>
      </c>
      <c r="M983" s="156"/>
      <c r="N983" s="156"/>
      <c r="O983" s="152"/>
      <c r="P983" s="157" t="str">
        <f t="shared" ca="1" si="616"/>
        <v/>
      </c>
      <c r="Q983" s="157"/>
      <c r="R983" s="157"/>
      <c r="S983" s="157"/>
      <c r="T983" s="80" t="str">
        <f t="shared" ca="1" si="617"/>
        <v>шт.</v>
      </c>
      <c r="U983" s="81">
        <f t="shared" ca="1" si="618"/>
        <v>12</v>
      </c>
      <c r="V983" s="151" t="str">
        <f t="shared" ca="1" si="619"/>
        <v/>
      </c>
      <c r="W983" s="152"/>
      <c r="X983" s="153" t="str">
        <f t="shared" ca="1" si="620"/>
        <v>Вариант Б1</v>
      </c>
      <c r="Y983" s="154"/>
      <c r="Z983" s="154"/>
      <c r="AA983" s="155"/>
      <c r="AB983" s="164"/>
      <c r="AC983" s="77">
        <f t="shared" si="623"/>
        <v>708</v>
      </c>
      <c r="AD983" s="77">
        <f t="shared" ca="1" si="621"/>
        <v>10</v>
      </c>
      <c r="AE983" s="77" t="str">
        <f t="shared" ref="AE983:AQ997" ca="1" si="624">IF(OFFSET(INDIRECT($AD$2),$AC983,AE$2,1,1)&lt;&gt;0,OFFSET(INDIRECT($AD$2),$AC983,AE$2,1,1),"")</f>
        <v>Анкерный зажим</v>
      </c>
      <c r="AF983" s="77" t="str">
        <f t="shared" ca="1" si="624"/>
        <v xml:space="preserve"> РА 25х100М</v>
      </c>
      <c r="AG983" s="77" t="str">
        <f t="shared" ca="1" si="624"/>
        <v/>
      </c>
      <c r="AH983" s="77" t="str">
        <f t="shared" ca="1" si="624"/>
        <v/>
      </c>
      <c r="AI983" s="77" t="str">
        <f t="shared" ca="1" si="624"/>
        <v>шт.</v>
      </c>
      <c r="AJ983" s="77">
        <f t="shared" ca="1" si="624"/>
        <v>12</v>
      </c>
      <c r="AK983" s="77" t="str">
        <f t="shared" ca="1" si="624"/>
        <v/>
      </c>
      <c r="AL983" s="77" t="str">
        <f t="shared" ca="1" si="624"/>
        <v>Вариант Б1</v>
      </c>
      <c r="AM983" s="77" t="str">
        <f t="shared" ca="1" si="624"/>
        <v/>
      </c>
      <c r="AN983" s="77" t="str">
        <f t="shared" ca="1" si="624"/>
        <v/>
      </c>
      <c r="AO983" s="77" t="str">
        <f t="shared" ca="1" si="624"/>
        <v/>
      </c>
      <c r="AP983" s="77" t="str">
        <f t="shared" ca="1" si="624"/>
        <v/>
      </c>
      <c r="AQ983" s="77" t="str">
        <f t="shared" ca="1" si="624"/>
        <v/>
      </c>
    </row>
    <row r="984" spans="4:43" s="77" customFormat="1" ht="23.25" customHeight="1">
      <c r="H984" s="75"/>
      <c r="I984" s="3">
        <f t="shared" ca="1" si="612"/>
        <v>11</v>
      </c>
      <c r="J984" s="6" t="str">
        <f t="shared" ca="1" si="613"/>
        <v>Зажим ответвительный</v>
      </c>
      <c r="K984" s="81" t="str">
        <f t="shared" ca="1" si="614"/>
        <v>ОН 640М</v>
      </c>
      <c r="L984" s="151" t="str">
        <f t="shared" ca="1" si="615"/>
        <v/>
      </c>
      <c r="M984" s="156"/>
      <c r="N984" s="156"/>
      <c r="O984" s="152"/>
      <c r="P984" s="157" t="str">
        <f t="shared" ca="1" si="616"/>
        <v/>
      </c>
      <c r="Q984" s="157"/>
      <c r="R984" s="157"/>
      <c r="S984" s="157"/>
      <c r="T984" s="80" t="str">
        <f t="shared" ca="1" si="617"/>
        <v>шт.</v>
      </c>
      <c r="U984" s="81">
        <f t="shared" ca="1" si="618"/>
        <v>12</v>
      </c>
      <c r="V984" s="151" t="str">
        <f t="shared" ca="1" si="619"/>
        <v/>
      </c>
      <c r="W984" s="152"/>
      <c r="X984" s="153" t="str">
        <f t="shared" ca="1" si="620"/>
        <v>Вариант Б1</v>
      </c>
      <c r="Y984" s="154"/>
      <c r="Z984" s="154"/>
      <c r="AA984" s="155"/>
      <c r="AB984" s="164"/>
      <c r="AC984" s="77">
        <f t="shared" si="623"/>
        <v>709</v>
      </c>
      <c r="AD984" s="77">
        <f t="shared" ca="1" si="621"/>
        <v>11</v>
      </c>
      <c r="AE984" s="77" t="str">
        <f t="shared" ca="1" si="624"/>
        <v>Зажим ответвительный</v>
      </c>
      <c r="AF984" s="77" t="str">
        <f t="shared" ca="1" si="624"/>
        <v>ОН 640М</v>
      </c>
      <c r="AG984" s="77" t="str">
        <f t="shared" ca="1" si="624"/>
        <v/>
      </c>
      <c r="AH984" s="77" t="str">
        <f t="shared" ca="1" si="624"/>
        <v/>
      </c>
      <c r="AI984" s="77" t="str">
        <f t="shared" ca="1" si="624"/>
        <v>шт.</v>
      </c>
      <c r="AJ984" s="77">
        <f t="shared" ca="1" si="624"/>
        <v>12</v>
      </c>
      <c r="AK984" s="77" t="str">
        <f t="shared" ca="1" si="624"/>
        <v/>
      </c>
      <c r="AL984" s="77" t="str">
        <f t="shared" ca="1" si="624"/>
        <v>Вариант Б1</v>
      </c>
      <c r="AM984" s="77" t="str">
        <f t="shared" ca="1" si="624"/>
        <v/>
      </c>
      <c r="AN984" s="77" t="str">
        <f t="shared" ca="1" si="624"/>
        <v/>
      </c>
      <c r="AO984" s="77" t="str">
        <f t="shared" ca="1" si="624"/>
        <v/>
      </c>
      <c r="AP984" s="77" t="str">
        <f t="shared" ca="1" si="624"/>
        <v/>
      </c>
      <c r="AQ984" s="77" t="str">
        <f t="shared" ca="1" si="624"/>
        <v/>
      </c>
    </row>
    <row r="985" spans="4:43" s="77" customFormat="1" ht="23.25" customHeight="1">
      <c r="H985" s="75"/>
      <c r="I985" s="3">
        <f t="shared" ca="1" si="612"/>
        <v>12</v>
      </c>
      <c r="J985" s="6" t="str">
        <f t="shared" ca="1" si="613"/>
        <v>Анкерный болт с колц.</v>
      </c>
      <c r="K985" s="81" t="str">
        <f t="shared" ca="1" si="614"/>
        <v>12(10)х100(120)</v>
      </c>
      <c r="L985" s="151" t="str">
        <f t="shared" ca="1" si="615"/>
        <v/>
      </c>
      <c r="M985" s="156"/>
      <c r="N985" s="156"/>
      <c r="O985" s="152"/>
      <c r="P985" s="157" t="str">
        <f t="shared" ca="1" si="616"/>
        <v/>
      </c>
      <c r="Q985" s="157"/>
      <c r="R985" s="157"/>
      <c r="S985" s="157"/>
      <c r="T985" s="80" t="str">
        <f t="shared" ca="1" si="617"/>
        <v>шт.</v>
      </c>
      <c r="U985" s="81">
        <f t="shared" ca="1" si="618"/>
        <v>6</v>
      </c>
      <c r="V985" s="151" t="str">
        <f t="shared" ca="1" si="619"/>
        <v/>
      </c>
      <c r="W985" s="152"/>
      <c r="X985" s="153" t="str">
        <f t="shared" ca="1" si="620"/>
        <v>Вариант Б1</v>
      </c>
      <c r="Y985" s="154"/>
      <c r="Z985" s="154"/>
      <c r="AA985" s="155"/>
      <c r="AB985" s="164"/>
      <c r="AC985" s="77">
        <f t="shared" si="623"/>
        <v>710</v>
      </c>
      <c r="AD985" s="77">
        <f t="shared" ca="1" si="621"/>
        <v>12</v>
      </c>
      <c r="AE985" s="77" t="str">
        <f t="shared" ca="1" si="624"/>
        <v>Анкерный болт с колц.</v>
      </c>
      <c r="AF985" s="77" t="str">
        <f t="shared" ca="1" si="624"/>
        <v>12(10)х100(120)</v>
      </c>
      <c r="AG985" s="77" t="str">
        <f t="shared" ca="1" si="624"/>
        <v/>
      </c>
      <c r="AH985" s="77" t="str">
        <f t="shared" ca="1" si="624"/>
        <v/>
      </c>
      <c r="AI985" s="77" t="str">
        <f t="shared" ca="1" si="624"/>
        <v>шт.</v>
      </c>
      <c r="AJ985" s="77">
        <f t="shared" ca="1" si="624"/>
        <v>6</v>
      </c>
      <c r="AK985" s="77" t="str">
        <f t="shared" ca="1" si="624"/>
        <v/>
      </c>
      <c r="AL985" s="77" t="str">
        <f t="shared" ca="1" si="624"/>
        <v>Вариант Б1</v>
      </c>
      <c r="AM985" s="77" t="str">
        <f t="shared" ca="1" si="624"/>
        <v/>
      </c>
      <c r="AN985" s="77" t="str">
        <f t="shared" ca="1" si="624"/>
        <v/>
      </c>
      <c r="AO985" s="77" t="str">
        <f t="shared" ca="1" si="624"/>
        <v/>
      </c>
      <c r="AP985" s="77" t="str">
        <f t="shared" ca="1" si="624"/>
        <v/>
      </c>
      <c r="AQ985" s="77" t="str">
        <f t="shared" ca="1" si="624"/>
        <v/>
      </c>
    </row>
    <row r="986" spans="4:43" s="77" customFormat="1" ht="23.25" customHeight="1">
      <c r="H986" s="75"/>
      <c r="I986" s="3" t="str">
        <f t="shared" ca="1" si="612"/>
        <v/>
      </c>
      <c r="J986" s="6" t="str">
        <f t="shared" ca="1" si="613"/>
        <v>Вариант №1.5</v>
      </c>
      <c r="K986" s="81" t="str">
        <f t="shared" ca="1" si="614"/>
        <v/>
      </c>
      <c r="L986" s="151" t="str">
        <f t="shared" ca="1" si="615"/>
        <v/>
      </c>
      <c r="M986" s="156"/>
      <c r="N986" s="156"/>
      <c r="O986" s="152"/>
      <c r="P986" s="157" t="str">
        <f t="shared" ca="1" si="616"/>
        <v/>
      </c>
      <c r="Q986" s="157"/>
      <c r="R986" s="157"/>
      <c r="S986" s="157"/>
      <c r="T986" s="80" t="str">
        <f t="shared" ca="1" si="617"/>
        <v/>
      </c>
      <c r="U986" s="81" t="str">
        <f t="shared" ca="1" si="618"/>
        <v/>
      </c>
      <c r="V986" s="151" t="str">
        <f t="shared" ca="1" si="619"/>
        <v/>
      </c>
      <c r="W986" s="152"/>
      <c r="X986" s="153" t="str">
        <f t="shared" ca="1" si="620"/>
        <v/>
      </c>
      <c r="Y986" s="154"/>
      <c r="Z986" s="154"/>
      <c r="AA986" s="155"/>
      <c r="AB986" s="164"/>
      <c r="AC986" s="77">
        <f t="shared" si="623"/>
        <v>711</v>
      </c>
      <c r="AD986" s="77" t="str">
        <f t="shared" ca="1" si="621"/>
        <v/>
      </c>
      <c r="AE986" s="77" t="str">
        <f t="shared" ca="1" si="624"/>
        <v>Вариант №1.5</v>
      </c>
      <c r="AF986" s="77" t="str">
        <f t="shared" ca="1" si="624"/>
        <v/>
      </c>
      <c r="AG986" s="77" t="str">
        <f t="shared" ca="1" si="624"/>
        <v/>
      </c>
      <c r="AH986" s="77" t="str">
        <f t="shared" ca="1" si="624"/>
        <v/>
      </c>
      <c r="AI986" s="77" t="str">
        <f t="shared" ca="1" si="624"/>
        <v/>
      </c>
      <c r="AJ986" s="77" t="str">
        <f t="shared" ca="1" si="624"/>
        <v/>
      </c>
      <c r="AK986" s="77" t="str">
        <f t="shared" ca="1" si="624"/>
        <v/>
      </c>
      <c r="AL986" s="77" t="str">
        <f t="shared" ca="1" si="624"/>
        <v/>
      </c>
      <c r="AM986" s="77" t="str">
        <f t="shared" ca="1" si="624"/>
        <v/>
      </c>
      <c r="AN986" s="77" t="str">
        <f t="shared" ca="1" si="624"/>
        <v/>
      </c>
      <c r="AO986" s="77" t="str">
        <f t="shared" ca="1" si="624"/>
        <v/>
      </c>
      <c r="AP986" s="77" t="str">
        <f t="shared" ca="1" si="624"/>
        <v/>
      </c>
      <c r="AQ986" s="77" t="str">
        <f t="shared" ca="1" si="624"/>
        <v/>
      </c>
    </row>
    <row r="987" spans="4:43" s="77" customFormat="1" ht="18" customHeight="1" thickBot="1">
      <c r="H987" s="75"/>
      <c r="I987" s="169">
        <f ca="1">AD987</f>
        <v>1</v>
      </c>
      <c r="J987" s="171" t="str">
        <f t="shared" ca="1" si="613"/>
        <v xml:space="preserve"> Счетчик электрической энергии</v>
      </c>
      <c r="K987" s="173" t="str">
        <f t="shared" ca="1" si="614"/>
        <v>CE208 C4.846.2.OPR1.QYUDVFZ BPL03 SPDS</v>
      </c>
      <c r="L987" s="175" t="str">
        <f t="shared" ca="1" si="615"/>
        <v/>
      </c>
      <c r="M987" s="176"/>
      <c r="N987" s="176"/>
      <c r="O987" s="177"/>
      <c r="P987" s="175" t="str">
        <f t="shared" ca="1" si="616"/>
        <v/>
      </c>
      <c r="Q987" s="176"/>
      <c r="R987" s="176"/>
      <c r="S987" s="177"/>
      <c r="T987" s="173" t="str">
        <f t="shared" ca="1" si="617"/>
        <v>шт.</v>
      </c>
      <c r="U987" s="173">
        <f t="shared" ca="1" si="618"/>
        <v>81</v>
      </c>
      <c r="V987" s="175" t="str">
        <f t="shared" ca="1" si="619"/>
        <v/>
      </c>
      <c r="W987" s="177"/>
      <c r="X987" s="191" t="str">
        <f t="shared" ca="1" si="620"/>
        <v>Вариант В1</v>
      </c>
      <c r="Y987" s="192"/>
      <c r="Z987" s="192"/>
      <c r="AA987" s="193"/>
      <c r="AB987" s="164"/>
      <c r="AC987" s="77">
        <f t="shared" si="623"/>
        <v>712</v>
      </c>
      <c r="AD987" s="77">
        <f t="shared" ca="1" si="621"/>
        <v>1</v>
      </c>
      <c r="AE987" s="77" t="str">
        <f t="shared" ca="1" si="624"/>
        <v xml:space="preserve"> Счетчик электрической энергии</v>
      </c>
      <c r="AF987" s="77" t="str">
        <f t="shared" ca="1" si="624"/>
        <v>CE208 C4.846.2.OPR1.QYUDVFZ BPL03 SPDS</v>
      </c>
      <c r="AG987" s="77" t="str">
        <f t="shared" ca="1" si="624"/>
        <v/>
      </c>
      <c r="AH987" s="77" t="str">
        <f t="shared" ca="1" si="624"/>
        <v/>
      </c>
      <c r="AI987" s="77" t="str">
        <f t="shared" ca="1" si="624"/>
        <v>шт.</v>
      </c>
      <c r="AJ987" s="77">
        <f t="shared" ca="1" si="624"/>
        <v>81</v>
      </c>
      <c r="AK987" s="77" t="str">
        <f t="shared" ca="1" si="624"/>
        <v/>
      </c>
      <c r="AL987" s="77" t="str">
        <f t="shared" ca="1" si="624"/>
        <v>Вариант В1</v>
      </c>
      <c r="AM987" s="77" t="str">
        <f t="shared" ca="1" si="624"/>
        <v/>
      </c>
      <c r="AN987" s="77" t="str">
        <f t="shared" ca="1" si="624"/>
        <v/>
      </c>
      <c r="AO987" s="77" t="str">
        <f t="shared" ca="1" si="624"/>
        <v/>
      </c>
      <c r="AP987" s="77" t="str">
        <f t="shared" ca="1" si="624"/>
        <v/>
      </c>
      <c r="AQ987" s="77" t="str">
        <f t="shared" ca="1" si="624"/>
        <v/>
      </c>
    </row>
    <row r="988" spans="4:43" s="77" customFormat="1" ht="5.25" customHeight="1">
      <c r="D988" s="234" t="s">
        <v>35</v>
      </c>
      <c r="E988" s="235"/>
      <c r="F988" s="181"/>
      <c r="G988" s="231"/>
      <c r="H988" s="186"/>
      <c r="I988" s="170"/>
      <c r="J988" s="172">
        <f t="shared" si="613"/>
        <v>0</v>
      </c>
      <c r="K988" s="174">
        <f t="shared" si="614"/>
        <v>0</v>
      </c>
      <c r="L988" s="178"/>
      <c r="M988" s="179"/>
      <c r="N988" s="179"/>
      <c r="O988" s="180"/>
      <c r="P988" s="178"/>
      <c r="Q988" s="179"/>
      <c r="R988" s="179"/>
      <c r="S988" s="180"/>
      <c r="T988" s="174"/>
      <c r="U988" s="174"/>
      <c r="V988" s="178"/>
      <c r="W988" s="180"/>
      <c r="X988" s="194"/>
      <c r="Y988" s="195"/>
      <c r="Z988" s="195"/>
      <c r="AA988" s="196"/>
      <c r="AB988" s="164"/>
    </row>
    <row r="989" spans="4:43" s="77" customFormat="1" ht="23.25" customHeight="1">
      <c r="D989" s="207"/>
      <c r="E989" s="208"/>
      <c r="F989" s="203"/>
      <c r="G989" s="164"/>
      <c r="H989" s="206"/>
      <c r="I989" s="3" t="str">
        <f ca="1">AD989</f>
        <v>1а</v>
      </c>
      <c r="J989" s="6" t="str">
        <f t="shared" ca="1" si="613"/>
        <v xml:space="preserve"> Устройство счит. счетчиков</v>
      </c>
      <c r="K989" s="81" t="str">
        <f t="shared" ca="1" si="614"/>
        <v>CE901 RUP-02</v>
      </c>
      <c r="L989" s="151" t="str">
        <f ca="1">AG989</f>
        <v/>
      </c>
      <c r="M989" s="156"/>
      <c r="N989" s="156"/>
      <c r="O989" s="152"/>
      <c r="P989" s="157" t="str">
        <f ca="1">AH989</f>
        <v/>
      </c>
      <c r="Q989" s="157"/>
      <c r="R989" s="157"/>
      <c r="S989" s="157"/>
      <c r="T989" s="80" t="str">
        <f t="shared" ref="T989:T991" ca="1" si="625">AI989</f>
        <v>шт.</v>
      </c>
      <c r="U989" s="81">
        <f t="shared" ref="U989:U991" ca="1" si="626">AJ989</f>
        <v>81</v>
      </c>
      <c r="V989" s="151" t="str">
        <f t="shared" ref="V989:V991" ca="1" si="627">AK989</f>
        <v/>
      </c>
      <c r="W989" s="152"/>
      <c r="X989" s="153" t="str">
        <f ca="1">AL989</f>
        <v>Вариант В1</v>
      </c>
      <c r="Y989" s="154"/>
      <c r="Z989" s="154"/>
      <c r="AA989" s="155"/>
      <c r="AB989" s="164"/>
      <c r="AC989" s="77">
        <f>AC987+1</f>
        <v>713</v>
      </c>
      <c r="AD989" s="77" t="str">
        <f ca="1">IF(OFFSET(INDIRECT($AD$2),AC989,0,1,1)&lt;&gt;0,OFFSET(INDIRECT($AD$2),AC989,0,1,1),"")</f>
        <v>1а</v>
      </c>
      <c r="AE989" s="77" t="str">
        <f t="shared" ca="1" si="624"/>
        <v xml:space="preserve"> Устройство счит. счетчиков</v>
      </c>
      <c r="AF989" s="77" t="str">
        <f t="shared" ca="1" si="624"/>
        <v>CE901 RUP-02</v>
      </c>
      <c r="AG989" s="77" t="str">
        <f t="shared" ca="1" si="624"/>
        <v/>
      </c>
      <c r="AH989" s="77" t="str">
        <f t="shared" ca="1" si="624"/>
        <v/>
      </c>
      <c r="AI989" s="77" t="str">
        <f t="shared" ca="1" si="624"/>
        <v>шт.</v>
      </c>
      <c r="AJ989" s="77">
        <f t="shared" ca="1" si="624"/>
        <v>81</v>
      </c>
      <c r="AK989" s="77" t="str">
        <f t="shared" ca="1" si="624"/>
        <v/>
      </c>
      <c r="AL989" s="77" t="str">
        <f t="shared" ca="1" si="624"/>
        <v>Вариант В1</v>
      </c>
      <c r="AM989" s="77" t="str">
        <f t="shared" ca="1" si="624"/>
        <v/>
      </c>
      <c r="AN989" s="77" t="str">
        <f t="shared" ca="1" si="624"/>
        <v/>
      </c>
      <c r="AO989" s="77" t="str">
        <f t="shared" ca="1" si="624"/>
        <v/>
      </c>
      <c r="AP989" s="77" t="str">
        <f t="shared" ca="1" si="624"/>
        <v/>
      </c>
      <c r="AQ989" s="77" t="str">
        <f t="shared" ca="1" si="624"/>
        <v/>
      </c>
    </row>
    <row r="990" spans="4:43" s="77" customFormat="1" ht="23.25" customHeight="1">
      <c r="D990" s="207"/>
      <c r="E990" s="208"/>
      <c r="F990" s="203"/>
      <c r="G990" s="164"/>
      <c r="H990" s="206"/>
      <c r="I990" s="3">
        <f ca="1">AD990</f>
        <v>2</v>
      </c>
      <c r="J990" s="6" t="str">
        <f t="shared" ca="1" si="613"/>
        <v>Провод</v>
      </c>
      <c r="K990" s="81" t="str">
        <f t="shared" ca="1" si="614"/>
        <v>СИП-4 2х16</v>
      </c>
      <c r="L990" s="151" t="str">
        <f ca="1">AG990</f>
        <v/>
      </c>
      <c r="M990" s="156"/>
      <c r="N990" s="156"/>
      <c r="O990" s="152"/>
      <c r="P990" s="157" t="str">
        <f ca="1">AH990</f>
        <v/>
      </c>
      <c r="Q990" s="157"/>
      <c r="R990" s="157"/>
      <c r="S990" s="157"/>
      <c r="T990" s="80" t="str">
        <f t="shared" ca="1" si="625"/>
        <v>м.</v>
      </c>
      <c r="U990" s="81">
        <f t="shared" ca="1" si="626"/>
        <v>2025</v>
      </c>
      <c r="V990" s="151" t="str">
        <f t="shared" ca="1" si="627"/>
        <v/>
      </c>
      <c r="W990" s="152"/>
      <c r="X990" s="153" t="str">
        <f ca="1">AL990</f>
        <v>Вариант В1</v>
      </c>
      <c r="Y990" s="154"/>
      <c r="Z990" s="154"/>
      <c r="AA990" s="155"/>
      <c r="AB990" s="164"/>
      <c r="AC990" s="77">
        <f>AC989+1</f>
        <v>714</v>
      </c>
      <c r="AD990" s="77">
        <f ca="1">IF(OFFSET(INDIRECT($AD$2),AC990,0,1,1)&lt;&gt;0,OFFSET(INDIRECT($AD$2),AC990,0,1,1),"")</f>
        <v>2</v>
      </c>
      <c r="AE990" s="77" t="str">
        <f t="shared" ca="1" si="624"/>
        <v>Провод</v>
      </c>
      <c r="AF990" s="77" t="str">
        <f t="shared" ca="1" si="624"/>
        <v>СИП-4 2х16</v>
      </c>
      <c r="AG990" s="77" t="str">
        <f t="shared" ca="1" si="624"/>
        <v/>
      </c>
      <c r="AH990" s="77" t="str">
        <f t="shared" ca="1" si="624"/>
        <v/>
      </c>
      <c r="AI990" s="77" t="str">
        <f t="shared" ca="1" si="624"/>
        <v>м.</v>
      </c>
      <c r="AJ990" s="77">
        <f t="shared" ca="1" si="624"/>
        <v>2025</v>
      </c>
      <c r="AK990" s="77" t="str">
        <f t="shared" ca="1" si="624"/>
        <v/>
      </c>
      <c r="AL990" s="77" t="str">
        <f t="shared" ca="1" si="624"/>
        <v>Вариант В1</v>
      </c>
      <c r="AM990" s="77" t="str">
        <f t="shared" ca="1" si="624"/>
        <v/>
      </c>
      <c r="AN990" s="77" t="str">
        <f t="shared" ca="1" si="624"/>
        <v/>
      </c>
      <c r="AO990" s="77" t="str">
        <f t="shared" ca="1" si="624"/>
        <v/>
      </c>
      <c r="AP990" s="77" t="str">
        <f t="shared" ca="1" si="624"/>
        <v/>
      </c>
      <c r="AQ990" s="77" t="str">
        <f t="shared" ca="1" si="624"/>
        <v/>
      </c>
    </row>
    <row r="991" spans="4:43" s="77" customFormat="1" ht="20.25" customHeight="1">
      <c r="D991" s="207"/>
      <c r="E991" s="208"/>
      <c r="F991" s="203"/>
      <c r="G991" s="164"/>
      <c r="H991" s="206"/>
      <c r="I991" s="169">
        <f ca="1">AD991</f>
        <v>3</v>
      </c>
      <c r="J991" s="171" t="str">
        <f t="shared" ca="1" si="613"/>
        <v>Изолирующий колпачок</v>
      </c>
      <c r="K991" s="173" t="str">
        <f t="shared" ca="1" si="614"/>
        <v>CI 6-35</v>
      </c>
      <c r="L991" s="175" t="str">
        <f ca="1">AG991</f>
        <v/>
      </c>
      <c r="M991" s="176"/>
      <c r="N991" s="176"/>
      <c r="O991" s="177"/>
      <c r="P991" s="175" t="str">
        <f ca="1">AH991</f>
        <v/>
      </c>
      <c r="Q991" s="176"/>
      <c r="R991" s="176"/>
      <c r="S991" s="177"/>
      <c r="T991" s="173" t="str">
        <f t="shared" ca="1" si="625"/>
        <v>шт.</v>
      </c>
      <c r="U991" s="173">
        <f t="shared" ca="1" si="626"/>
        <v>162</v>
      </c>
      <c r="V991" s="175" t="str">
        <f t="shared" ca="1" si="627"/>
        <v/>
      </c>
      <c r="W991" s="177"/>
      <c r="X991" s="191" t="str">
        <f ca="1">AL991</f>
        <v>Вариант В1</v>
      </c>
      <c r="Y991" s="192"/>
      <c r="Z991" s="192"/>
      <c r="AA991" s="193"/>
      <c r="AB991" s="164"/>
      <c r="AC991" s="77">
        <f>AC990+1</f>
        <v>715</v>
      </c>
      <c r="AD991" s="77">
        <f ca="1">IF(OFFSET(INDIRECT($AD$2),AC991,0,1,1)&lt;&gt;0,OFFSET(INDIRECT($AD$2),AC991,0,1,1),"")</f>
        <v>3</v>
      </c>
      <c r="AE991" s="77" t="str">
        <f t="shared" ca="1" si="624"/>
        <v>Изолирующий колпачок</v>
      </c>
      <c r="AF991" s="77" t="str">
        <f t="shared" ca="1" si="624"/>
        <v>CI 6-35</v>
      </c>
      <c r="AG991" s="77" t="str">
        <f t="shared" ca="1" si="624"/>
        <v/>
      </c>
      <c r="AH991" s="77" t="str">
        <f t="shared" ca="1" si="624"/>
        <v/>
      </c>
      <c r="AI991" s="77" t="str">
        <f t="shared" ca="1" si="624"/>
        <v>шт.</v>
      </c>
      <c r="AJ991" s="77">
        <f t="shared" ca="1" si="624"/>
        <v>162</v>
      </c>
      <c r="AK991" s="77" t="str">
        <f t="shared" ca="1" si="624"/>
        <v/>
      </c>
      <c r="AL991" s="77" t="str">
        <f t="shared" ca="1" si="624"/>
        <v>Вариант В1</v>
      </c>
      <c r="AM991" s="77" t="str">
        <f t="shared" ca="1" si="624"/>
        <v/>
      </c>
      <c r="AN991" s="77" t="str">
        <f t="shared" ca="1" si="624"/>
        <v/>
      </c>
      <c r="AO991" s="77" t="str">
        <f t="shared" ca="1" si="624"/>
        <v/>
      </c>
      <c r="AP991" s="77" t="str">
        <f t="shared" ca="1" si="624"/>
        <v/>
      </c>
      <c r="AQ991" s="77" t="str">
        <f t="shared" ca="1" si="624"/>
        <v/>
      </c>
    </row>
    <row r="992" spans="4:43" s="77" customFormat="1" ht="3" customHeight="1" thickBot="1">
      <c r="D992" s="209"/>
      <c r="E992" s="210"/>
      <c r="F992" s="183"/>
      <c r="G992" s="211"/>
      <c r="H992" s="188"/>
      <c r="I992" s="170"/>
      <c r="J992" s="172">
        <f t="shared" si="613"/>
        <v>0</v>
      </c>
      <c r="K992" s="174">
        <f t="shared" si="614"/>
        <v>0</v>
      </c>
      <c r="L992" s="178"/>
      <c r="M992" s="179"/>
      <c r="N992" s="179"/>
      <c r="O992" s="180"/>
      <c r="P992" s="178"/>
      <c r="Q992" s="179"/>
      <c r="R992" s="179"/>
      <c r="S992" s="180"/>
      <c r="T992" s="174"/>
      <c r="U992" s="174"/>
      <c r="V992" s="178"/>
      <c r="W992" s="180"/>
      <c r="X992" s="194"/>
      <c r="Y992" s="195"/>
      <c r="Z992" s="195"/>
      <c r="AA992" s="196"/>
      <c r="AB992" s="164"/>
      <c r="AO992" s="77" t="str">
        <f ca="1">IF(OFFSET(INDIRECT($AD$2),$AC993,AO$2,1,1)&lt;&gt;0,OFFSET(INDIRECT($AD$2),$AC993,AO$2,1,1),"")</f>
        <v/>
      </c>
      <c r="AP992" s="77" t="str">
        <f ca="1">IF(OFFSET(INDIRECT($AD$2),$AC993,AP$2,1,1)&lt;&gt;0,OFFSET(INDIRECT($AD$2),$AC993,AP$2,1,1),"")</f>
        <v/>
      </c>
      <c r="AQ992" s="77" t="str">
        <f ca="1">IF(OFFSET(INDIRECT($AD$2),$AC993,AQ$2,1,1)&lt;&gt;0,OFFSET(INDIRECT($AD$2),$AC993,AQ$2,1,1),"")</f>
        <v/>
      </c>
    </row>
    <row r="993" spans="4:43" s="77" customFormat="1" ht="23.25" customHeight="1">
      <c r="D993" s="234" t="s">
        <v>36</v>
      </c>
      <c r="E993" s="235"/>
      <c r="F993" s="181"/>
      <c r="G993" s="231"/>
      <c r="H993" s="186"/>
      <c r="I993" s="82">
        <f t="shared" ref="I993:I997" ca="1" si="628">AD993</f>
        <v>4</v>
      </c>
      <c r="J993" s="88" t="str">
        <f t="shared" ca="1" si="613"/>
        <v>Хомут</v>
      </c>
      <c r="K993" s="83" t="str">
        <f t="shared" ca="1" si="614"/>
        <v xml:space="preserve"> 9х1200мм нейл.  Е778</v>
      </c>
      <c r="L993" s="151" t="str">
        <f t="shared" ref="L993:L997" ca="1" si="629">AG993</f>
        <v/>
      </c>
      <c r="M993" s="156"/>
      <c r="N993" s="156"/>
      <c r="O993" s="152"/>
      <c r="P993" s="151" t="str">
        <f ca="1">AH993</f>
        <v/>
      </c>
      <c r="Q993" s="156"/>
      <c r="R993" s="156"/>
      <c r="S993" s="152"/>
      <c r="T993" s="83" t="str">
        <f t="shared" ref="T993:T997" ca="1" si="630">AI993</f>
        <v>шт.</v>
      </c>
      <c r="U993" s="83">
        <f t="shared" ref="U993:U997" ca="1" si="631">AJ993</f>
        <v>243</v>
      </c>
      <c r="V993" s="151" t="str">
        <f t="shared" ref="V993:V997" ca="1" si="632">AK993</f>
        <v/>
      </c>
      <c r="W993" s="152"/>
      <c r="X993" s="153" t="str">
        <f ca="1">AL993</f>
        <v>Вариант В1</v>
      </c>
      <c r="Y993" s="154"/>
      <c r="Z993" s="154"/>
      <c r="AA993" s="155"/>
      <c r="AB993" s="164"/>
      <c r="AC993" s="77">
        <f>AC991+1</f>
        <v>716</v>
      </c>
      <c r="AD993" s="77">
        <f ca="1">IF(OFFSET(INDIRECT($AD$2),AC993,0,1,1)&lt;&gt;0,OFFSET(INDIRECT($AD$2),AC993,0,1,1),"")</f>
        <v>4</v>
      </c>
      <c r="AE993" s="77" t="str">
        <f t="shared" ref="AE993:AN993" ca="1" si="633">IF(OFFSET(INDIRECT($AD$2),$AC993,AE$2,1,1)&lt;&gt;0,OFFSET(INDIRECT($AD$2),$AC993,AE$2,1,1),"")</f>
        <v>Хомут</v>
      </c>
      <c r="AF993" s="77" t="str">
        <f t="shared" ca="1" si="633"/>
        <v xml:space="preserve"> 9х1200мм нейл.  Е778</v>
      </c>
      <c r="AG993" s="77" t="str">
        <f t="shared" ca="1" si="633"/>
        <v/>
      </c>
      <c r="AH993" s="77" t="str">
        <f t="shared" ca="1" si="633"/>
        <v/>
      </c>
      <c r="AI993" s="77" t="str">
        <f t="shared" ca="1" si="633"/>
        <v>шт.</v>
      </c>
      <c r="AJ993" s="77">
        <f t="shared" ca="1" si="633"/>
        <v>243</v>
      </c>
      <c r="AK993" s="77" t="str">
        <f t="shared" ca="1" si="633"/>
        <v/>
      </c>
      <c r="AL993" s="77" t="str">
        <f t="shared" ca="1" si="633"/>
        <v>Вариант В1</v>
      </c>
      <c r="AM993" s="77" t="str">
        <f t="shared" ca="1" si="633"/>
        <v/>
      </c>
      <c r="AN993" s="77" t="str">
        <f t="shared" ca="1" si="633"/>
        <v/>
      </c>
    </row>
    <row r="994" spans="4:43" s="77" customFormat="1" ht="23.25" customHeight="1">
      <c r="D994" s="207"/>
      <c r="E994" s="208"/>
      <c r="F994" s="203"/>
      <c r="G994" s="164"/>
      <c r="H994" s="206"/>
      <c r="I994" s="82">
        <f t="shared" ca="1" si="628"/>
        <v>5</v>
      </c>
      <c r="J994" s="88" t="str">
        <f t="shared" ca="1" si="613"/>
        <v>Прокалывающий зажим</v>
      </c>
      <c r="K994" s="83" t="str">
        <f t="shared" ca="1" si="614"/>
        <v>OP 645М</v>
      </c>
      <c r="L994" s="151" t="str">
        <f t="shared" ca="1" si="629"/>
        <v/>
      </c>
      <c r="M994" s="156"/>
      <c r="N994" s="156"/>
      <c r="O994" s="152"/>
      <c r="P994" s="151" t="str">
        <f ca="1">AH994</f>
        <v/>
      </c>
      <c r="Q994" s="156"/>
      <c r="R994" s="156"/>
      <c r="S994" s="152"/>
      <c r="T994" s="83" t="str">
        <f t="shared" ca="1" si="630"/>
        <v>шт.</v>
      </c>
      <c r="U994" s="83">
        <f t="shared" ca="1" si="631"/>
        <v>162</v>
      </c>
      <c r="V994" s="151" t="str">
        <f t="shared" ca="1" si="632"/>
        <v/>
      </c>
      <c r="W994" s="152"/>
      <c r="X994" s="153" t="str">
        <f ca="1">AL994</f>
        <v>Вариант В1</v>
      </c>
      <c r="Y994" s="154"/>
      <c r="Z994" s="154"/>
      <c r="AA994" s="155"/>
      <c r="AB994" s="164"/>
      <c r="AC994" s="77">
        <f>AC993+1</f>
        <v>717</v>
      </c>
      <c r="AD994" s="77">
        <f ca="1">IF(OFFSET(INDIRECT($AD$2),AC994,0,1,1)&lt;&gt;0,OFFSET(INDIRECT($AD$2),AC994,0,1,1),"")</f>
        <v>5</v>
      </c>
      <c r="AE994" s="77" t="str">
        <f t="shared" ca="1" si="624"/>
        <v>Прокалывающий зажим</v>
      </c>
      <c r="AF994" s="77" t="str">
        <f t="shared" ca="1" si="624"/>
        <v>OP 645М</v>
      </c>
      <c r="AG994" s="77" t="str">
        <f t="shared" ca="1" si="624"/>
        <v/>
      </c>
      <c r="AH994" s="77" t="str">
        <f t="shared" ca="1" si="624"/>
        <v/>
      </c>
      <c r="AI994" s="77" t="str">
        <f t="shared" ca="1" si="624"/>
        <v>шт.</v>
      </c>
      <c r="AJ994" s="77">
        <f t="shared" ca="1" si="624"/>
        <v>162</v>
      </c>
      <c r="AK994" s="77" t="str">
        <f t="shared" ca="1" si="624"/>
        <v/>
      </c>
      <c r="AL994" s="77" t="str">
        <f t="shared" ca="1" si="624"/>
        <v>Вариант В1</v>
      </c>
      <c r="AM994" s="77" t="str">
        <f t="shared" ca="1" si="624"/>
        <v/>
      </c>
      <c r="AN994" s="77" t="str">
        <f t="shared" ca="1" si="624"/>
        <v/>
      </c>
      <c r="AO994" s="77" t="str">
        <f t="shared" ca="1" si="624"/>
        <v/>
      </c>
      <c r="AP994" s="77" t="str">
        <f t="shared" ca="1" si="624"/>
        <v/>
      </c>
      <c r="AQ994" s="77" t="str">
        <f t="shared" ca="1" si="624"/>
        <v/>
      </c>
    </row>
    <row r="995" spans="4:43" s="77" customFormat="1" ht="23.25" customHeight="1">
      <c r="D995" s="207"/>
      <c r="E995" s="208"/>
      <c r="F995" s="203"/>
      <c r="G995" s="164"/>
      <c r="H995" s="206"/>
      <c r="I995" s="3">
        <f t="shared" ca="1" si="628"/>
        <v>6</v>
      </c>
      <c r="J995" s="6" t="str">
        <f t="shared" ca="1" si="613"/>
        <v>Зажим ответвительный</v>
      </c>
      <c r="K995" s="81" t="str">
        <f t="shared" ca="1" si="614"/>
        <v xml:space="preserve"> Р 619</v>
      </c>
      <c r="L995" s="151" t="str">
        <f t="shared" ca="1" si="629"/>
        <v/>
      </c>
      <c r="M995" s="156"/>
      <c r="N995" s="156"/>
      <c r="O995" s="152"/>
      <c r="P995" s="157" t="str">
        <f ca="1">AH995</f>
        <v/>
      </c>
      <c r="Q995" s="157"/>
      <c r="R995" s="157"/>
      <c r="S995" s="157"/>
      <c r="T995" s="80" t="str">
        <f t="shared" ca="1" si="630"/>
        <v>шт.</v>
      </c>
      <c r="U995" s="81">
        <f t="shared" ca="1" si="631"/>
        <v>162</v>
      </c>
      <c r="V995" s="151" t="str">
        <f t="shared" ca="1" si="632"/>
        <v/>
      </c>
      <c r="W995" s="152"/>
      <c r="X995" s="153" t="str">
        <f ca="1">AL995</f>
        <v>Вариант В1</v>
      </c>
      <c r="Y995" s="154"/>
      <c r="Z995" s="154"/>
      <c r="AA995" s="155"/>
      <c r="AB995" s="164"/>
      <c r="AC995" s="77">
        <f>AC994+1</f>
        <v>718</v>
      </c>
      <c r="AD995" s="77">
        <f ca="1">IF(OFFSET(INDIRECT($AD$2),AC995,0,1,1)&lt;&gt;0,OFFSET(INDIRECT($AD$2),AC995,0,1,1),"")</f>
        <v>6</v>
      </c>
      <c r="AE995" s="77" t="str">
        <f t="shared" ca="1" si="624"/>
        <v>Зажим ответвительный</v>
      </c>
      <c r="AF995" s="77" t="str">
        <f t="shared" ca="1" si="624"/>
        <v xml:space="preserve"> Р 619</v>
      </c>
      <c r="AG995" s="77" t="str">
        <f t="shared" ca="1" si="624"/>
        <v/>
      </c>
      <c r="AH995" s="77" t="str">
        <f t="shared" ca="1" si="624"/>
        <v/>
      </c>
      <c r="AI995" s="77" t="str">
        <f t="shared" ca="1" si="624"/>
        <v>шт.</v>
      </c>
      <c r="AJ995" s="77">
        <f t="shared" ca="1" si="624"/>
        <v>162</v>
      </c>
      <c r="AK995" s="77" t="str">
        <f t="shared" ca="1" si="624"/>
        <v/>
      </c>
      <c r="AL995" s="77" t="str">
        <f t="shared" ca="1" si="624"/>
        <v>Вариант В1</v>
      </c>
      <c r="AM995" s="77" t="str">
        <f t="shared" ca="1" si="624"/>
        <v/>
      </c>
      <c r="AN995" s="77" t="str">
        <f t="shared" ca="1" si="624"/>
        <v/>
      </c>
      <c r="AO995" s="77" t="str">
        <f t="shared" ca="1" si="624"/>
        <v/>
      </c>
      <c r="AP995" s="77" t="str">
        <f t="shared" ca="1" si="624"/>
        <v/>
      </c>
      <c r="AQ995" s="77" t="str">
        <f t="shared" ca="1" si="624"/>
        <v/>
      </c>
    </row>
    <row r="996" spans="4:43" s="77" customFormat="1" ht="23.25" customHeight="1">
      <c r="D996" s="207"/>
      <c r="E996" s="208"/>
      <c r="F996" s="203"/>
      <c r="G996" s="164"/>
      <c r="H996" s="206"/>
      <c r="I996" s="3" t="str">
        <f t="shared" ca="1" si="628"/>
        <v/>
      </c>
      <c r="J996" s="6" t="str">
        <f t="shared" ca="1" si="613"/>
        <v>Вариант №1.6</v>
      </c>
      <c r="K996" s="81" t="str">
        <f t="shared" ca="1" si="614"/>
        <v/>
      </c>
      <c r="L996" s="151" t="str">
        <f t="shared" ca="1" si="629"/>
        <v/>
      </c>
      <c r="M996" s="156"/>
      <c r="N996" s="156"/>
      <c r="O996" s="152"/>
      <c r="P996" s="157" t="str">
        <f ca="1">AH996</f>
        <v/>
      </c>
      <c r="Q996" s="157"/>
      <c r="R996" s="157"/>
      <c r="S996" s="157"/>
      <c r="T996" s="80" t="str">
        <f t="shared" ca="1" si="630"/>
        <v/>
      </c>
      <c r="U996" s="81" t="str">
        <f t="shared" ca="1" si="631"/>
        <v/>
      </c>
      <c r="V996" s="151" t="str">
        <f t="shared" ca="1" si="632"/>
        <v/>
      </c>
      <c r="W996" s="152"/>
      <c r="X996" s="153" t="str">
        <f ca="1">AL996</f>
        <v/>
      </c>
      <c r="Y996" s="154"/>
      <c r="Z996" s="154"/>
      <c r="AA996" s="155"/>
      <c r="AB996" s="164"/>
      <c r="AC996" s="77">
        <f>AC995+1</f>
        <v>719</v>
      </c>
      <c r="AD996" s="77" t="str">
        <f ca="1">IF(OFFSET(INDIRECT($AD$2),AC996,0,1,1)&lt;&gt;0,OFFSET(INDIRECT($AD$2),AC996,0,1,1),"")</f>
        <v/>
      </c>
      <c r="AE996" s="77" t="str">
        <f t="shared" ca="1" si="624"/>
        <v>Вариант №1.6</v>
      </c>
      <c r="AF996" s="77" t="str">
        <f t="shared" ca="1" si="624"/>
        <v/>
      </c>
      <c r="AG996" s="77" t="str">
        <f t="shared" ca="1" si="624"/>
        <v/>
      </c>
      <c r="AH996" s="77" t="str">
        <f t="shared" ca="1" si="624"/>
        <v/>
      </c>
      <c r="AI996" s="77" t="str">
        <f t="shared" ca="1" si="624"/>
        <v/>
      </c>
      <c r="AJ996" s="77" t="str">
        <f t="shared" ca="1" si="624"/>
        <v/>
      </c>
      <c r="AK996" s="77" t="str">
        <f t="shared" ca="1" si="624"/>
        <v/>
      </c>
      <c r="AL996" s="77" t="str">
        <f t="shared" ca="1" si="624"/>
        <v/>
      </c>
      <c r="AM996" s="77" t="str">
        <f t="shared" ca="1" si="624"/>
        <v/>
      </c>
      <c r="AN996" s="77" t="str">
        <f t="shared" ca="1" si="624"/>
        <v/>
      </c>
      <c r="AO996" s="77" t="str">
        <f t="shared" ca="1" si="624"/>
        <v/>
      </c>
      <c r="AP996" s="77" t="str">
        <f t="shared" ca="1" si="624"/>
        <v/>
      </c>
      <c r="AQ996" s="77" t="str">
        <f t="shared" ca="1" si="624"/>
        <v/>
      </c>
    </row>
    <row r="997" spans="4:43" s="77" customFormat="1" ht="8.25" customHeight="1" thickBot="1">
      <c r="D997" s="209"/>
      <c r="E997" s="210"/>
      <c r="F997" s="183"/>
      <c r="G997" s="211"/>
      <c r="H997" s="188"/>
      <c r="I997" s="169">
        <f t="shared" ca="1" si="628"/>
        <v>1</v>
      </c>
      <c r="J997" s="171" t="str">
        <f t="shared" ca="1" si="613"/>
        <v xml:space="preserve"> Счетчик электрической энергии</v>
      </c>
      <c r="K997" s="173" t="str">
        <f t="shared" ca="1" si="614"/>
        <v>CE208 C4.846.2.OPR1.QYUDVFZ BPL03 SPDS</v>
      </c>
      <c r="L997" s="175" t="str">
        <f t="shared" ca="1" si="629"/>
        <v/>
      </c>
      <c r="M997" s="176"/>
      <c r="N997" s="176"/>
      <c r="O997" s="177"/>
      <c r="P997" s="175" t="str">
        <f ca="1">AH997</f>
        <v/>
      </c>
      <c r="Q997" s="176"/>
      <c r="R997" s="176"/>
      <c r="S997" s="177"/>
      <c r="T997" s="173" t="str">
        <f t="shared" ca="1" si="630"/>
        <v>шт.</v>
      </c>
      <c r="U997" s="173">
        <f t="shared" ca="1" si="631"/>
        <v>4</v>
      </c>
      <c r="V997" s="175" t="str">
        <f t="shared" ca="1" si="632"/>
        <v/>
      </c>
      <c r="W997" s="177"/>
      <c r="X997" s="191" t="str">
        <f ca="1">AL997</f>
        <v>Вариант В1</v>
      </c>
      <c r="Y997" s="192"/>
      <c r="Z997" s="192"/>
      <c r="AA997" s="193"/>
      <c r="AB997" s="164"/>
      <c r="AC997" s="77">
        <f>AC996+1</f>
        <v>720</v>
      </c>
      <c r="AD997" s="77">
        <f ca="1">IF(OFFSET(INDIRECT($AD$2),AC997,0,1,1)&lt;&gt;0,OFFSET(INDIRECT($AD$2),AC997,0,1,1),"")</f>
        <v>1</v>
      </c>
      <c r="AE997" s="77" t="str">
        <f t="shared" ca="1" si="624"/>
        <v xml:space="preserve"> Счетчик электрической энергии</v>
      </c>
      <c r="AF997" s="77" t="str">
        <f t="shared" ca="1" si="624"/>
        <v>CE208 C4.846.2.OPR1.QYUDVFZ BPL03 SPDS</v>
      </c>
      <c r="AG997" s="77" t="str">
        <f t="shared" ca="1" si="624"/>
        <v/>
      </c>
      <c r="AH997" s="77" t="str">
        <f t="shared" ca="1" si="624"/>
        <v/>
      </c>
      <c r="AI997" s="77" t="str">
        <f t="shared" ca="1" si="624"/>
        <v>шт.</v>
      </c>
      <c r="AJ997" s="77">
        <f t="shared" ca="1" si="624"/>
        <v>4</v>
      </c>
      <c r="AK997" s="77" t="str">
        <f t="shared" ca="1" si="624"/>
        <v/>
      </c>
      <c r="AL997" s="77" t="str">
        <f t="shared" ca="1" si="624"/>
        <v>Вариант В1</v>
      </c>
      <c r="AM997" s="77" t="str">
        <f t="shared" ca="1" si="624"/>
        <v/>
      </c>
      <c r="AN997" s="77" t="str">
        <f t="shared" ca="1" si="624"/>
        <v/>
      </c>
      <c r="AO997" s="77" t="str">
        <f t="shared" ca="1" si="624"/>
        <v/>
      </c>
      <c r="AP997" s="77" t="str">
        <f t="shared" ca="1" si="624"/>
        <v/>
      </c>
      <c r="AQ997" s="77" t="str">
        <f t="shared" ca="1" si="624"/>
        <v/>
      </c>
    </row>
    <row r="998" spans="4:43" s="77" customFormat="1" ht="15" customHeight="1">
      <c r="D998" s="234" t="s">
        <v>39</v>
      </c>
      <c r="E998" s="253"/>
      <c r="F998" s="181"/>
      <c r="G998" s="258"/>
      <c r="H998" s="253"/>
      <c r="I998" s="170"/>
      <c r="J998" s="172"/>
      <c r="K998" s="174"/>
      <c r="L998" s="178"/>
      <c r="M998" s="179"/>
      <c r="N998" s="179"/>
      <c r="O998" s="180"/>
      <c r="P998" s="178"/>
      <c r="Q998" s="179"/>
      <c r="R998" s="179"/>
      <c r="S998" s="180"/>
      <c r="T998" s="174"/>
      <c r="U998" s="174"/>
      <c r="V998" s="178"/>
      <c r="W998" s="180"/>
      <c r="X998" s="194"/>
      <c r="Y998" s="195"/>
      <c r="Z998" s="195"/>
      <c r="AA998" s="196"/>
      <c r="AB998" s="164"/>
    </row>
    <row r="999" spans="4:43" s="77" customFormat="1" ht="14.25" customHeight="1" thickBot="1">
      <c r="D999" s="254"/>
      <c r="E999" s="255"/>
      <c r="F999" s="254"/>
      <c r="G999" s="259"/>
      <c r="H999" s="255"/>
      <c r="J999" s="89"/>
      <c r="AA999" s="76"/>
      <c r="AB999" s="164"/>
    </row>
    <row r="1000" spans="4:43" s="77" customFormat="1" ht="15" customHeight="1" thickBot="1">
      <c r="D1000" s="254"/>
      <c r="E1000" s="255"/>
      <c r="F1000" s="254"/>
      <c r="G1000" s="259"/>
      <c r="H1000" s="255"/>
      <c r="I1000" s="26"/>
      <c r="J1000" s="90"/>
      <c r="K1000" s="27"/>
      <c r="L1000" s="44"/>
      <c r="M1000" s="78"/>
      <c r="N1000" s="44"/>
      <c r="O1000" s="261"/>
      <c r="P1000" s="262"/>
      <c r="Q1000" s="44"/>
      <c r="R1000" s="44"/>
      <c r="S1000" s="263" t="str">
        <f>$S$33</f>
        <v>2001.РП.10Т-ТКР2.1</v>
      </c>
      <c r="T1000" s="264"/>
      <c r="U1000" s="264"/>
      <c r="V1000" s="264"/>
      <c r="W1000" s="264"/>
      <c r="X1000" s="264"/>
      <c r="Y1000" s="264"/>
      <c r="Z1000" s="265"/>
      <c r="AA1000" s="272" t="s">
        <v>16</v>
      </c>
      <c r="AB1000" s="164"/>
    </row>
    <row r="1001" spans="4:43" s="77" customFormat="1" ht="6" customHeight="1" thickBot="1">
      <c r="D1001" s="254"/>
      <c r="E1001" s="255"/>
      <c r="F1001" s="254"/>
      <c r="G1001" s="259"/>
      <c r="H1001" s="255"/>
      <c r="I1001" s="26"/>
      <c r="J1001" s="90"/>
      <c r="K1001" s="27"/>
      <c r="L1001" s="273"/>
      <c r="M1001" s="275"/>
      <c r="N1001" s="273"/>
      <c r="O1001" s="275"/>
      <c r="P1001" s="277"/>
      <c r="Q1001" s="273"/>
      <c r="R1001" s="273"/>
      <c r="S1001" s="266"/>
      <c r="T1001" s="267"/>
      <c r="U1001" s="267"/>
      <c r="V1001" s="267"/>
      <c r="W1001" s="267"/>
      <c r="X1001" s="267"/>
      <c r="Y1001" s="267"/>
      <c r="Z1001" s="268"/>
      <c r="AA1001" s="272"/>
      <c r="AB1001" s="164"/>
    </row>
    <row r="1002" spans="4:43" s="77" customFormat="1" ht="9" customHeight="1" thickBot="1">
      <c r="D1002" s="254"/>
      <c r="E1002" s="255"/>
      <c r="F1002" s="254"/>
      <c r="G1002" s="259"/>
      <c r="H1002" s="255"/>
      <c r="I1002" s="26"/>
      <c r="J1002" s="90"/>
      <c r="K1002" s="27"/>
      <c r="L1002" s="274"/>
      <c r="M1002" s="276"/>
      <c r="N1002" s="274"/>
      <c r="O1002" s="276"/>
      <c r="P1002" s="278"/>
      <c r="Q1002" s="274"/>
      <c r="R1002" s="274"/>
      <c r="S1002" s="266"/>
      <c r="T1002" s="267"/>
      <c r="U1002" s="267"/>
      <c r="V1002" s="267"/>
      <c r="W1002" s="267"/>
      <c r="X1002" s="267"/>
      <c r="Y1002" s="267"/>
      <c r="Z1002" s="268"/>
      <c r="AA1002" s="279">
        <f>AA962+1</f>
        <v>25</v>
      </c>
      <c r="AB1002" s="164"/>
    </row>
    <row r="1003" spans="4:43" s="77" customFormat="1" ht="15" customHeight="1" thickBot="1">
      <c r="D1003" s="256"/>
      <c r="E1003" s="257"/>
      <c r="F1003" s="256"/>
      <c r="G1003" s="260"/>
      <c r="H1003" s="257"/>
      <c r="I1003" s="29"/>
      <c r="J1003" s="91"/>
      <c r="K1003" s="30"/>
      <c r="L1003" s="79" t="s">
        <v>14</v>
      </c>
      <c r="M1003" s="79" t="s">
        <v>15</v>
      </c>
      <c r="N1003" s="79" t="s">
        <v>16</v>
      </c>
      <c r="O1003" s="272" t="s">
        <v>17</v>
      </c>
      <c r="P1003" s="272"/>
      <c r="Q1003" s="79" t="s">
        <v>18</v>
      </c>
      <c r="R1003" s="79" t="s">
        <v>19</v>
      </c>
      <c r="S1003" s="269"/>
      <c r="T1003" s="270"/>
      <c r="U1003" s="270"/>
      <c r="V1003" s="270"/>
      <c r="W1003" s="270"/>
      <c r="X1003" s="270"/>
      <c r="Y1003" s="270"/>
      <c r="Z1003" s="271"/>
      <c r="AA1003" s="279"/>
      <c r="AB1003" s="164"/>
    </row>
    <row r="1004" spans="4:43" s="77" customFormat="1" ht="11.25" customHeight="1">
      <c r="J1004" s="89"/>
      <c r="Y1004" s="250" t="s">
        <v>41</v>
      </c>
      <c r="Z1004" s="250"/>
      <c r="AA1004" s="250"/>
      <c r="AB1004" s="164"/>
    </row>
  </sheetData>
  <sheetProtection insertRows="0" deleteRows="0"/>
  <autoFilter ref="AC2:AQ16" xr:uid="{00000000-0009-0000-0000-000002000000}"/>
  <mergeCells count="3986"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