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6EC13275-C262-4254-857E-8B5E54F22D5C}" xr6:coauthVersionLast="45" xr6:coauthVersionMax="45" xr10:uidLastSave="{00000000-0000-0000-0000-000000000000}"/>
  <bookViews>
    <workbookView xWindow="6990" yWindow="945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6" i="5" l="1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19" i="17" l="1"/>
  <c r="S31" i="5" s="1"/>
  <c r="N38" i="5" l="1"/>
  <c r="N36" i="5"/>
  <c r="N35" i="5"/>
  <c r="N34" i="5"/>
  <c r="S37" i="5"/>
  <c r="S34" i="5"/>
  <c r="S29" i="5"/>
  <c r="S110" i="5" s="1"/>
  <c r="K23" i="17" l="1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4" i="5"/>
  <c r="R35" i="5" s="1"/>
  <c r="R36" i="5" s="1"/>
  <c r="AC6" i="5"/>
  <c r="AC7" i="5" s="1"/>
  <c r="AF2" i="5"/>
  <c r="AG2" i="5" s="1"/>
  <c r="AD5" i="5"/>
  <c r="AE4" i="5"/>
  <c r="AD4" i="5"/>
  <c r="AG4" i="5"/>
  <c r="AE5" i="5"/>
  <c r="AD6" i="5"/>
  <c r="AG5" i="5"/>
  <c r="L5" i="5" l="1"/>
  <c r="J5" i="5"/>
  <c r="I4" i="5"/>
  <c r="J4" i="5"/>
  <c r="L4" i="5"/>
  <c r="I6" i="5"/>
  <c r="I5" i="5"/>
  <c r="AC8" i="5"/>
  <c r="S73" i="5"/>
  <c r="AH2" i="5"/>
  <c r="AG6" i="5"/>
  <c r="AH6" i="5"/>
  <c r="AF6" i="5"/>
  <c r="AF5" i="5"/>
  <c r="AH7" i="5"/>
  <c r="AF4" i="5"/>
  <c r="AE7" i="5"/>
  <c r="AF7" i="5"/>
  <c r="AD7" i="5"/>
  <c r="AE6" i="5"/>
  <c r="AG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E8" i="5"/>
  <c r="AG8" i="5"/>
  <c r="AD8" i="5"/>
  <c r="AH4" i="5"/>
  <c r="AH8" i="5"/>
  <c r="AF8" i="5"/>
  <c r="AH5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I11" i="5"/>
  <c r="AK4" i="5"/>
  <c r="AG13" i="5"/>
  <c r="AL7" i="5"/>
  <c r="AI7" i="5"/>
  <c r="AM5" i="5"/>
  <c r="AK6" i="5"/>
  <c r="AH9" i="5"/>
  <c r="AJ8" i="5"/>
  <c r="AJ7" i="5"/>
  <c r="AE9" i="5"/>
  <c r="AI6" i="5"/>
  <c r="AL4" i="5"/>
  <c r="AH13" i="5"/>
  <c r="AI12" i="5"/>
  <c r="AM12" i="5"/>
  <c r="AM10" i="5"/>
  <c r="AE10" i="5"/>
  <c r="AE11" i="5"/>
  <c r="AL8" i="5"/>
  <c r="AL13" i="5"/>
  <c r="AI9" i="5"/>
  <c r="AG9" i="5"/>
  <c r="AD9" i="5"/>
  <c r="AK12" i="5"/>
  <c r="AN13" i="5"/>
  <c r="AK13" i="5"/>
  <c r="AH11" i="5"/>
  <c r="AF11" i="5"/>
  <c r="AM7" i="5"/>
  <c r="AL6" i="5"/>
  <c r="AI8" i="5"/>
  <c r="AL10" i="5"/>
  <c r="AI4" i="5"/>
  <c r="AG10" i="5"/>
  <c r="AM13" i="5"/>
  <c r="AM6" i="5"/>
  <c r="AD11" i="5"/>
  <c r="AE13" i="5"/>
  <c r="AI13" i="5"/>
  <c r="AD12" i="5"/>
  <c r="AK11" i="5"/>
  <c r="AK10" i="5"/>
  <c r="AJ5" i="5"/>
  <c r="AE12" i="5"/>
  <c r="AJ6" i="5"/>
  <c r="AJ10" i="5"/>
  <c r="AK7" i="5"/>
  <c r="AD13" i="5"/>
  <c r="AM4" i="5"/>
  <c r="AI10" i="5"/>
  <c r="AG12" i="5"/>
  <c r="AJ12" i="5"/>
  <c r="AK5" i="5"/>
  <c r="AD10" i="5"/>
  <c r="AF9" i="5"/>
  <c r="AF12" i="5"/>
  <c r="AH10" i="5"/>
  <c r="AG11" i="5"/>
  <c r="AL9" i="5"/>
  <c r="AL5" i="5"/>
  <c r="AF13" i="5"/>
  <c r="AK8" i="5"/>
  <c r="AL12" i="5"/>
  <c r="AH12" i="5"/>
  <c r="AJ4" i="5"/>
  <c r="AF10" i="5"/>
  <c r="AM9" i="5"/>
  <c r="AJ11" i="5"/>
  <c r="AI5" i="5"/>
  <c r="AM11" i="5"/>
  <c r="AM8" i="5"/>
  <c r="AL11" i="5"/>
  <c r="AJ13" i="5"/>
  <c r="AK9" i="5"/>
  <c r="AJ9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F16" i="5"/>
  <c r="AM16" i="5"/>
  <c r="AL16" i="5"/>
  <c r="AH16" i="5"/>
  <c r="AD16" i="5"/>
  <c r="AO16" i="5"/>
  <c r="AG16" i="5"/>
  <c r="AJ16" i="5"/>
  <c r="AE16" i="5"/>
  <c r="AK16" i="5"/>
  <c r="AN16" i="5"/>
  <c r="AI16" i="5"/>
  <c r="I16" i="5" l="1"/>
  <c r="J16" i="5"/>
  <c r="K16" i="5"/>
  <c r="L16" i="5"/>
  <c r="P16" i="5"/>
  <c r="T16" i="5"/>
  <c r="U16" i="5"/>
  <c r="V16" i="5"/>
  <c r="X16" i="5"/>
  <c r="AP2" i="5"/>
  <c r="AP16" i="5"/>
  <c r="AQ2" i="5" l="1"/>
  <c r="AC17" i="5"/>
  <c r="AD14" i="5"/>
  <c r="AF15" i="5"/>
  <c r="AP9" i="5"/>
  <c r="AP10" i="5"/>
  <c r="AL15" i="5"/>
  <c r="AN12" i="5"/>
  <c r="AP13" i="5"/>
  <c r="AO14" i="5"/>
  <c r="AP6" i="5"/>
  <c r="AN15" i="5"/>
  <c r="AE15" i="5"/>
  <c r="AO6" i="5"/>
  <c r="AP7" i="5"/>
  <c r="AO8" i="5"/>
  <c r="AP11" i="5"/>
  <c r="AQ16" i="5"/>
  <c r="AP15" i="5"/>
  <c r="AO13" i="5"/>
  <c r="AD15" i="5"/>
  <c r="AP12" i="5"/>
  <c r="AO5" i="5"/>
  <c r="AH14" i="5"/>
  <c r="AO12" i="5"/>
  <c r="AL14" i="5"/>
  <c r="AF14" i="5"/>
  <c r="AO10" i="5"/>
  <c r="AK14" i="5"/>
  <c r="AN8" i="5"/>
  <c r="AJ14" i="5"/>
  <c r="AO9" i="5"/>
  <c r="AP8" i="5"/>
  <c r="AO7" i="5"/>
  <c r="AN10" i="5"/>
  <c r="AG15" i="5"/>
  <c r="AI15" i="5"/>
  <c r="AH15" i="5"/>
  <c r="AK15" i="5"/>
  <c r="AN6" i="5"/>
  <c r="AO11" i="5"/>
  <c r="AO4" i="5"/>
  <c r="AN9" i="5"/>
  <c r="AN4" i="5"/>
  <c r="AG14" i="5"/>
  <c r="AN14" i="5"/>
  <c r="AM15" i="5"/>
  <c r="AM14" i="5"/>
  <c r="AO15" i="5"/>
  <c r="AN7" i="5"/>
  <c r="AP4" i="5"/>
  <c r="AN11" i="5"/>
  <c r="AP14" i="5"/>
  <c r="AI14" i="5"/>
  <c r="AP5" i="5"/>
  <c r="AE14" i="5"/>
  <c r="AN5" i="5"/>
  <c r="AJ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P17" i="5"/>
  <c r="AF17" i="5"/>
  <c r="AI17" i="5"/>
  <c r="AN17" i="5"/>
  <c r="AQ11" i="5"/>
  <c r="AQ13" i="5"/>
  <c r="AD17" i="5"/>
  <c r="AQ10" i="5"/>
  <c r="AQ14" i="5"/>
  <c r="AQ6" i="5"/>
  <c r="AL17" i="5"/>
  <c r="AQ12" i="5"/>
  <c r="AQ17" i="5"/>
  <c r="AE17" i="5"/>
  <c r="AH17" i="5"/>
  <c r="AQ5" i="5"/>
  <c r="AQ4" i="5"/>
  <c r="AJ17" i="5"/>
  <c r="AQ8" i="5"/>
  <c r="AG17" i="5"/>
  <c r="AQ15" i="5"/>
  <c r="AQ7" i="5"/>
  <c r="AK17" i="5"/>
  <c r="AM17" i="5"/>
  <c r="AQ9" i="5"/>
  <c r="AO17" i="5"/>
  <c r="I17" i="5" l="1"/>
  <c r="V17" i="5"/>
  <c r="P17" i="5"/>
  <c r="T17" i="5"/>
  <c r="J17" i="5"/>
  <c r="L17" i="5"/>
  <c r="U17" i="5"/>
  <c r="X17" i="5"/>
  <c r="K17" i="5"/>
  <c r="AC19" i="5"/>
  <c r="AE18" i="5"/>
  <c r="AD18" i="5"/>
  <c r="AI18" i="5"/>
  <c r="AP18" i="5"/>
  <c r="AK18" i="5"/>
  <c r="AQ18" i="5"/>
  <c r="AL18" i="5"/>
  <c r="AJ18" i="5"/>
  <c r="AF18" i="5"/>
  <c r="AO18" i="5"/>
  <c r="AH18" i="5"/>
  <c r="AM18" i="5"/>
  <c r="AG18" i="5"/>
  <c r="AN18" i="5"/>
  <c r="T18" i="5" l="1"/>
  <c r="L18" i="5"/>
  <c r="I18" i="5"/>
  <c r="P18" i="5"/>
  <c r="K18" i="5"/>
  <c r="U18" i="5"/>
  <c r="V18" i="5"/>
  <c r="J18" i="5"/>
  <c r="X18" i="5"/>
  <c r="AC20" i="5"/>
  <c r="AE19" i="5"/>
  <c r="AO19" i="5"/>
  <c r="AF19" i="5"/>
  <c r="AK19" i="5"/>
  <c r="AP19" i="5"/>
  <c r="AH19" i="5"/>
  <c r="AJ19" i="5"/>
  <c r="AN19" i="5"/>
  <c r="AQ19" i="5"/>
  <c r="AI19" i="5"/>
  <c r="AG19" i="5"/>
  <c r="AL19" i="5"/>
  <c r="AM19" i="5"/>
  <c r="AD19" i="5"/>
  <c r="X19" i="5" l="1"/>
  <c r="J19" i="5"/>
  <c r="P19" i="5"/>
  <c r="K19" i="5"/>
  <c r="I19" i="5"/>
  <c r="L19" i="5"/>
  <c r="V19" i="5"/>
  <c r="T19" i="5"/>
  <c r="U19" i="5"/>
  <c r="AC21" i="5"/>
  <c r="AC22" i="5" l="1"/>
  <c r="AM21" i="5"/>
  <c r="AO20" i="5"/>
  <c r="AE21" i="5"/>
  <c r="AL21" i="5"/>
  <c r="AI20" i="5"/>
  <c r="AN20" i="5"/>
  <c r="AQ20" i="5"/>
  <c r="AL20" i="5"/>
  <c r="AI21" i="5"/>
  <c r="AJ21" i="5"/>
  <c r="AG21" i="5"/>
  <c r="AD20" i="5"/>
  <c r="AG20" i="5"/>
  <c r="AN21" i="5"/>
  <c r="AM20" i="5"/>
  <c r="AH21" i="5"/>
  <c r="AF21" i="5"/>
  <c r="AJ20" i="5"/>
  <c r="AP21" i="5"/>
  <c r="AE20" i="5"/>
  <c r="AK20" i="5"/>
  <c r="AF20" i="5"/>
  <c r="AO21" i="5"/>
  <c r="AH20" i="5"/>
  <c r="AD21" i="5"/>
  <c r="AK21" i="5"/>
  <c r="AP20" i="5"/>
  <c r="AQ21" i="5"/>
  <c r="L20" i="5" l="1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F22" i="5"/>
  <c r="AI22" i="5"/>
  <c r="AG22" i="5"/>
  <c r="AD22" i="5"/>
  <c r="AJ22" i="5"/>
  <c r="AL22" i="5"/>
  <c r="AN22" i="5"/>
  <c r="AK22" i="5"/>
  <c r="AM22" i="5"/>
  <c r="AQ22" i="5"/>
  <c r="AP22" i="5"/>
  <c r="AE22" i="5"/>
  <c r="AH22" i="5"/>
  <c r="AO22" i="5"/>
  <c r="V22" i="5" l="1"/>
  <c r="K22" i="5"/>
  <c r="I22" i="5"/>
  <c r="J22" i="5"/>
  <c r="T22" i="5"/>
  <c r="X22" i="5"/>
  <c r="L22" i="5"/>
  <c r="U22" i="5"/>
  <c r="P22" i="5"/>
  <c r="AC24" i="5"/>
  <c r="AG23" i="5"/>
  <c r="AH23" i="5"/>
  <c r="AQ23" i="5"/>
  <c r="AN23" i="5"/>
  <c r="AJ23" i="5"/>
  <c r="AK23" i="5"/>
  <c r="AE23" i="5"/>
  <c r="AP23" i="5"/>
  <c r="AO23" i="5"/>
  <c r="AI23" i="5"/>
  <c r="AD23" i="5"/>
  <c r="AL23" i="5"/>
  <c r="AM23" i="5"/>
  <c r="AF23" i="5"/>
  <c r="I23" i="5" l="1"/>
  <c r="P23" i="5"/>
  <c r="X23" i="5"/>
  <c r="U23" i="5"/>
  <c r="L23" i="5"/>
  <c r="J23" i="5"/>
  <c r="V23" i="5"/>
  <c r="T23" i="5"/>
  <c r="K23" i="5"/>
  <c r="AC25" i="5"/>
  <c r="AK24" i="5"/>
  <c r="AM24" i="5"/>
  <c r="AJ24" i="5"/>
  <c r="AE24" i="5"/>
  <c r="AF24" i="5"/>
  <c r="AD24" i="5"/>
  <c r="AH24" i="5"/>
  <c r="AP24" i="5"/>
  <c r="AQ24" i="5"/>
  <c r="AO24" i="5"/>
  <c r="AI24" i="5"/>
  <c r="AL24" i="5"/>
  <c r="AG24" i="5"/>
  <c r="AN24" i="5"/>
  <c r="I24" i="5" l="1"/>
  <c r="K24" i="5"/>
  <c r="T24" i="5"/>
  <c r="P24" i="5"/>
  <c r="U24" i="5"/>
  <c r="V24" i="5"/>
  <c r="X24" i="5"/>
  <c r="L24" i="5"/>
  <c r="J24" i="5"/>
  <c r="AC26" i="5"/>
  <c r="AD25" i="5"/>
  <c r="AL25" i="5"/>
  <c r="AF25" i="5"/>
  <c r="AG25" i="5"/>
  <c r="AH25" i="5"/>
  <c r="AM25" i="5"/>
  <c r="AK25" i="5"/>
  <c r="AE25" i="5"/>
  <c r="AJ25" i="5"/>
  <c r="AN25" i="5"/>
  <c r="AI25" i="5"/>
  <c r="AO25" i="5"/>
  <c r="AQ25" i="5"/>
  <c r="AP25" i="5"/>
  <c r="J25" i="5" l="1"/>
  <c r="P25" i="5"/>
  <c r="X25" i="5"/>
  <c r="L25" i="5"/>
  <c r="T25" i="5"/>
  <c r="I25" i="5"/>
  <c r="K25" i="5"/>
  <c r="V25" i="5"/>
  <c r="U25" i="5"/>
  <c r="AC27" i="5"/>
  <c r="AE26" i="5"/>
  <c r="AQ26" i="5"/>
  <c r="AL26" i="5"/>
  <c r="AI26" i="5"/>
  <c r="AH26" i="5"/>
  <c r="AG26" i="5"/>
  <c r="AD26" i="5"/>
  <c r="AK26" i="5"/>
  <c r="AN26" i="5"/>
  <c r="AM26" i="5"/>
  <c r="AO26" i="5"/>
  <c r="AJ26" i="5"/>
  <c r="AF26" i="5"/>
  <c r="AP26" i="5"/>
  <c r="P26" i="5" l="1"/>
  <c r="X26" i="5"/>
  <c r="I26" i="5"/>
  <c r="U26" i="5"/>
  <c r="V26" i="5"/>
  <c r="K26" i="5"/>
  <c r="T26" i="5"/>
  <c r="J26" i="5"/>
  <c r="L26" i="5"/>
  <c r="AC43" i="5"/>
  <c r="AP27" i="5"/>
  <c r="AH27" i="5"/>
  <c r="AO27" i="5"/>
  <c r="AF27" i="5"/>
  <c r="AK27" i="5"/>
  <c r="AJ27" i="5"/>
  <c r="AI27" i="5"/>
  <c r="AD27" i="5"/>
  <c r="AE27" i="5"/>
  <c r="AM27" i="5"/>
  <c r="AG27" i="5"/>
  <c r="AL27" i="5"/>
  <c r="AN27" i="5"/>
  <c r="AQ27" i="5"/>
  <c r="V27" i="5" l="1"/>
  <c r="X27" i="5"/>
  <c r="T27" i="5"/>
  <c r="L27" i="5"/>
  <c r="P27" i="5"/>
  <c r="U27" i="5"/>
  <c r="K27" i="5"/>
  <c r="I27" i="5"/>
  <c r="J27" i="5"/>
  <c r="AC44" i="5"/>
  <c r="AK43" i="5"/>
  <c r="AH43" i="5"/>
  <c r="AG43" i="5"/>
  <c r="AP43" i="5"/>
  <c r="AD43" i="5"/>
  <c r="AN43" i="5"/>
  <c r="AF43" i="5"/>
  <c r="AO43" i="5"/>
  <c r="AI43" i="5"/>
  <c r="AE43" i="5"/>
  <c r="AL43" i="5"/>
  <c r="AQ43" i="5"/>
  <c r="AM43" i="5"/>
  <c r="AJ43" i="5"/>
  <c r="U43" i="5" l="1"/>
  <c r="V43" i="5"/>
  <c r="K43" i="5"/>
  <c r="L43" i="5"/>
  <c r="J43" i="5"/>
  <c r="P43" i="5"/>
  <c r="X43" i="5"/>
  <c r="T43" i="5"/>
  <c r="I43" i="5"/>
  <c r="AC45" i="5"/>
  <c r="AE44" i="5"/>
  <c r="AK44" i="5"/>
  <c r="AM44" i="5"/>
  <c r="AJ44" i="5"/>
  <c r="AD44" i="5"/>
  <c r="AG44" i="5"/>
  <c r="AI44" i="5"/>
  <c r="AN44" i="5"/>
  <c r="AF44" i="5"/>
  <c r="AH44" i="5"/>
  <c r="AO44" i="5"/>
  <c r="AQ44" i="5"/>
  <c r="AL44" i="5"/>
  <c r="AP44" i="5"/>
  <c r="P44" i="5" l="1"/>
  <c r="K44" i="5"/>
  <c r="X44" i="5"/>
  <c r="I44" i="5"/>
  <c r="L44" i="5"/>
  <c r="V44" i="5"/>
  <c r="J44" i="5"/>
  <c r="U44" i="5"/>
  <c r="T44" i="5"/>
  <c r="AC46" i="5"/>
  <c r="AC3" i="5" s="1"/>
  <c r="AI45" i="5"/>
  <c r="AF45" i="5"/>
  <c r="AJ45" i="5"/>
  <c r="AQ45" i="5"/>
  <c r="AH45" i="5"/>
  <c r="AO45" i="5"/>
  <c r="AM45" i="5"/>
  <c r="AN45" i="5"/>
  <c r="AK45" i="5"/>
  <c r="AD45" i="5"/>
  <c r="AE45" i="5"/>
  <c r="AG45" i="5"/>
  <c r="AP45" i="5"/>
  <c r="AL45" i="5"/>
  <c r="P45" i="5" l="1"/>
  <c r="U45" i="5"/>
  <c r="V45" i="5"/>
  <c r="L45" i="5"/>
  <c r="X45" i="5"/>
  <c r="T45" i="5"/>
  <c r="I45" i="5"/>
  <c r="J45" i="5"/>
  <c r="K45" i="5"/>
  <c r="AC47" i="5"/>
  <c r="AN46" i="5"/>
  <c r="AG46" i="5"/>
  <c r="AP46" i="5"/>
  <c r="AO46" i="5"/>
  <c r="AI46" i="5"/>
  <c r="AF46" i="5"/>
  <c r="AM46" i="5"/>
  <c r="AK46" i="5"/>
  <c r="AJ46" i="5"/>
  <c r="AL46" i="5"/>
  <c r="AH46" i="5"/>
  <c r="AQ46" i="5"/>
  <c r="AE46" i="5"/>
  <c r="AD46" i="5"/>
  <c r="K46" i="5" l="1"/>
  <c r="V46" i="5"/>
  <c r="L46" i="5"/>
  <c r="P46" i="5"/>
  <c r="T46" i="5"/>
  <c r="J46" i="5"/>
  <c r="U46" i="5"/>
  <c r="X46" i="5"/>
  <c r="I46" i="5"/>
  <c r="AC48" i="5"/>
  <c r="AL47" i="5"/>
  <c r="AJ47" i="5"/>
  <c r="AD47" i="5"/>
  <c r="AI47" i="5"/>
  <c r="AM47" i="5"/>
  <c r="AF47" i="5"/>
  <c r="AK47" i="5"/>
  <c r="AO47" i="5"/>
  <c r="AE47" i="5"/>
  <c r="AH47" i="5"/>
  <c r="AG47" i="5"/>
  <c r="AP47" i="5"/>
  <c r="AQ47" i="5"/>
  <c r="AN47" i="5"/>
  <c r="I47" i="5" l="1"/>
  <c r="J47" i="5"/>
  <c r="L47" i="5"/>
  <c r="X47" i="5"/>
  <c r="K47" i="5"/>
  <c r="U47" i="5"/>
  <c r="P47" i="5"/>
  <c r="V47" i="5"/>
  <c r="T47" i="5"/>
  <c r="AC49" i="5"/>
  <c r="AF48" i="5"/>
  <c r="AN48" i="5"/>
  <c r="AO48" i="5"/>
  <c r="AE48" i="5"/>
  <c r="AP48" i="5"/>
  <c r="AK48" i="5"/>
  <c r="AJ48" i="5"/>
  <c r="AM48" i="5"/>
  <c r="AH48" i="5"/>
  <c r="AL48" i="5"/>
  <c r="AQ48" i="5"/>
  <c r="AD48" i="5"/>
  <c r="AI48" i="5"/>
  <c r="AG48" i="5"/>
  <c r="U48" i="5" l="1"/>
  <c r="T48" i="5"/>
  <c r="I48" i="5"/>
  <c r="L48" i="5"/>
  <c r="V48" i="5"/>
  <c r="X48" i="5"/>
  <c r="J48" i="5"/>
  <c r="P48" i="5"/>
  <c r="K48" i="5"/>
  <c r="AC50" i="5"/>
  <c r="AO49" i="5"/>
  <c r="AI49" i="5"/>
  <c r="AM49" i="5"/>
  <c r="AG49" i="5"/>
  <c r="AP49" i="5"/>
  <c r="AL49" i="5"/>
  <c r="AN49" i="5"/>
  <c r="AQ49" i="5"/>
  <c r="AF49" i="5"/>
  <c r="AH49" i="5"/>
  <c r="AJ49" i="5"/>
  <c r="AE49" i="5"/>
  <c r="AK49" i="5"/>
  <c r="AD49" i="5"/>
  <c r="U49" i="5" l="1"/>
  <c r="K49" i="5"/>
  <c r="J49" i="5"/>
  <c r="V49" i="5"/>
  <c r="T49" i="5"/>
  <c r="L49" i="5"/>
  <c r="X49" i="5"/>
  <c r="P49" i="5"/>
  <c r="I49" i="5"/>
  <c r="AC51" i="5"/>
  <c r="AP50" i="5"/>
  <c r="AM50" i="5"/>
  <c r="AH50" i="5"/>
  <c r="AJ50" i="5"/>
  <c r="AL50" i="5"/>
  <c r="AO50" i="5"/>
  <c r="AG50" i="5"/>
  <c r="AK50" i="5"/>
  <c r="AN50" i="5"/>
  <c r="AI50" i="5"/>
  <c r="AF50" i="5"/>
  <c r="AQ50" i="5"/>
  <c r="AE50" i="5"/>
  <c r="AD50" i="5"/>
  <c r="K50" i="5" l="1"/>
  <c r="P50" i="5"/>
  <c r="U50" i="5"/>
  <c r="L50" i="5"/>
  <c r="I50" i="5"/>
  <c r="V50" i="5"/>
  <c r="X50" i="5"/>
  <c r="J50" i="5"/>
  <c r="T50" i="5"/>
  <c r="AC52" i="5"/>
  <c r="AK51" i="5"/>
  <c r="AN51" i="5"/>
  <c r="AM51" i="5"/>
  <c r="AO51" i="5"/>
  <c r="AF51" i="5"/>
  <c r="AG51" i="5"/>
  <c r="AD51" i="5"/>
  <c r="AJ51" i="5"/>
  <c r="AH51" i="5"/>
  <c r="AP51" i="5"/>
  <c r="AI51" i="5"/>
  <c r="AE51" i="5"/>
  <c r="AQ51" i="5"/>
  <c r="AL51" i="5"/>
  <c r="J51" i="5" l="1"/>
  <c r="T51" i="5"/>
  <c r="V51" i="5"/>
  <c r="P51" i="5"/>
  <c r="X51" i="5"/>
  <c r="U51" i="5"/>
  <c r="L51" i="5"/>
  <c r="I51" i="5"/>
  <c r="K51" i="5"/>
  <c r="AC53" i="5"/>
  <c r="AL52" i="5"/>
  <c r="AH52" i="5"/>
  <c r="AO52" i="5"/>
  <c r="AF52" i="5"/>
  <c r="AP52" i="5"/>
  <c r="AK52" i="5"/>
  <c r="AQ52" i="5"/>
  <c r="AM52" i="5"/>
  <c r="AD52" i="5"/>
  <c r="AG52" i="5"/>
  <c r="AE52" i="5"/>
  <c r="AJ52" i="5"/>
  <c r="AN52" i="5"/>
  <c r="AI52" i="5"/>
  <c r="X52" i="5" l="1"/>
  <c r="J52" i="5"/>
  <c r="K52" i="5"/>
  <c r="T52" i="5"/>
  <c r="V52" i="5"/>
  <c r="L52" i="5"/>
  <c r="P52" i="5"/>
  <c r="U52" i="5"/>
  <c r="I52" i="5"/>
  <c r="AC54" i="5"/>
  <c r="AI53" i="5"/>
  <c r="AM53" i="5"/>
  <c r="AH53" i="5"/>
  <c r="AJ53" i="5"/>
  <c r="AE53" i="5"/>
  <c r="AG53" i="5"/>
  <c r="AF53" i="5"/>
  <c r="AN53" i="5"/>
  <c r="AL53" i="5"/>
  <c r="AD53" i="5"/>
  <c r="AP53" i="5"/>
  <c r="AO53" i="5"/>
  <c r="AQ53" i="5"/>
  <c r="AK53" i="5"/>
  <c r="K53" i="5" l="1"/>
  <c r="P53" i="5"/>
  <c r="L53" i="5"/>
  <c r="X53" i="5"/>
  <c r="I53" i="5"/>
  <c r="U53" i="5"/>
  <c r="J53" i="5"/>
  <c r="V53" i="5"/>
  <c r="T53" i="5"/>
  <c r="AC55" i="5"/>
  <c r="AQ54" i="5"/>
  <c r="AD54" i="5"/>
  <c r="AP54" i="5"/>
  <c r="AK54" i="5"/>
  <c r="AG54" i="5"/>
  <c r="AJ54" i="5"/>
  <c r="AE54" i="5"/>
  <c r="AO54" i="5"/>
  <c r="AF54" i="5"/>
  <c r="AH54" i="5"/>
  <c r="AI54" i="5"/>
  <c r="AM54" i="5"/>
  <c r="AN54" i="5"/>
  <c r="AL54" i="5"/>
  <c r="V54" i="5" l="1"/>
  <c r="J54" i="5"/>
  <c r="L54" i="5"/>
  <c r="U54" i="5"/>
  <c r="T54" i="5"/>
  <c r="P54" i="5"/>
  <c r="X54" i="5"/>
  <c r="I54" i="5"/>
  <c r="K54" i="5"/>
  <c r="AC56" i="5"/>
  <c r="AE55" i="5"/>
  <c r="AQ55" i="5"/>
  <c r="AK55" i="5"/>
  <c r="AM55" i="5"/>
  <c r="AJ55" i="5"/>
  <c r="AD55" i="5"/>
  <c r="AF55" i="5"/>
  <c r="AO55" i="5"/>
  <c r="AH55" i="5"/>
  <c r="AP55" i="5"/>
  <c r="AI55" i="5"/>
  <c r="AG55" i="5"/>
  <c r="AL55" i="5"/>
  <c r="AN55" i="5"/>
  <c r="P55" i="5" l="1"/>
  <c r="U55" i="5"/>
  <c r="T55" i="5"/>
  <c r="K55" i="5"/>
  <c r="V55" i="5"/>
  <c r="L55" i="5"/>
  <c r="J55" i="5"/>
  <c r="X55" i="5"/>
  <c r="I55" i="5"/>
  <c r="AC57" i="5"/>
  <c r="AK56" i="5"/>
  <c r="AQ56" i="5"/>
  <c r="AD56" i="5"/>
  <c r="AG56" i="5"/>
  <c r="AH56" i="5"/>
  <c r="AN56" i="5"/>
  <c r="AL56" i="5"/>
  <c r="AI56" i="5"/>
  <c r="AP56" i="5"/>
  <c r="AF56" i="5"/>
  <c r="AO56" i="5"/>
  <c r="AM56" i="5"/>
  <c r="AJ56" i="5"/>
  <c r="AE56" i="5"/>
  <c r="X56" i="5" l="1"/>
  <c r="J56" i="5"/>
  <c r="P56" i="5"/>
  <c r="I56" i="5"/>
  <c r="L56" i="5"/>
  <c r="U56" i="5"/>
  <c r="K56" i="5"/>
  <c r="V56" i="5"/>
  <c r="T56" i="5"/>
  <c r="AC58" i="5"/>
  <c r="AQ57" i="5"/>
  <c r="AM57" i="5"/>
  <c r="AH57" i="5"/>
  <c r="AN57" i="5"/>
  <c r="AK57" i="5"/>
  <c r="AF57" i="5"/>
  <c r="AO57" i="5"/>
  <c r="AJ57" i="5"/>
  <c r="AE57" i="5"/>
  <c r="AD57" i="5"/>
  <c r="AG57" i="5"/>
  <c r="AP57" i="5"/>
  <c r="AL57" i="5"/>
  <c r="AI57" i="5"/>
  <c r="U57" i="5" l="1"/>
  <c r="J57" i="5"/>
  <c r="I57" i="5"/>
  <c r="X57" i="5"/>
  <c r="L57" i="5"/>
  <c r="P57" i="5"/>
  <c r="V57" i="5"/>
  <c r="T57" i="5"/>
  <c r="K57" i="5"/>
  <c r="AC59" i="5"/>
  <c r="AE58" i="5"/>
  <c r="AD58" i="5"/>
  <c r="AJ58" i="5"/>
  <c r="AI58" i="5"/>
  <c r="AG58" i="5"/>
  <c r="AF58" i="5"/>
  <c r="AH58" i="5"/>
  <c r="AP58" i="5"/>
  <c r="AO58" i="5"/>
  <c r="AN58" i="5"/>
  <c r="AL58" i="5"/>
  <c r="AM58" i="5"/>
  <c r="AK58" i="5"/>
  <c r="AQ58" i="5"/>
  <c r="L58" i="5" l="1"/>
  <c r="P58" i="5"/>
  <c r="J58" i="5"/>
  <c r="U58" i="5"/>
  <c r="V58" i="5"/>
  <c r="X58" i="5"/>
  <c r="T58" i="5"/>
  <c r="K58" i="5"/>
  <c r="I58" i="5"/>
  <c r="AC60" i="5"/>
  <c r="AK59" i="5"/>
  <c r="AH59" i="5"/>
  <c r="AI59" i="5"/>
  <c r="AQ59" i="5"/>
  <c r="AE59" i="5"/>
  <c r="AP59" i="5"/>
  <c r="AF59" i="5"/>
  <c r="AD59" i="5"/>
  <c r="AM59" i="5"/>
  <c r="AJ59" i="5"/>
  <c r="AL59" i="5"/>
  <c r="AO59" i="5"/>
  <c r="AG59" i="5"/>
  <c r="AN59" i="5"/>
  <c r="U59" i="5" l="1"/>
  <c r="K59" i="5"/>
  <c r="V59" i="5"/>
  <c r="L59" i="5"/>
  <c r="I59" i="5"/>
  <c r="P59" i="5"/>
  <c r="J59" i="5"/>
  <c r="X59" i="5"/>
  <c r="T59" i="5"/>
  <c r="AC61" i="5"/>
  <c r="AQ60" i="5"/>
  <c r="AK60" i="5"/>
  <c r="AI60" i="5"/>
  <c r="AD60" i="5"/>
  <c r="AO60" i="5"/>
  <c r="AG60" i="5"/>
  <c r="AF60" i="5"/>
  <c r="AM60" i="5"/>
  <c r="AE60" i="5"/>
  <c r="AN60" i="5"/>
  <c r="AL60" i="5"/>
  <c r="AP60" i="5"/>
  <c r="AH60" i="5"/>
  <c r="AJ60" i="5"/>
  <c r="I60" i="5" l="1"/>
  <c r="T60" i="5"/>
  <c r="V60" i="5"/>
  <c r="J60" i="5"/>
  <c r="X60" i="5"/>
  <c r="P60" i="5"/>
  <c r="L60" i="5"/>
  <c r="U60" i="5"/>
  <c r="K60" i="5"/>
  <c r="AC62" i="5"/>
  <c r="AN61" i="5"/>
  <c r="AJ61" i="5"/>
  <c r="AO61" i="5"/>
  <c r="AK61" i="5"/>
  <c r="AI61" i="5"/>
  <c r="AH61" i="5"/>
  <c r="AE61" i="5"/>
  <c r="AQ61" i="5"/>
  <c r="AM61" i="5"/>
  <c r="AL61" i="5"/>
  <c r="AD61" i="5"/>
  <c r="AG61" i="5"/>
  <c r="AP61" i="5"/>
  <c r="AF61" i="5"/>
  <c r="J61" i="5" l="1"/>
  <c r="X61" i="5"/>
  <c r="T61" i="5"/>
  <c r="L61" i="5"/>
  <c r="V61" i="5"/>
  <c r="K61" i="5"/>
  <c r="U61" i="5"/>
  <c r="P61" i="5"/>
  <c r="I61" i="5"/>
  <c r="AC63" i="5"/>
  <c r="AL62" i="5"/>
  <c r="AE62" i="5"/>
  <c r="AH62" i="5"/>
  <c r="AO62" i="5"/>
  <c r="AM62" i="5"/>
  <c r="AI62" i="5"/>
  <c r="AJ62" i="5"/>
  <c r="AK62" i="5"/>
  <c r="AF62" i="5"/>
  <c r="AP62" i="5"/>
  <c r="AN62" i="5"/>
  <c r="AG62" i="5"/>
  <c r="AD62" i="5"/>
  <c r="AQ62" i="5"/>
  <c r="U62" i="5" l="1"/>
  <c r="L62" i="5"/>
  <c r="P62" i="5"/>
  <c r="K62" i="5"/>
  <c r="I62" i="5"/>
  <c r="V62" i="5"/>
  <c r="J62" i="5"/>
  <c r="X62" i="5"/>
  <c r="T62" i="5"/>
  <c r="AC64" i="5"/>
  <c r="AE80" i="5"/>
  <c r="AP80" i="5"/>
  <c r="AH80" i="5"/>
  <c r="AF63" i="5"/>
  <c r="AO63" i="5"/>
  <c r="AJ63" i="5"/>
  <c r="AQ63" i="5"/>
  <c r="AD80" i="5"/>
  <c r="AN80" i="5"/>
  <c r="AK80" i="5"/>
  <c r="AN63" i="5"/>
  <c r="AI63" i="5"/>
  <c r="AL63" i="5"/>
  <c r="AP63" i="5"/>
  <c r="AM80" i="5"/>
  <c r="AG80" i="5"/>
  <c r="AO80" i="5"/>
  <c r="AF80" i="5"/>
  <c r="AD63" i="5"/>
  <c r="AK63" i="5"/>
  <c r="AE63" i="5"/>
  <c r="AJ80" i="5"/>
  <c r="AL80" i="5"/>
  <c r="AI80" i="5"/>
  <c r="AQ80" i="5"/>
  <c r="AM63" i="5"/>
  <c r="AH63" i="5"/>
  <c r="AG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K81" i="5"/>
  <c r="AP81" i="5"/>
  <c r="AH81" i="5"/>
  <c r="AE81" i="5"/>
  <c r="AM81" i="5"/>
  <c r="AN64" i="5"/>
  <c r="AJ64" i="5"/>
  <c r="AO64" i="5"/>
  <c r="AK64" i="5"/>
  <c r="AF81" i="5"/>
  <c r="AO81" i="5"/>
  <c r="AI64" i="5"/>
  <c r="AF64" i="5"/>
  <c r="AN81" i="5"/>
  <c r="AG81" i="5"/>
  <c r="AQ64" i="5"/>
  <c r="AM64" i="5"/>
  <c r="AD81" i="5"/>
  <c r="AI81" i="5"/>
  <c r="AJ81" i="5"/>
  <c r="AE64" i="5"/>
  <c r="AH64" i="5"/>
  <c r="AD64" i="5"/>
  <c r="AQ81" i="5"/>
  <c r="AP64" i="5"/>
  <c r="AL64" i="5"/>
  <c r="AL81" i="5"/>
  <c r="AG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F82" i="5"/>
  <c r="AQ82" i="5"/>
  <c r="AH82" i="5"/>
  <c r="AJ82" i="5"/>
  <c r="AP82" i="5"/>
  <c r="AH65" i="5"/>
  <c r="AF65" i="5"/>
  <c r="AJ65" i="5"/>
  <c r="AE82" i="5"/>
  <c r="AL82" i="5"/>
  <c r="AE65" i="5"/>
  <c r="AD65" i="5"/>
  <c r="AN82" i="5"/>
  <c r="AM82" i="5"/>
  <c r="AK65" i="5"/>
  <c r="AG82" i="5"/>
  <c r="AI82" i="5"/>
  <c r="AO82" i="5"/>
  <c r="AO65" i="5"/>
  <c r="AP65" i="5"/>
  <c r="AQ65" i="5"/>
  <c r="AM65" i="5"/>
  <c r="AD82" i="5"/>
  <c r="AN65" i="5"/>
  <c r="AG65" i="5"/>
  <c r="AK82" i="5"/>
  <c r="AI65" i="5"/>
  <c r="AL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N83" i="5"/>
  <c r="AO83" i="5"/>
  <c r="AG83" i="5"/>
  <c r="AQ66" i="5"/>
  <c r="AG66" i="5"/>
  <c r="AF66" i="5"/>
  <c r="AK66" i="5"/>
  <c r="AI66" i="5"/>
  <c r="AH66" i="5"/>
  <c r="AI83" i="5"/>
  <c r="AP66" i="5"/>
  <c r="AK83" i="5"/>
  <c r="AP83" i="5"/>
  <c r="AL83" i="5"/>
  <c r="AE83" i="5"/>
  <c r="AN66" i="5"/>
  <c r="AL66" i="5"/>
  <c r="AJ83" i="5"/>
  <c r="AE66" i="5"/>
  <c r="AJ66" i="5"/>
  <c r="AH83" i="5"/>
  <c r="AD83" i="5"/>
  <c r="AM83" i="5"/>
  <c r="AM66" i="5"/>
  <c r="AO66" i="5"/>
  <c r="AQ83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L84" i="5"/>
  <c r="AN84" i="5"/>
  <c r="AO84" i="5"/>
  <c r="AM84" i="5"/>
  <c r="AI84" i="5"/>
  <c r="AD67" i="5"/>
  <c r="AN67" i="5"/>
  <c r="AI67" i="5"/>
  <c r="AE84" i="5"/>
  <c r="AJ67" i="5"/>
  <c r="AQ84" i="5"/>
  <c r="AF84" i="5"/>
  <c r="AL67" i="5"/>
  <c r="AH84" i="5"/>
  <c r="AD84" i="5"/>
  <c r="AK84" i="5"/>
  <c r="AE67" i="5"/>
  <c r="AG67" i="5"/>
  <c r="AG84" i="5"/>
  <c r="AJ84" i="5"/>
  <c r="AH67" i="5"/>
  <c r="AM67" i="5"/>
  <c r="AP84" i="5"/>
  <c r="AK67" i="5"/>
  <c r="AF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E85" i="5"/>
  <c r="AF85" i="5"/>
  <c r="AK85" i="5"/>
  <c r="AL85" i="5"/>
  <c r="AP85" i="5"/>
  <c r="AD68" i="5"/>
  <c r="AQ68" i="5"/>
  <c r="AN68" i="5"/>
  <c r="AJ85" i="5"/>
  <c r="AO68" i="5"/>
  <c r="AM68" i="5"/>
  <c r="AQ85" i="5"/>
  <c r="AO85" i="5"/>
  <c r="AF68" i="5"/>
  <c r="AG68" i="5"/>
  <c r="AH85" i="5"/>
  <c r="AI85" i="5"/>
  <c r="AG85" i="5"/>
  <c r="AK68" i="5"/>
  <c r="AH68" i="5"/>
  <c r="AE68" i="5"/>
  <c r="AJ68" i="5"/>
  <c r="AD85" i="5"/>
  <c r="AM85" i="5"/>
  <c r="AI68" i="5"/>
  <c r="AL68" i="5"/>
  <c r="AN85" i="5"/>
  <c r="AP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I86" i="5"/>
  <c r="AQ86" i="5"/>
  <c r="AN86" i="5"/>
  <c r="AJ69" i="5"/>
  <c r="AE69" i="5"/>
  <c r="AN69" i="5"/>
  <c r="AM69" i="5"/>
  <c r="AD69" i="5"/>
  <c r="AF86" i="5"/>
  <c r="AI69" i="5"/>
  <c r="AH86" i="5"/>
  <c r="AJ86" i="5"/>
  <c r="AE86" i="5"/>
  <c r="AP86" i="5"/>
  <c r="AO69" i="5"/>
  <c r="AK69" i="5"/>
  <c r="AL86" i="5"/>
  <c r="AP69" i="5"/>
  <c r="AG69" i="5"/>
  <c r="AD86" i="5"/>
  <c r="AO86" i="5"/>
  <c r="AK86" i="5"/>
  <c r="AL69" i="5"/>
  <c r="AQ69" i="5"/>
  <c r="AF69" i="5"/>
  <c r="AM86" i="5"/>
  <c r="AH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D87" i="5"/>
  <c r="AP87" i="5"/>
  <c r="AK87" i="5"/>
  <c r="AL87" i="5"/>
  <c r="AK70" i="5"/>
  <c r="AG70" i="5"/>
  <c r="AQ70" i="5"/>
  <c r="AJ70" i="5"/>
  <c r="AM87" i="5"/>
  <c r="AJ87" i="5"/>
  <c r="AP70" i="5"/>
  <c r="AL70" i="5"/>
  <c r="AN87" i="5"/>
  <c r="AO87" i="5"/>
  <c r="AO70" i="5"/>
  <c r="AH87" i="5"/>
  <c r="AG87" i="5"/>
  <c r="AI87" i="5"/>
  <c r="AH70" i="5"/>
  <c r="AM70" i="5"/>
  <c r="AE70" i="5"/>
  <c r="AE87" i="5"/>
  <c r="AD70" i="5"/>
  <c r="AI70" i="5"/>
  <c r="AQ87" i="5"/>
  <c r="AF87" i="5"/>
  <c r="AF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H88" i="5"/>
  <c r="AE88" i="5"/>
  <c r="AM88" i="5"/>
  <c r="AI88" i="5"/>
  <c r="AG71" i="5"/>
  <c r="AH71" i="5"/>
  <c r="AO71" i="5"/>
  <c r="AN71" i="5"/>
  <c r="AP88" i="5"/>
  <c r="AM71" i="5"/>
  <c r="AF71" i="5"/>
  <c r="AD88" i="5"/>
  <c r="AL88" i="5"/>
  <c r="AJ71" i="5"/>
  <c r="AF88" i="5"/>
  <c r="AN88" i="5"/>
  <c r="AJ88" i="5"/>
  <c r="AD71" i="5"/>
  <c r="AQ71" i="5"/>
  <c r="AP71" i="5"/>
  <c r="AL71" i="5"/>
  <c r="AQ88" i="5"/>
  <c r="AK88" i="5"/>
  <c r="AO88" i="5"/>
  <c r="AK71" i="5"/>
  <c r="AG88" i="5"/>
  <c r="AE71" i="5"/>
  <c r="AI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G89" i="5"/>
  <c r="AQ89" i="5"/>
  <c r="AK89" i="5"/>
  <c r="AL89" i="5"/>
  <c r="AD89" i="5"/>
  <c r="AE89" i="5"/>
  <c r="AH89" i="5"/>
  <c r="AI89" i="5"/>
  <c r="AN89" i="5"/>
  <c r="AF89" i="5"/>
  <c r="AM89" i="5"/>
  <c r="AJ89" i="5"/>
  <c r="AP89" i="5"/>
  <c r="AO89" i="5"/>
  <c r="X89" i="5" l="1"/>
  <c r="U89" i="5"/>
  <c r="T89" i="5"/>
  <c r="V89" i="5"/>
  <c r="K89" i="5"/>
  <c r="J89" i="5"/>
  <c r="I89" i="5"/>
  <c r="P89" i="5"/>
  <c r="L89" i="5"/>
  <c r="AC90" i="5"/>
  <c r="AC42" i="5"/>
  <c r="AK90" i="5"/>
  <c r="AG90" i="5"/>
  <c r="AN90" i="5"/>
  <c r="AI90" i="5"/>
  <c r="AD90" i="5"/>
  <c r="AQ90" i="5"/>
  <c r="AJ90" i="5"/>
  <c r="AF90" i="5"/>
  <c r="AE90" i="5"/>
  <c r="AO90" i="5"/>
  <c r="AH90" i="5"/>
  <c r="AM90" i="5"/>
  <c r="AP90" i="5"/>
  <c r="AL90" i="5"/>
  <c r="X90" i="5" l="1"/>
  <c r="U90" i="5"/>
  <c r="T90" i="5"/>
  <c r="V90" i="5"/>
  <c r="J90" i="5"/>
  <c r="P90" i="5"/>
  <c r="K90" i="5"/>
  <c r="I90" i="5"/>
  <c r="L90" i="5"/>
  <c r="AC91" i="5"/>
  <c r="AH91" i="5"/>
  <c r="AE91" i="5"/>
  <c r="AI91" i="5"/>
  <c r="AQ91" i="5"/>
  <c r="AN91" i="5"/>
  <c r="AO91" i="5"/>
  <c r="AL91" i="5"/>
  <c r="AM91" i="5"/>
  <c r="AF91" i="5"/>
  <c r="AJ91" i="5"/>
  <c r="AG91" i="5"/>
  <c r="AK91" i="5"/>
  <c r="AD91" i="5"/>
  <c r="AP91" i="5"/>
  <c r="I91" i="5" l="1"/>
  <c r="L91" i="5"/>
  <c r="X91" i="5"/>
  <c r="U91" i="5"/>
  <c r="T91" i="5"/>
  <c r="P91" i="5"/>
  <c r="V91" i="5"/>
  <c r="K91" i="5"/>
  <c r="J91" i="5"/>
  <c r="AC92" i="5"/>
  <c r="AP92" i="5"/>
  <c r="AH92" i="5"/>
  <c r="AI92" i="5"/>
  <c r="AF92" i="5"/>
  <c r="AG92" i="5"/>
  <c r="AQ92" i="5"/>
  <c r="AJ92" i="5"/>
  <c r="AD92" i="5"/>
  <c r="AL92" i="5"/>
  <c r="AM92" i="5"/>
  <c r="AE92" i="5"/>
  <c r="AO92" i="5"/>
  <c r="AN92" i="5"/>
  <c r="AK92" i="5"/>
  <c r="X92" i="5" l="1"/>
  <c r="U92" i="5"/>
  <c r="T92" i="5"/>
  <c r="K92" i="5"/>
  <c r="I92" i="5"/>
  <c r="P92" i="5"/>
  <c r="V92" i="5"/>
  <c r="J92" i="5"/>
  <c r="L92" i="5"/>
  <c r="AC93" i="5"/>
  <c r="AM93" i="5"/>
  <c r="AD93" i="5"/>
  <c r="AI93" i="5"/>
  <c r="AH93" i="5"/>
  <c r="AN93" i="5"/>
  <c r="AE93" i="5"/>
  <c r="AJ93" i="5"/>
  <c r="AP93" i="5"/>
  <c r="AO93" i="5"/>
  <c r="AL93" i="5"/>
  <c r="AG93" i="5"/>
  <c r="AF93" i="5"/>
  <c r="AK93" i="5"/>
  <c r="AQ93" i="5"/>
  <c r="X93" i="5" l="1"/>
  <c r="U93" i="5"/>
  <c r="T93" i="5"/>
  <c r="P93" i="5"/>
  <c r="K93" i="5"/>
  <c r="J93" i="5"/>
  <c r="I93" i="5"/>
  <c r="V93" i="5"/>
  <c r="L93" i="5"/>
  <c r="AC94" i="5"/>
  <c r="AF94" i="5"/>
  <c r="AH94" i="5"/>
  <c r="AI94" i="5"/>
  <c r="AM94" i="5"/>
  <c r="AN94" i="5"/>
  <c r="AJ94" i="5"/>
  <c r="AL94" i="5"/>
  <c r="AP94" i="5"/>
  <c r="AG94" i="5"/>
  <c r="AE94" i="5"/>
  <c r="AK94" i="5"/>
  <c r="AQ94" i="5"/>
  <c r="AO94" i="5"/>
  <c r="AD94" i="5"/>
  <c r="L94" i="5" l="1"/>
  <c r="T94" i="5"/>
  <c r="I94" i="5"/>
  <c r="V94" i="5"/>
  <c r="P94" i="5"/>
  <c r="U94" i="5"/>
  <c r="J94" i="5"/>
  <c r="X94" i="5"/>
  <c r="K94" i="5"/>
  <c r="AC95" i="5"/>
  <c r="AO95" i="5"/>
  <c r="AF95" i="5"/>
  <c r="AH95" i="5"/>
  <c r="AJ95" i="5"/>
  <c r="AG95" i="5"/>
  <c r="AM95" i="5"/>
  <c r="AI95" i="5"/>
  <c r="AD95" i="5"/>
  <c r="AK95" i="5"/>
  <c r="AL95" i="5"/>
  <c r="AP95" i="5"/>
  <c r="AN95" i="5"/>
  <c r="AE95" i="5"/>
  <c r="AQ95" i="5"/>
  <c r="U95" i="5" l="1"/>
  <c r="T95" i="5"/>
  <c r="P95" i="5"/>
  <c r="V95" i="5"/>
  <c r="K95" i="5"/>
  <c r="J95" i="5"/>
  <c r="I95" i="5"/>
  <c r="L95" i="5"/>
  <c r="X95" i="5"/>
  <c r="AC96" i="5"/>
  <c r="AQ96" i="5"/>
  <c r="AF96" i="5"/>
  <c r="AH96" i="5"/>
  <c r="AJ96" i="5"/>
  <c r="AE96" i="5"/>
  <c r="AO96" i="5"/>
  <c r="AK96" i="5"/>
  <c r="AI96" i="5"/>
  <c r="AD96" i="5"/>
  <c r="AP96" i="5"/>
  <c r="AL96" i="5"/>
  <c r="AM96" i="5"/>
  <c r="AN96" i="5"/>
  <c r="AG96" i="5"/>
  <c r="U96" i="5" l="1"/>
  <c r="T96" i="5"/>
  <c r="P96" i="5"/>
  <c r="L96" i="5"/>
  <c r="V96" i="5"/>
  <c r="K96" i="5"/>
  <c r="J96" i="5"/>
  <c r="I96" i="5"/>
  <c r="X96" i="5"/>
  <c r="AC97" i="5"/>
  <c r="AP97" i="5"/>
  <c r="AF97" i="5"/>
  <c r="AK97" i="5"/>
  <c r="AO97" i="5"/>
  <c r="AJ97" i="5"/>
  <c r="AG97" i="5"/>
  <c r="AM97" i="5"/>
  <c r="AH97" i="5"/>
  <c r="AD97" i="5"/>
  <c r="AL97" i="5"/>
  <c r="AI97" i="5"/>
  <c r="AN97" i="5"/>
  <c r="AE97" i="5"/>
  <c r="AQ97" i="5"/>
  <c r="U97" i="5" l="1"/>
  <c r="T97" i="5"/>
  <c r="P97" i="5"/>
  <c r="V97" i="5"/>
  <c r="K97" i="5"/>
  <c r="J97" i="5"/>
  <c r="I97" i="5"/>
  <c r="L97" i="5"/>
  <c r="X97" i="5"/>
  <c r="AC98" i="5"/>
  <c r="AK98" i="5"/>
  <c r="AQ98" i="5"/>
  <c r="AG98" i="5"/>
  <c r="AI98" i="5"/>
  <c r="AE98" i="5"/>
  <c r="AL98" i="5"/>
  <c r="AO98" i="5"/>
  <c r="AH98" i="5"/>
  <c r="AN98" i="5"/>
  <c r="AM98" i="5"/>
  <c r="AD98" i="5"/>
  <c r="AF98" i="5"/>
  <c r="AP98" i="5"/>
  <c r="AJ98" i="5"/>
  <c r="U98" i="5" l="1"/>
  <c r="T98" i="5"/>
  <c r="P98" i="5"/>
  <c r="L98" i="5"/>
  <c r="J98" i="5"/>
  <c r="I98" i="5"/>
  <c r="X98" i="5"/>
  <c r="V98" i="5"/>
  <c r="K98" i="5"/>
  <c r="AC99" i="5"/>
  <c r="AD99" i="5"/>
  <c r="AM99" i="5"/>
  <c r="AK99" i="5"/>
  <c r="AO99" i="5"/>
  <c r="AQ99" i="5"/>
  <c r="AE99" i="5"/>
  <c r="AN99" i="5"/>
  <c r="AH99" i="5"/>
  <c r="AF99" i="5"/>
  <c r="AP99" i="5"/>
  <c r="AI99" i="5"/>
  <c r="AG99" i="5"/>
  <c r="AL99" i="5"/>
  <c r="AJ99" i="5"/>
  <c r="U99" i="5" l="1"/>
  <c r="T99" i="5"/>
  <c r="P99" i="5"/>
  <c r="V99" i="5"/>
  <c r="X99" i="5"/>
  <c r="K99" i="5"/>
  <c r="J99" i="5"/>
  <c r="I99" i="5"/>
  <c r="L99" i="5"/>
  <c r="AC100" i="5"/>
  <c r="AE100" i="5"/>
  <c r="AG100" i="5"/>
  <c r="AK100" i="5"/>
  <c r="AI100" i="5"/>
  <c r="AD100" i="5"/>
  <c r="AQ100" i="5"/>
  <c r="AF100" i="5"/>
  <c r="AH100" i="5"/>
  <c r="AL100" i="5"/>
  <c r="AM100" i="5"/>
  <c r="AJ100" i="5"/>
  <c r="AO100" i="5"/>
  <c r="AP100" i="5"/>
  <c r="AN100" i="5"/>
  <c r="X100" i="5" l="1"/>
  <c r="V100" i="5"/>
  <c r="U100" i="5"/>
  <c r="T100" i="5"/>
  <c r="P100" i="5"/>
  <c r="L100" i="5"/>
  <c r="K100" i="5"/>
  <c r="J100" i="5"/>
  <c r="I100" i="5"/>
  <c r="AC101" i="5"/>
  <c r="AO117" i="5"/>
  <c r="AN117" i="5"/>
  <c r="AL117" i="5"/>
  <c r="AL101" i="5"/>
  <c r="AG101" i="5"/>
  <c r="AD101" i="5"/>
  <c r="AI101" i="5"/>
  <c r="AM117" i="5"/>
  <c r="AE117" i="5"/>
  <c r="AQ101" i="5"/>
  <c r="AJ117" i="5"/>
  <c r="AK117" i="5"/>
  <c r="AD117" i="5"/>
  <c r="AN101" i="5"/>
  <c r="AF101" i="5"/>
  <c r="AE101" i="5"/>
  <c r="AJ101" i="5"/>
  <c r="AH117" i="5"/>
  <c r="AH101" i="5"/>
  <c r="AG117" i="5"/>
  <c r="AI117" i="5"/>
  <c r="AF117" i="5"/>
  <c r="AP117" i="5"/>
  <c r="AO101" i="5"/>
  <c r="AM101" i="5"/>
  <c r="AK101" i="5"/>
  <c r="AQ117" i="5"/>
  <c r="AP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D118" i="5"/>
  <c r="AG118" i="5"/>
  <c r="AO118" i="5"/>
  <c r="AK118" i="5"/>
  <c r="AO102" i="5"/>
  <c r="AP102" i="5"/>
  <c r="AG102" i="5"/>
  <c r="AF118" i="5"/>
  <c r="AN102" i="5"/>
  <c r="AL118" i="5"/>
  <c r="AP118" i="5"/>
  <c r="AI118" i="5"/>
  <c r="AH118" i="5"/>
  <c r="AF102" i="5"/>
  <c r="AQ102" i="5"/>
  <c r="AH102" i="5"/>
  <c r="AD102" i="5"/>
  <c r="AN118" i="5"/>
  <c r="AM102" i="5"/>
  <c r="AJ102" i="5"/>
  <c r="AM118" i="5"/>
  <c r="AE118" i="5"/>
  <c r="AQ118" i="5"/>
  <c r="AK102" i="5"/>
  <c r="AL102" i="5"/>
  <c r="AI102" i="5"/>
  <c r="AJ118" i="5"/>
  <c r="AE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H119" i="5"/>
  <c r="AF119" i="5"/>
  <c r="AN119" i="5"/>
  <c r="AE103" i="5"/>
  <c r="AD103" i="5"/>
  <c r="AJ103" i="5"/>
  <c r="AM103" i="5"/>
  <c r="AI119" i="5"/>
  <c r="AQ103" i="5"/>
  <c r="AO119" i="5"/>
  <c r="AE119" i="5"/>
  <c r="AM119" i="5"/>
  <c r="AK119" i="5"/>
  <c r="AI103" i="5"/>
  <c r="AF103" i="5"/>
  <c r="AL103" i="5"/>
  <c r="AP103" i="5"/>
  <c r="AK103" i="5"/>
  <c r="AJ119" i="5"/>
  <c r="AG103" i="5"/>
  <c r="AN103" i="5"/>
  <c r="AP119" i="5"/>
  <c r="AD119" i="5"/>
  <c r="AG119" i="5"/>
  <c r="AO103" i="5"/>
  <c r="AQ119" i="5"/>
  <c r="AH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I120" i="5"/>
  <c r="AJ120" i="5"/>
  <c r="AF104" i="5"/>
  <c r="AI104" i="5"/>
  <c r="AM104" i="5"/>
  <c r="AO120" i="5"/>
  <c r="AL104" i="5"/>
  <c r="AD120" i="5"/>
  <c r="AE120" i="5"/>
  <c r="AF120" i="5"/>
  <c r="AG120" i="5"/>
  <c r="AD104" i="5"/>
  <c r="AN104" i="5"/>
  <c r="AH120" i="5"/>
  <c r="AE104" i="5"/>
  <c r="AM120" i="5"/>
  <c r="AL120" i="5"/>
  <c r="AP120" i="5"/>
  <c r="AK104" i="5"/>
  <c r="AG104" i="5"/>
  <c r="AQ120" i="5"/>
  <c r="AJ104" i="5"/>
  <c r="AH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21" i="5"/>
  <c r="AL121" i="5"/>
  <c r="AP121" i="5"/>
  <c r="AD121" i="5"/>
  <c r="AJ105" i="5"/>
  <c r="AK105" i="5"/>
  <c r="AM105" i="5"/>
  <c r="AH105" i="5"/>
  <c r="AL105" i="5"/>
  <c r="AO121" i="5"/>
  <c r="AG121" i="5"/>
  <c r="AO105" i="5"/>
  <c r="AI121" i="5"/>
  <c r="AM121" i="5"/>
  <c r="AQ121" i="5"/>
  <c r="AE121" i="5"/>
  <c r="AI105" i="5"/>
  <c r="AF105" i="5"/>
  <c r="AD105" i="5"/>
  <c r="AP105" i="5"/>
  <c r="AN121" i="5"/>
  <c r="AE105" i="5"/>
  <c r="AQ105" i="5"/>
  <c r="AJ121" i="5"/>
  <c r="AH121" i="5"/>
  <c r="AF121" i="5"/>
  <c r="AN105" i="5"/>
  <c r="AG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O122" i="5"/>
  <c r="AD122" i="5"/>
  <c r="AP122" i="5"/>
  <c r="AO106" i="5"/>
  <c r="AI106" i="5"/>
  <c r="AF106" i="5"/>
  <c r="AJ106" i="5"/>
  <c r="AK122" i="5"/>
  <c r="AL122" i="5"/>
  <c r="AN122" i="5"/>
  <c r="AQ122" i="5"/>
  <c r="AL106" i="5"/>
  <c r="AN106" i="5"/>
  <c r="AG106" i="5"/>
  <c r="AD106" i="5"/>
  <c r="AG122" i="5"/>
  <c r="AH106" i="5"/>
  <c r="AE106" i="5"/>
  <c r="AI122" i="5"/>
  <c r="AM122" i="5"/>
  <c r="AH122" i="5"/>
  <c r="AK106" i="5"/>
  <c r="AM106" i="5"/>
  <c r="AP106" i="5"/>
  <c r="AF122" i="5"/>
  <c r="AJ122" i="5"/>
  <c r="AQ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H123" i="5"/>
  <c r="AL123" i="5"/>
  <c r="AP123" i="5"/>
  <c r="AO107" i="5"/>
  <c r="AQ107" i="5"/>
  <c r="AL107" i="5"/>
  <c r="AH107" i="5"/>
  <c r="AO123" i="5"/>
  <c r="AP107" i="5"/>
  <c r="AE123" i="5"/>
  <c r="AI123" i="5"/>
  <c r="AM123" i="5"/>
  <c r="AQ123" i="5"/>
  <c r="AM107" i="5"/>
  <c r="AJ107" i="5"/>
  <c r="AG107" i="5"/>
  <c r="AK107" i="5"/>
  <c r="AD107" i="5"/>
  <c r="AK123" i="5"/>
  <c r="AI107" i="5"/>
  <c r="AE107" i="5"/>
  <c r="AF123" i="5"/>
  <c r="AJ123" i="5"/>
  <c r="AD123" i="5"/>
  <c r="AF107" i="5"/>
  <c r="AN123" i="5"/>
  <c r="AN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H124" i="5"/>
  <c r="AP124" i="5"/>
  <c r="AL124" i="5"/>
  <c r="AO108" i="5"/>
  <c r="AK108" i="5"/>
  <c r="AD108" i="5"/>
  <c r="AF108" i="5"/>
  <c r="AK124" i="5"/>
  <c r="AI108" i="5"/>
  <c r="AD124" i="5"/>
  <c r="AI124" i="5"/>
  <c r="AG124" i="5"/>
  <c r="AM124" i="5"/>
  <c r="AP108" i="5"/>
  <c r="AM108" i="5"/>
  <c r="AE108" i="5"/>
  <c r="AQ108" i="5"/>
  <c r="AF124" i="5"/>
  <c r="AL108" i="5"/>
  <c r="AH108" i="5"/>
  <c r="AE124" i="5"/>
  <c r="AN124" i="5"/>
  <c r="AJ124" i="5"/>
  <c r="AG108" i="5"/>
  <c r="AN108" i="5"/>
  <c r="AO124" i="5"/>
  <c r="AJ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E125" i="5"/>
  <c r="AI125" i="5"/>
  <c r="AM125" i="5"/>
  <c r="AQ125" i="5"/>
  <c r="AL125" i="5"/>
  <c r="AF125" i="5"/>
  <c r="AJ125" i="5"/>
  <c r="AN125" i="5"/>
  <c r="AO125" i="5"/>
  <c r="AD125" i="5"/>
  <c r="AG125" i="5"/>
  <c r="AH125" i="5"/>
  <c r="AP125" i="5"/>
  <c r="AK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Q126" i="5"/>
  <c r="AF126" i="5"/>
  <c r="AJ126" i="5"/>
  <c r="AI126" i="5"/>
  <c r="AM126" i="5"/>
  <c r="AG126" i="5"/>
  <c r="AK126" i="5"/>
  <c r="AN126" i="5"/>
  <c r="AH126" i="5"/>
  <c r="AP126" i="5"/>
  <c r="AD126" i="5"/>
  <c r="AO126" i="5"/>
  <c r="AE126" i="5"/>
  <c r="U126" i="5" l="1"/>
  <c r="T126" i="5"/>
  <c r="P126" i="5"/>
  <c r="V126" i="5"/>
  <c r="K126" i="5"/>
  <c r="J126" i="5"/>
  <c r="I126" i="5"/>
  <c r="L126" i="5"/>
  <c r="X126" i="5"/>
  <c r="AC127" i="5"/>
  <c r="AD127" i="5"/>
  <c r="AN127" i="5"/>
  <c r="AJ127" i="5"/>
  <c r="AF127" i="5"/>
  <c r="AI127" i="5"/>
  <c r="AE127" i="5"/>
  <c r="AK127" i="5"/>
  <c r="AM127" i="5"/>
  <c r="AH127" i="5"/>
  <c r="AQ127" i="5"/>
  <c r="AL127" i="5"/>
  <c r="AP127" i="5"/>
  <c r="AG127" i="5"/>
  <c r="AO127" i="5"/>
  <c r="U127" i="5" l="1"/>
  <c r="T127" i="5"/>
  <c r="P127" i="5"/>
  <c r="V127" i="5"/>
  <c r="K127" i="5"/>
  <c r="J127" i="5"/>
  <c r="I127" i="5"/>
  <c r="L127" i="5"/>
  <c r="X127" i="5"/>
  <c r="AC128" i="5"/>
  <c r="AE128" i="5"/>
  <c r="AI128" i="5"/>
  <c r="AN128" i="5"/>
  <c r="AP128" i="5"/>
  <c r="AM128" i="5"/>
  <c r="AF128" i="5"/>
  <c r="AJ128" i="5"/>
  <c r="AL128" i="5"/>
  <c r="AO128" i="5"/>
  <c r="AG128" i="5"/>
  <c r="AK128" i="5"/>
  <c r="AD128" i="5"/>
  <c r="AH128" i="5"/>
  <c r="AQ128" i="5"/>
  <c r="X128" i="5" l="1"/>
  <c r="U128" i="5"/>
  <c r="T128" i="5"/>
  <c r="P128" i="5"/>
  <c r="V128" i="5"/>
  <c r="K128" i="5"/>
  <c r="J128" i="5"/>
  <c r="I128" i="5"/>
  <c r="L128" i="5"/>
  <c r="AC129" i="5"/>
  <c r="AP129" i="5"/>
  <c r="AM129" i="5"/>
  <c r="AK129" i="5"/>
  <c r="AI129" i="5"/>
  <c r="AJ129" i="5"/>
  <c r="AD129" i="5"/>
  <c r="AQ129" i="5"/>
  <c r="AH129" i="5"/>
  <c r="AF129" i="5"/>
  <c r="AL129" i="5"/>
  <c r="AG129" i="5"/>
  <c r="AN129" i="5"/>
  <c r="AO129" i="5"/>
  <c r="AE129" i="5"/>
  <c r="U129" i="5" l="1"/>
  <c r="T129" i="5"/>
  <c r="P129" i="5"/>
  <c r="V129" i="5"/>
  <c r="J129" i="5"/>
  <c r="L129" i="5"/>
  <c r="K129" i="5"/>
  <c r="I129" i="5"/>
  <c r="X129" i="5"/>
  <c r="AC130" i="5"/>
  <c r="AE130" i="5"/>
  <c r="AG130" i="5"/>
  <c r="AH130" i="5"/>
  <c r="AJ130" i="5"/>
  <c r="AM130" i="5"/>
  <c r="AD130" i="5"/>
  <c r="AI130" i="5"/>
  <c r="AN130" i="5"/>
  <c r="AK130" i="5"/>
  <c r="AL130" i="5"/>
  <c r="AF130" i="5"/>
  <c r="AQ130" i="5"/>
  <c r="AP130" i="5"/>
  <c r="AO130" i="5"/>
  <c r="U130" i="5" l="1"/>
  <c r="T130" i="5"/>
  <c r="P130" i="5"/>
  <c r="V130" i="5"/>
  <c r="K130" i="5"/>
  <c r="I130" i="5"/>
  <c r="L130" i="5"/>
  <c r="J130" i="5"/>
  <c r="X130" i="5"/>
  <c r="AC131" i="5"/>
  <c r="AG131" i="5"/>
  <c r="AN131" i="5"/>
  <c r="AQ131" i="5"/>
  <c r="AO131" i="5"/>
  <c r="AL131" i="5"/>
  <c r="AK131" i="5"/>
  <c r="AJ131" i="5"/>
  <c r="AE131" i="5"/>
  <c r="AM131" i="5"/>
  <c r="AH131" i="5"/>
  <c r="AF131" i="5"/>
  <c r="AD131" i="5"/>
  <c r="AP131" i="5"/>
  <c r="AI131" i="5"/>
  <c r="U131" i="5" l="1"/>
  <c r="K131" i="5"/>
  <c r="J131" i="5"/>
  <c r="V131" i="5"/>
  <c r="T131" i="5"/>
  <c r="X131" i="5"/>
  <c r="L131" i="5"/>
  <c r="P131" i="5"/>
  <c r="I131" i="5"/>
  <c r="AC132" i="5"/>
  <c r="AQ132" i="5"/>
  <c r="AF132" i="5"/>
  <c r="AH132" i="5"/>
  <c r="AN132" i="5"/>
  <c r="AP132" i="5"/>
  <c r="AK132" i="5"/>
  <c r="AO132" i="5"/>
  <c r="AI132" i="5"/>
  <c r="AD132" i="5"/>
  <c r="AM132" i="5"/>
  <c r="AL132" i="5"/>
  <c r="AJ132" i="5"/>
  <c r="AG132" i="5"/>
  <c r="AE132" i="5"/>
  <c r="U132" i="5" l="1"/>
  <c r="T132" i="5"/>
  <c r="P132" i="5"/>
  <c r="K132" i="5"/>
  <c r="J132" i="5"/>
  <c r="I132" i="5"/>
  <c r="V132" i="5"/>
  <c r="L132" i="5"/>
  <c r="X132" i="5"/>
  <c r="AC133" i="5"/>
  <c r="AD133" i="5"/>
  <c r="AN133" i="5"/>
  <c r="AJ133" i="5"/>
  <c r="AH133" i="5"/>
  <c r="AI133" i="5"/>
  <c r="AE133" i="5"/>
  <c r="AK133" i="5"/>
  <c r="AO133" i="5"/>
  <c r="AF133" i="5"/>
  <c r="AQ133" i="5"/>
  <c r="AL133" i="5"/>
  <c r="AP133" i="5"/>
  <c r="AG133" i="5"/>
  <c r="AM133" i="5"/>
  <c r="U133" i="5" l="1"/>
  <c r="T133" i="5"/>
  <c r="P133" i="5"/>
  <c r="V133" i="5"/>
  <c r="K133" i="5"/>
  <c r="J133" i="5"/>
  <c r="I133" i="5"/>
  <c r="L133" i="5"/>
  <c r="X133" i="5"/>
  <c r="AC134" i="5"/>
  <c r="AK134" i="5"/>
  <c r="AL134" i="5"/>
  <c r="AJ134" i="5"/>
  <c r="AH134" i="5"/>
  <c r="AQ134" i="5"/>
  <c r="AD134" i="5"/>
  <c r="AN134" i="5"/>
  <c r="AG134" i="5"/>
  <c r="AE134" i="5"/>
  <c r="AO134" i="5"/>
  <c r="AP134" i="5"/>
  <c r="AM134" i="5"/>
  <c r="AF134" i="5"/>
  <c r="AI134" i="5"/>
  <c r="L134" i="5" l="1"/>
  <c r="U134" i="5"/>
  <c r="T134" i="5"/>
  <c r="P134" i="5"/>
  <c r="X134" i="5"/>
  <c r="K134" i="5"/>
  <c r="J134" i="5"/>
  <c r="I134" i="5"/>
  <c r="V134" i="5"/>
  <c r="AC135" i="5"/>
  <c r="AF135" i="5"/>
  <c r="AK135" i="5"/>
  <c r="AM135" i="5"/>
  <c r="AI135" i="5"/>
  <c r="AL135" i="5"/>
  <c r="AH135" i="5"/>
  <c r="AO135" i="5"/>
  <c r="AG135" i="5"/>
  <c r="AJ135" i="5"/>
  <c r="AN135" i="5"/>
  <c r="AP135" i="5"/>
  <c r="AD135" i="5"/>
  <c r="AE135" i="5"/>
  <c r="AQ135" i="5"/>
  <c r="U135" i="5" l="1"/>
  <c r="T135" i="5"/>
  <c r="P135" i="5"/>
  <c r="V135" i="5"/>
  <c r="J135" i="5"/>
  <c r="L135" i="5"/>
  <c r="X135" i="5"/>
  <c r="K135" i="5"/>
  <c r="I135" i="5"/>
  <c r="AC136" i="5"/>
  <c r="AQ136" i="5"/>
  <c r="AF136" i="5"/>
  <c r="AO136" i="5"/>
  <c r="AI136" i="5"/>
  <c r="AN136" i="5"/>
  <c r="AK136" i="5"/>
  <c r="AH136" i="5"/>
  <c r="AL136" i="5"/>
  <c r="AD136" i="5"/>
  <c r="AJ136" i="5"/>
  <c r="AG136" i="5"/>
  <c r="AM136" i="5"/>
  <c r="AP136" i="5"/>
  <c r="AE136" i="5"/>
  <c r="X136" i="5" l="1"/>
  <c r="U136" i="5"/>
  <c r="T136" i="5"/>
  <c r="P136" i="5"/>
  <c r="K136" i="5"/>
  <c r="J136" i="5"/>
  <c r="I136" i="5"/>
  <c r="V136" i="5"/>
  <c r="L136" i="5"/>
  <c r="AC137" i="5"/>
  <c r="AD137" i="5"/>
  <c r="AH137" i="5"/>
  <c r="AM137" i="5"/>
  <c r="AE137" i="5"/>
  <c r="AI137" i="5"/>
  <c r="AN137" i="5"/>
  <c r="AF137" i="5"/>
  <c r="AP137" i="5"/>
  <c r="AK137" i="5"/>
  <c r="AQ137" i="5"/>
  <c r="AO137" i="5"/>
  <c r="AJ137" i="5"/>
  <c r="AG137" i="5"/>
  <c r="AL137" i="5"/>
  <c r="X137" i="5" l="1"/>
  <c r="U137" i="5"/>
  <c r="T137" i="5"/>
  <c r="P137" i="5"/>
  <c r="V137" i="5"/>
  <c r="K137" i="5"/>
  <c r="J137" i="5"/>
  <c r="I137" i="5"/>
  <c r="L137" i="5"/>
  <c r="AC138" i="5"/>
  <c r="AP138" i="5"/>
  <c r="AE138" i="5"/>
  <c r="AI138" i="5"/>
  <c r="AQ138" i="5"/>
  <c r="AF138" i="5"/>
  <c r="AJ138" i="5"/>
  <c r="AL138" i="5"/>
  <c r="AN138" i="5"/>
  <c r="AD138" i="5"/>
  <c r="AG138" i="5"/>
  <c r="AO138" i="5"/>
  <c r="AK138" i="5"/>
  <c r="AM138" i="5"/>
  <c r="AH138" i="5"/>
  <c r="L138" i="5" l="1"/>
  <c r="X138" i="5"/>
  <c r="U138" i="5"/>
  <c r="T138" i="5"/>
  <c r="P138" i="5"/>
  <c r="K138" i="5"/>
  <c r="J138" i="5"/>
  <c r="I138" i="5"/>
  <c r="V138" i="5"/>
  <c r="AC139" i="5"/>
  <c r="AE154" i="5"/>
  <c r="AM154" i="5"/>
  <c r="AP154" i="5"/>
  <c r="AO139" i="5"/>
  <c r="AD139" i="5"/>
  <c r="AH139" i="5"/>
  <c r="AM139" i="5"/>
  <c r="AG154" i="5"/>
  <c r="AH154" i="5"/>
  <c r="AG139" i="5"/>
  <c r="AK154" i="5"/>
  <c r="AF154" i="5"/>
  <c r="AD154" i="5"/>
  <c r="AP139" i="5"/>
  <c r="AE139" i="5"/>
  <c r="AI139" i="5"/>
  <c r="AN139" i="5"/>
  <c r="AL154" i="5"/>
  <c r="AL139" i="5"/>
  <c r="AI154" i="5"/>
  <c r="AQ154" i="5"/>
  <c r="AN154" i="5"/>
  <c r="AJ154" i="5"/>
  <c r="AQ139" i="5"/>
  <c r="AF139" i="5"/>
  <c r="AJ139" i="5"/>
  <c r="AO154" i="5"/>
  <c r="AK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E140" i="5"/>
  <c r="AJ140" i="5"/>
  <c r="AM140" i="5"/>
  <c r="AO155" i="5"/>
  <c r="AE155" i="5"/>
  <c r="AD155" i="5"/>
  <c r="AD140" i="5"/>
  <c r="AL140" i="5"/>
  <c r="AQ155" i="5"/>
  <c r="AF155" i="5"/>
  <c r="AQ140" i="5"/>
  <c r="AF140" i="5"/>
  <c r="AG140" i="5"/>
  <c r="AN140" i="5"/>
  <c r="AI155" i="5"/>
  <c r="AG155" i="5"/>
  <c r="AN155" i="5"/>
  <c r="AL155" i="5"/>
  <c r="AM155" i="5"/>
  <c r="AK140" i="5"/>
  <c r="AH140" i="5"/>
  <c r="AO140" i="5"/>
  <c r="AK155" i="5"/>
  <c r="AJ155" i="5"/>
  <c r="AH155" i="5"/>
  <c r="AI140" i="5"/>
  <c r="AP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M141" i="5"/>
  <c r="AH141" i="5"/>
  <c r="AG156" i="5"/>
  <c r="AM156" i="5"/>
  <c r="AQ156" i="5"/>
  <c r="AK156" i="5"/>
  <c r="AL156" i="5"/>
  <c r="AK141" i="5"/>
  <c r="AJ141" i="5"/>
  <c r="AI141" i="5"/>
  <c r="AI156" i="5"/>
  <c r="AO156" i="5"/>
  <c r="AF156" i="5"/>
  <c r="AD156" i="5"/>
  <c r="AG141" i="5"/>
  <c r="AN156" i="5"/>
  <c r="AH156" i="5"/>
  <c r="AF141" i="5"/>
  <c r="AD141" i="5"/>
  <c r="AN141" i="5"/>
  <c r="AP156" i="5"/>
  <c r="AE156" i="5"/>
  <c r="AE141" i="5"/>
  <c r="AJ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N142" i="5"/>
  <c r="AF142" i="5"/>
  <c r="AJ142" i="5"/>
  <c r="AP157" i="5"/>
  <c r="AK157" i="5"/>
  <c r="AO157" i="5"/>
  <c r="AG157" i="5"/>
  <c r="AE157" i="5"/>
  <c r="AM157" i="5"/>
  <c r="AG142" i="5"/>
  <c r="AK142" i="5"/>
  <c r="AO142" i="5"/>
  <c r="AP142" i="5"/>
  <c r="AD157" i="5"/>
  <c r="AH157" i="5"/>
  <c r="AL157" i="5"/>
  <c r="AH142" i="5"/>
  <c r="AL142" i="5"/>
  <c r="AI157" i="5"/>
  <c r="AI142" i="5"/>
  <c r="AF157" i="5"/>
  <c r="AD142" i="5"/>
  <c r="AQ142" i="5"/>
  <c r="AN157" i="5"/>
  <c r="AE142" i="5"/>
  <c r="AM142" i="5"/>
  <c r="AJ157" i="5"/>
  <c r="AQ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K143" i="5"/>
  <c r="AO143" i="5"/>
  <c r="AP143" i="5"/>
  <c r="AQ158" i="5"/>
  <c r="AK158" i="5"/>
  <c r="AO158" i="5"/>
  <c r="AF158" i="5"/>
  <c r="AD143" i="5"/>
  <c r="AH143" i="5"/>
  <c r="AL143" i="5"/>
  <c r="AQ143" i="5"/>
  <c r="AL158" i="5"/>
  <c r="AP158" i="5"/>
  <c r="AD158" i="5"/>
  <c r="AI158" i="5"/>
  <c r="AE143" i="5"/>
  <c r="AI143" i="5"/>
  <c r="AM143" i="5"/>
  <c r="AM158" i="5"/>
  <c r="AE158" i="5"/>
  <c r="AN158" i="5"/>
  <c r="AF143" i="5"/>
  <c r="AJ143" i="5"/>
  <c r="AN143" i="5"/>
  <c r="AH158" i="5"/>
  <c r="AJ158" i="5"/>
  <c r="AG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E159" i="5"/>
  <c r="AI159" i="5"/>
  <c r="AN159" i="5"/>
  <c r="AG144" i="5"/>
  <c r="AK144" i="5"/>
  <c r="AL144" i="5"/>
  <c r="AH144" i="5"/>
  <c r="AH159" i="5"/>
  <c r="AN144" i="5"/>
  <c r="AP159" i="5"/>
  <c r="AJ159" i="5"/>
  <c r="AF159" i="5"/>
  <c r="AG159" i="5"/>
  <c r="AD144" i="5"/>
  <c r="AJ144" i="5"/>
  <c r="AP144" i="5"/>
  <c r="AD159" i="5"/>
  <c r="AM144" i="5"/>
  <c r="AQ144" i="5"/>
  <c r="AQ159" i="5"/>
  <c r="AK159" i="5"/>
  <c r="AO159" i="5"/>
  <c r="AO144" i="5"/>
  <c r="AE144" i="5"/>
  <c r="AI144" i="5"/>
  <c r="AM159" i="5"/>
  <c r="AF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Q160" i="5"/>
  <c r="AJ160" i="5"/>
  <c r="AF160" i="5"/>
  <c r="AE145" i="5"/>
  <c r="AF145" i="5"/>
  <c r="AJ145" i="5"/>
  <c r="AE160" i="5"/>
  <c r="AM145" i="5"/>
  <c r="AM160" i="5"/>
  <c r="AG160" i="5"/>
  <c r="AK160" i="5"/>
  <c r="AO160" i="5"/>
  <c r="AG145" i="5"/>
  <c r="AK145" i="5"/>
  <c r="AO145" i="5"/>
  <c r="AP160" i="5"/>
  <c r="AD145" i="5"/>
  <c r="AQ145" i="5"/>
  <c r="AN160" i="5"/>
  <c r="AD160" i="5"/>
  <c r="AH160" i="5"/>
  <c r="AN145" i="5"/>
  <c r="AH145" i="5"/>
  <c r="AL145" i="5"/>
  <c r="AP145" i="5"/>
  <c r="AI160" i="5"/>
  <c r="AI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N161" i="5"/>
  <c r="AH161" i="5"/>
  <c r="AG161" i="5"/>
  <c r="AE161" i="5"/>
  <c r="AF161" i="5"/>
  <c r="AL161" i="5"/>
  <c r="AI161" i="5"/>
  <c r="AQ161" i="5"/>
  <c r="AO161" i="5"/>
  <c r="AJ161" i="5"/>
  <c r="AD161" i="5"/>
  <c r="AP161" i="5"/>
  <c r="AK161" i="5"/>
  <c r="AM161" i="5"/>
  <c r="J161" i="5" l="1"/>
  <c r="I161" i="5"/>
  <c r="L161" i="5"/>
  <c r="V161" i="5"/>
  <c r="T161" i="5"/>
  <c r="P161" i="5"/>
  <c r="K161" i="5"/>
  <c r="X161" i="5"/>
  <c r="U161" i="5"/>
  <c r="AC162" i="5"/>
  <c r="AE162" i="5"/>
  <c r="AI162" i="5"/>
  <c r="AM162" i="5"/>
  <c r="AP162" i="5"/>
  <c r="AD162" i="5"/>
  <c r="AL162" i="5"/>
  <c r="AF162" i="5"/>
  <c r="AN162" i="5"/>
  <c r="AG162" i="5"/>
  <c r="AJ162" i="5"/>
  <c r="AH162" i="5"/>
  <c r="AO162" i="5"/>
  <c r="AK162" i="5"/>
  <c r="AQ162" i="5"/>
  <c r="L162" i="5" l="1"/>
  <c r="X162" i="5"/>
  <c r="V162" i="5"/>
  <c r="T162" i="5"/>
  <c r="P162" i="5"/>
  <c r="U162" i="5"/>
  <c r="K162" i="5"/>
  <c r="J162" i="5"/>
  <c r="I162" i="5"/>
  <c r="AC163" i="5"/>
  <c r="AF163" i="5"/>
  <c r="AP163" i="5"/>
  <c r="AK163" i="5"/>
  <c r="AM163" i="5"/>
  <c r="AO163" i="5"/>
  <c r="AG163" i="5"/>
  <c r="AH163" i="5"/>
  <c r="AE163" i="5"/>
  <c r="AL163" i="5"/>
  <c r="AJ163" i="5"/>
  <c r="AD163" i="5"/>
  <c r="AQ163" i="5"/>
  <c r="AI163" i="5"/>
  <c r="AN163" i="5"/>
  <c r="I163" i="5" l="1"/>
  <c r="X163" i="5"/>
  <c r="V163" i="5"/>
  <c r="U163" i="5"/>
  <c r="J163" i="5"/>
  <c r="L163" i="5"/>
  <c r="T163" i="5"/>
  <c r="P163" i="5"/>
  <c r="K163" i="5"/>
  <c r="AC164" i="5"/>
  <c r="AH164" i="5"/>
  <c r="AE164" i="5"/>
  <c r="AN164" i="5"/>
  <c r="AI164" i="5"/>
  <c r="AK164" i="5"/>
  <c r="AF164" i="5"/>
  <c r="AJ164" i="5"/>
  <c r="AQ164" i="5"/>
  <c r="AL164" i="5"/>
  <c r="AD164" i="5"/>
  <c r="AG164" i="5"/>
  <c r="AP164" i="5"/>
  <c r="AO164" i="5"/>
  <c r="AM164" i="5"/>
  <c r="X164" i="5" l="1"/>
  <c r="U164" i="5"/>
  <c r="T164" i="5"/>
  <c r="K164" i="5"/>
  <c r="J164" i="5"/>
  <c r="L164" i="5"/>
  <c r="V164" i="5"/>
  <c r="P164" i="5"/>
  <c r="I164" i="5"/>
  <c r="AC165" i="5"/>
  <c r="AD165" i="5"/>
  <c r="AK165" i="5"/>
  <c r="AN165" i="5"/>
  <c r="AI165" i="5"/>
  <c r="AJ165" i="5"/>
  <c r="AE165" i="5"/>
  <c r="AH165" i="5"/>
  <c r="AO165" i="5"/>
  <c r="AF165" i="5"/>
  <c r="AP165" i="5"/>
  <c r="AG165" i="5"/>
  <c r="AL165" i="5"/>
  <c r="AQ165" i="5"/>
  <c r="AM165" i="5"/>
  <c r="U165" i="5" l="1"/>
  <c r="T165" i="5"/>
  <c r="P165" i="5"/>
  <c r="V165" i="5"/>
  <c r="X165" i="5"/>
  <c r="K165" i="5"/>
  <c r="J165" i="5"/>
  <c r="I165" i="5"/>
  <c r="L165" i="5"/>
  <c r="AC166" i="5"/>
  <c r="AD166" i="5"/>
  <c r="AN166" i="5"/>
  <c r="AH166" i="5"/>
  <c r="AF166" i="5"/>
  <c r="AK166" i="5"/>
  <c r="AE166" i="5"/>
  <c r="AP166" i="5"/>
  <c r="AI166" i="5"/>
  <c r="AJ166" i="5"/>
  <c r="AL166" i="5"/>
  <c r="AM166" i="5"/>
  <c r="AQ166" i="5"/>
  <c r="AG166" i="5"/>
  <c r="AO166" i="5"/>
  <c r="X166" i="5" l="1"/>
  <c r="U166" i="5"/>
  <c r="T166" i="5"/>
  <c r="P166" i="5"/>
  <c r="V166" i="5"/>
  <c r="K166" i="5"/>
  <c r="J166" i="5"/>
  <c r="I166" i="5"/>
  <c r="L166" i="5"/>
  <c r="AC167" i="5"/>
  <c r="AQ167" i="5"/>
  <c r="AP167" i="5"/>
  <c r="AK167" i="5"/>
  <c r="AI167" i="5"/>
  <c r="AJ167" i="5"/>
  <c r="AE167" i="5"/>
  <c r="AG167" i="5"/>
  <c r="AH167" i="5"/>
  <c r="AD167" i="5"/>
  <c r="AO167" i="5"/>
  <c r="AF167" i="5"/>
  <c r="AM167" i="5"/>
  <c r="AL167" i="5"/>
  <c r="AN167" i="5"/>
  <c r="U167" i="5" l="1"/>
  <c r="T167" i="5"/>
  <c r="P167" i="5"/>
  <c r="V167" i="5"/>
  <c r="K167" i="5"/>
  <c r="I167" i="5"/>
  <c r="L167" i="5"/>
  <c r="X167" i="5"/>
  <c r="J167" i="5"/>
  <c r="AC168" i="5"/>
  <c r="AP168" i="5"/>
  <c r="AK168" i="5"/>
  <c r="AM168" i="5"/>
  <c r="AH168" i="5"/>
  <c r="AE168" i="5"/>
  <c r="AN168" i="5"/>
  <c r="AI168" i="5"/>
  <c r="AQ168" i="5"/>
  <c r="AJ168" i="5"/>
  <c r="AO168" i="5"/>
  <c r="AF168" i="5"/>
  <c r="AD168" i="5"/>
  <c r="AG168" i="5"/>
  <c r="AL168" i="5"/>
  <c r="K168" i="5" l="1"/>
  <c r="X168" i="5"/>
  <c r="L168" i="5"/>
  <c r="J168" i="5"/>
  <c r="V168" i="5"/>
  <c r="T168" i="5"/>
  <c r="P168" i="5"/>
  <c r="U168" i="5"/>
  <c r="I168" i="5"/>
  <c r="AC169" i="5"/>
  <c r="AQ169" i="5"/>
  <c r="AM169" i="5"/>
  <c r="AD169" i="5"/>
  <c r="AG169" i="5"/>
  <c r="AL169" i="5"/>
  <c r="AP169" i="5"/>
  <c r="AJ169" i="5"/>
  <c r="AH169" i="5"/>
  <c r="AE169" i="5"/>
  <c r="AK169" i="5"/>
  <c r="AO169" i="5"/>
  <c r="AN169" i="5"/>
  <c r="AI169" i="5"/>
  <c r="AF169" i="5"/>
  <c r="X169" i="5" l="1"/>
  <c r="V169" i="5"/>
  <c r="I169" i="5"/>
  <c r="U169" i="5"/>
  <c r="L169" i="5"/>
  <c r="J169" i="5"/>
  <c r="K169" i="5"/>
  <c r="P169" i="5"/>
  <c r="T169" i="5"/>
  <c r="AC170" i="5"/>
  <c r="AE170" i="5"/>
  <c r="AL170" i="5"/>
  <c r="AQ170" i="5"/>
  <c r="AJ170" i="5"/>
  <c r="AN170" i="5"/>
  <c r="AH170" i="5"/>
  <c r="AF170" i="5"/>
  <c r="AG170" i="5"/>
  <c r="AD170" i="5"/>
  <c r="AI170" i="5"/>
  <c r="AM170" i="5"/>
  <c r="AK170" i="5"/>
  <c r="AP170" i="5"/>
  <c r="AO170" i="5"/>
  <c r="T170" i="5" l="1"/>
  <c r="V170" i="5"/>
  <c r="U170" i="5"/>
  <c r="I170" i="5"/>
  <c r="X170" i="5"/>
  <c r="K170" i="5"/>
  <c r="L170" i="5"/>
  <c r="J170" i="5"/>
  <c r="P170" i="5"/>
  <c r="AC171" i="5"/>
  <c r="AJ171" i="5"/>
  <c r="AN171" i="5"/>
  <c r="AE171" i="5"/>
  <c r="AP171" i="5"/>
  <c r="AD171" i="5"/>
  <c r="AH171" i="5"/>
  <c r="AI171" i="5"/>
  <c r="AO171" i="5"/>
  <c r="AG171" i="5"/>
  <c r="AF171" i="5"/>
  <c r="AQ171" i="5"/>
  <c r="AM171" i="5"/>
  <c r="AK171" i="5"/>
  <c r="AL171" i="5"/>
  <c r="T171" i="5" l="1"/>
  <c r="J171" i="5"/>
  <c r="K171" i="5"/>
  <c r="P171" i="5"/>
  <c r="X171" i="5"/>
  <c r="V171" i="5"/>
  <c r="I171" i="5"/>
  <c r="U171" i="5"/>
  <c r="L171" i="5"/>
  <c r="AC172" i="5"/>
  <c r="AD172" i="5"/>
  <c r="AK172" i="5"/>
  <c r="AE172" i="5"/>
  <c r="AF172" i="5"/>
  <c r="AJ172" i="5"/>
  <c r="AQ172" i="5"/>
  <c r="AP172" i="5"/>
  <c r="AM172" i="5"/>
  <c r="AH172" i="5"/>
  <c r="AO172" i="5"/>
  <c r="AG172" i="5"/>
  <c r="AI172" i="5"/>
  <c r="AL172" i="5"/>
  <c r="AN172" i="5"/>
  <c r="P172" i="5" l="1"/>
  <c r="J172" i="5"/>
  <c r="T172" i="5"/>
  <c r="V172" i="5"/>
  <c r="K172" i="5"/>
  <c r="U172" i="5"/>
  <c r="I172" i="5"/>
  <c r="X172" i="5"/>
  <c r="L172" i="5"/>
  <c r="AC173" i="5"/>
  <c r="AH173" i="5"/>
  <c r="AO173" i="5"/>
  <c r="AD173" i="5"/>
  <c r="AL173" i="5"/>
  <c r="AN173" i="5"/>
  <c r="AP173" i="5"/>
  <c r="AE173" i="5"/>
  <c r="AK173" i="5"/>
  <c r="AG173" i="5"/>
  <c r="AJ173" i="5"/>
  <c r="AI173" i="5"/>
  <c r="AM173" i="5"/>
  <c r="AQ173" i="5"/>
  <c r="AF173" i="5"/>
  <c r="V173" i="5" l="1"/>
  <c r="I173" i="5"/>
  <c r="U173" i="5"/>
  <c r="X173" i="5"/>
  <c r="J173" i="5"/>
  <c r="K173" i="5"/>
  <c r="L173" i="5"/>
  <c r="P173" i="5"/>
  <c r="T173" i="5"/>
  <c r="AC174" i="5"/>
  <c r="AJ174" i="5"/>
  <c r="AN174" i="5"/>
  <c r="AG174" i="5"/>
  <c r="AL174" i="5"/>
  <c r="AO174" i="5"/>
  <c r="AH174" i="5"/>
  <c r="AP174" i="5"/>
  <c r="AD174" i="5"/>
  <c r="AE174" i="5"/>
  <c r="AI174" i="5"/>
  <c r="AM174" i="5"/>
  <c r="AF174" i="5"/>
  <c r="AK174" i="5"/>
  <c r="AQ174" i="5"/>
  <c r="K174" i="5" l="1"/>
  <c r="J174" i="5"/>
  <c r="L174" i="5"/>
  <c r="X174" i="5"/>
  <c r="P174" i="5"/>
  <c r="I174" i="5"/>
  <c r="U174" i="5"/>
  <c r="T174" i="5"/>
  <c r="V174" i="5"/>
  <c r="AC175" i="5"/>
  <c r="AN175" i="5"/>
  <c r="AE175" i="5"/>
  <c r="AI175" i="5"/>
  <c r="AO175" i="5"/>
  <c r="AP175" i="5"/>
  <c r="AH175" i="5"/>
  <c r="AF175" i="5"/>
  <c r="AJ175" i="5"/>
  <c r="AK175" i="5"/>
  <c r="AD175" i="5"/>
  <c r="AQ175" i="5"/>
  <c r="AM175" i="5"/>
  <c r="AL175" i="5"/>
  <c r="AG175" i="5"/>
  <c r="L175" i="5" l="1"/>
  <c r="U175" i="5"/>
  <c r="T175" i="5"/>
  <c r="V175" i="5"/>
  <c r="K175" i="5"/>
  <c r="J175" i="5"/>
  <c r="X175" i="5"/>
  <c r="P175" i="5"/>
  <c r="I175" i="5"/>
  <c r="AC176" i="5"/>
  <c r="AO191" i="5"/>
  <c r="AF191" i="5"/>
  <c r="AE191" i="5"/>
  <c r="AP176" i="5"/>
  <c r="AE176" i="5"/>
  <c r="AI176" i="5"/>
  <c r="AM176" i="5"/>
  <c r="AL191" i="5"/>
  <c r="AN191" i="5"/>
  <c r="AH176" i="5"/>
  <c r="AJ191" i="5"/>
  <c r="AD191" i="5"/>
  <c r="AM191" i="5"/>
  <c r="AQ176" i="5"/>
  <c r="AF176" i="5"/>
  <c r="AJ176" i="5"/>
  <c r="AN176" i="5"/>
  <c r="AQ191" i="5"/>
  <c r="AL176" i="5"/>
  <c r="AP191" i="5"/>
  <c r="AH191" i="5"/>
  <c r="AG191" i="5"/>
  <c r="AI191" i="5"/>
  <c r="AG176" i="5"/>
  <c r="AK176" i="5"/>
  <c r="AO176" i="5"/>
  <c r="AK191" i="5"/>
  <c r="AD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G192" i="5"/>
  <c r="AL192" i="5"/>
  <c r="AQ192" i="5"/>
  <c r="AM192" i="5"/>
  <c r="AF177" i="5"/>
  <c r="AJ177" i="5"/>
  <c r="AN177" i="5"/>
  <c r="AD177" i="5"/>
  <c r="AE177" i="5"/>
  <c r="AG177" i="5"/>
  <c r="AE192" i="5"/>
  <c r="AI192" i="5"/>
  <c r="AD192" i="5"/>
  <c r="AJ192" i="5"/>
  <c r="AK177" i="5"/>
  <c r="AO177" i="5"/>
  <c r="AH177" i="5"/>
  <c r="AP192" i="5"/>
  <c r="AI177" i="5"/>
  <c r="AF192" i="5"/>
  <c r="AN192" i="5"/>
  <c r="AK192" i="5"/>
  <c r="AL177" i="5"/>
  <c r="AP177" i="5"/>
  <c r="AQ177" i="5"/>
  <c r="AO192" i="5"/>
  <c r="AH192" i="5"/>
  <c r="AM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D178" i="5"/>
  <c r="AM178" i="5"/>
  <c r="AK178" i="5"/>
  <c r="AD193" i="5"/>
  <c r="AF193" i="5"/>
  <c r="AJ193" i="5"/>
  <c r="AE193" i="5"/>
  <c r="AP193" i="5"/>
  <c r="AF178" i="5"/>
  <c r="AG193" i="5"/>
  <c r="AH178" i="5"/>
  <c r="AG178" i="5"/>
  <c r="AE178" i="5"/>
  <c r="AK193" i="5"/>
  <c r="AO193" i="5"/>
  <c r="AM193" i="5"/>
  <c r="AI178" i="5"/>
  <c r="AL178" i="5"/>
  <c r="AJ178" i="5"/>
  <c r="AH193" i="5"/>
  <c r="AL193" i="5"/>
  <c r="AN193" i="5"/>
  <c r="AN178" i="5"/>
  <c r="AQ193" i="5"/>
  <c r="AI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I179" i="5"/>
  <c r="AM179" i="5"/>
  <c r="AH179" i="5"/>
  <c r="AQ194" i="5"/>
  <c r="AO194" i="5"/>
  <c r="AM194" i="5"/>
  <c r="AJ194" i="5"/>
  <c r="AJ179" i="5"/>
  <c r="AN179" i="5"/>
  <c r="AG194" i="5"/>
  <c r="AK194" i="5"/>
  <c r="AQ179" i="5"/>
  <c r="AF194" i="5"/>
  <c r="AL179" i="5"/>
  <c r="AL194" i="5"/>
  <c r="AN194" i="5"/>
  <c r="AD179" i="5"/>
  <c r="AP179" i="5"/>
  <c r="AP194" i="5"/>
  <c r="AH194" i="5"/>
  <c r="AG179" i="5"/>
  <c r="AE179" i="5"/>
  <c r="AE194" i="5"/>
  <c r="AI194" i="5"/>
  <c r="AF179" i="5"/>
  <c r="AK179" i="5"/>
  <c r="AO179" i="5"/>
  <c r="AD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D195" i="5"/>
  <c r="AO195" i="5"/>
  <c r="AF195" i="5"/>
  <c r="AJ195" i="5"/>
  <c r="AQ180" i="5"/>
  <c r="AF180" i="5"/>
  <c r="AJ180" i="5"/>
  <c r="AK195" i="5"/>
  <c r="AG195" i="5"/>
  <c r="AE195" i="5"/>
  <c r="AG180" i="5"/>
  <c r="AL180" i="5"/>
  <c r="AM180" i="5"/>
  <c r="AN195" i="5"/>
  <c r="AE180" i="5"/>
  <c r="AP195" i="5"/>
  <c r="AK180" i="5"/>
  <c r="AH180" i="5"/>
  <c r="AH195" i="5"/>
  <c r="AP180" i="5"/>
  <c r="AN180" i="5"/>
  <c r="AQ195" i="5"/>
  <c r="AI195" i="5"/>
  <c r="AM195" i="5"/>
  <c r="AO180" i="5"/>
  <c r="AD180" i="5"/>
  <c r="AL195" i="5"/>
  <c r="AI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P196" i="5"/>
  <c r="AF196" i="5"/>
  <c r="AK196" i="5"/>
  <c r="AH196" i="5"/>
  <c r="AE181" i="5"/>
  <c r="AI181" i="5"/>
  <c r="AM181" i="5"/>
  <c r="AL196" i="5"/>
  <c r="AN196" i="5"/>
  <c r="AJ181" i="5"/>
  <c r="AN181" i="5"/>
  <c r="AP181" i="5"/>
  <c r="AI196" i="5"/>
  <c r="AH181" i="5"/>
  <c r="AO196" i="5"/>
  <c r="AG196" i="5"/>
  <c r="AF181" i="5"/>
  <c r="AK181" i="5"/>
  <c r="AE196" i="5"/>
  <c r="AD181" i="5"/>
  <c r="AQ181" i="5"/>
  <c r="AQ196" i="5"/>
  <c r="AD196" i="5"/>
  <c r="AJ196" i="5"/>
  <c r="AO181" i="5"/>
  <c r="AG181" i="5"/>
  <c r="AM196" i="5"/>
  <c r="AL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82" i="5"/>
  <c r="AL182" i="5"/>
  <c r="AF182" i="5"/>
  <c r="AP182" i="5"/>
  <c r="AQ197" i="5"/>
  <c r="AO197" i="5"/>
  <c r="AG197" i="5"/>
  <c r="AM182" i="5"/>
  <c r="AG182" i="5"/>
  <c r="AQ182" i="5"/>
  <c r="AI197" i="5"/>
  <c r="AN197" i="5"/>
  <c r="AL197" i="5"/>
  <c r="AP197" i="5"/>
  <c r="AH182" i="5"/>
  <c r="AJ197" i="5"/>
  <c r="AM197" i="5"/>
  <c r="AE182" i="5"/>
  <c r="AH197" i="5"/>
  <c r="AJ182" i="5"/>
  <c r="AN182" i="5"/>
  <c r="AI182" i="5"/>
  <c r="AD197" i="5"/>
  <c r="AE197" i="5"/>
  <c r="AK197" i="5"/>
  <c r="AK182" i="5"/>
  <c r="AO182" i="5"/>
  <c r="AF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J198" i="5"/>
  <c r="AD198" i="5"/>
  <c r="AL198" i="5"/>
  <c r="AG198" i="5"/>
  <c r="AI198" i="5"/>
  <c r="AM198" i="5"/>
  <c r="AO198" i="5"/>
  <c r="AP198" i="5"/>
  <c r="AH198" i="5"/>
  <c r="AQ198" i="5"/>
  <c r="AN198" i="5"/>
  <c r="AK198" i="5"/>
  <c r="AF198" i="5"/>
  <c r="AE198" i="5"/>
  <c r="L198" i="5" l="1"/>
  <c r="J198" i="5"/>
  <c r="X198" i="5"/>
  <c r="P198" i="5"/>
  <c r="I198" i="5"/>
  <c r="V198" i="5"/>
  <c r="T198" i="5"/>
  <c r="U198" i="5"/>
  <c r="K198" i="5"/>
  <c r="AC199" i="5"/>
  <c r="AE199" i="5"/>
  <c r="AI199" i="5"/>
  <c r="AD199" i="5"/>
  <c r="AK199" i="5"/>
  <c r="AM199" i="5"/>
  <c r="AF199" i="5"/>
  <c r="AO199" i="5"/>
  <c r="AN199" i="5"/>
  <c r="AG199" i="5"/>
  <c r="AP199" i="5"/>
  <c r="AH199" i="5"/>
  <c r="AL199" i="5"/>
  <c r="AQ199" i="5"/>
  <c r="AJ199" i="5"/>
  <c r="I199" i="5" l="1"/>
  <c r="X199" i="5"/>
  <c r="V199" i="5"/>
  <c r="T199" i="5"/>
  <c r="U199" i="5"/>
  <c r="K199" i="5"/>
  <c r="L199" i="5"/>
  <c r="J199" i="5"/>
  <c r="P199" i="5"/>
  <c r="AC200" i="5"/>
  <c r="AK200" i="5"/>
  <c r="AG200" i="5"/>
  <c r="AD200" i="5"/>
  <c r="AF200" i="5"/>
  <c r="AM200" i="5"/>
  <c r="AL200" i="5"/>
  <c r="AI200" i="5"/>
  <c r="AO200" i="5"/>
  <c r="AJ200" i="5"/>
  <c r="AE200" i="5"/>
  <c r="AH200" i="5"/>
  <c r="AN200" i="5"/>
  <c r="AP200" i="5"/>
  <c r="AQ200" i="5"/>
  <c r="I200" i="5" l="1"/>
  <c r="T200" i="5"/>
  <c r="K200" i="5"/>
  <c r="L200" i="5"/>
  <c r="J200" i="5"/>
  <c r="X200" i="5"/>
  <c r="P200" i="5"/>
  <c r="V200" i="5"/>
  <c r="U200" i="5"/>
  <c r="AC201" i="5"/>
  <c r="AI201" i="5"/>
  <c r="AM201" i="5"/>
  <c r="AQ201" i="5"/>
  <c r="AK201" i="5"/>
  <c r="AO201" i="5"/>
  <c r="AN201" i="5"/>
  <c r="AH201" i="5"/>
  <c r="AE201" i="5"/>
  <c r="AG201" i="5"/>
  <c r="AP201" i="5"/>
  <c r="AJ201" i="5"/>
  <c r="AL201" i="5"/>
  <c r="AF201" i="5"/>
  <c r="AD201" i="5"/>
  <c r="L201" i="5" l="1"/>
  <c r="J201" i="5"/>
  <c r="X201" i="5"/>
  <c r="P201" i="5"/>
  <c r="I201" i="5"/>
  <c r="V201" i="5"/>
  <c r="T201" i="5"/>
  <c r="U201" i="5"/>
  <c r="K201" i="5"/>
  <c r="AC202" i="5"/>
  <c r="AG202" i="5"/>
  <c r="AK202" i="5"/>
  <c r="AD202" i="5"/>
  <c r="AH202" i="5"/>
  <c r="AM202" i="5"/>
  <c r="AE202" i="5"/>
  <c r="AO202" i="5"/>
  <c r="AQ202" i="5"/>
  <c r="AF202" i="5"/>
  <c r="AJ202" i="5"/>
  <c r="AI202" i="5"/>
  <c r="AL202" i="5"/>
  <c r="AP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P203" i="5"/>
  <c r="AN203" i="5"/>
  <c r="AK203" i="5"/>
  <c r="AE203" i="5"/>
  <c r="AH203" i="5"/>
  <c r="AF203" i="5"/>
  <c r="AM203" i="5"/>
  <c r="AQ203" i="5"/>
  <c r="AO203" i="5"/>
  <c r="AD203" i="5"/>
  <c r="AG203" i="5"/>
  <c r="AI203" i="5"/>
  <c r="AL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Q204" i="5"/>
  <c r="AF204" i="5"/>
  <c r="AP204" i="5"/>
  <c r="AM204" i="5"/>
  <c r="AH204" i="5"/>
  <c r="AO204" i="5"/>
  <c r="AD204" i="5"/>
  <c r="AE204" i="5"/>
  <c r="AK204" i="5"/>
  <c r="AL204" i="5"/>
  <c r="AJ204" i="5"/>
  <c r="AG204" i="5"/>
  <c r="L204" i="5" l="1"/>
  <c r="J204" i="5"/>
  <c r="X204" i="5"/>
  <c r="P204" i="5"/>
  <c r="K204" i="5"/>
  <c r="T204" i="5"/>
  <c r="I204" i="5"/>
  <c r="V204" i="5"/>
  <c r="U204" i="5"/>
  <c r="AC205" i="5"/>
  <c r="AO205" i="5"/>
  <c r="AE205" i="5"/>
  <c r="AG205" i="5"/>
  <c r="AL205" i="5"/>
  <c r="AK205" i="5"/>
  <c r="AD205" i="5"/>
  <c r="AQ205" i="5"/>
  <c r="AI205" i="5"/>
  <c r="AP205" i="5"/>
  <c r="AJ205" i="5"/>
  <c r="AH205" i="5"/>
  <c r="AM205" i="5"/>
  <c r="AN205" i="5"/>
  <c r="AF205" i="5"/>
  <c r="T205" i="5" l="1"/>
  <c r="U205" i="5"/>
  <c r="L205" i="5"/>
  <c r="K205" i="5"/>
  <c r="V205" i="5"/>
  <c r="J205" i="5"/>
  <c r="P205" i="5"/>
  <c r="X205" i="5"/>
  <c r="I205" i="5"/>
  <c r="AC206" i="5"/>
  <c r="AE206" i="5"/>
  <c r="AD206" i="5"/>
  <c r="AO206" i="5"/>
  <c r="AF206" i="5"/>
  <c r="AK206" i="5"/>
  <c r="AJ206" i="5"/>
  <c r="AH206" i="5"/>
  <c r="AI206" i="5"/>
  <c r="AL206" i="5"/>
  <c r="AN206" i="5"/>
  <c r="AP206" i="5"/>
  <c r="AM206" i="5"/>
  <c r="AG206" i="5"/>
  <c r="AQ206" i="5"/>
  <c r="V206" i="5" l="1"/>
  <c r="P206" i="5"/>
  <c r="K206" i="5"/>
  <c r="I206" i="5"/>
  <c r="T206" i="5"/>
  <c r="U206" i="5"/>
  <c r="X206" i="5"/>
  <c r="J206" i="5"/>
  <c r="L206" i="5"/>
  <c r="AC207" i="5"/>
  <c r="AG207" i="5"/>
  <c r="AP207" i="5"/>
  <c r="AE207" i="5"/>
  <c r="AQ207" i="5"/>
  <c r="AO207" i="5"/>
  <c r="AL207" i="5"/>
  <c r="AD207" i="5"/>
  <c r="AN207" i="5"/>
  <c r="AM207" i="5"/>
  <c r="AI207" i="5"/>
  <c r="AK207" i="5"/>
  <c r="AF207" i="5"/>
  <c r="AJ207" i="5"/>
  <c r="AH207" i="5"/>
  <c r="T207" i="5" l="1"/>
  <c r="K207" i="5"/>
  <c r="J207" i="5"/>
  <c r="I207" i="5"/>
  <c r="P207" i="5"/>
  <c r="X207" i="5"/>
  <c r="L207" i="5"/>
  <c r="U207" i="5"/>
  <c r="V207" i="5"/>
  <c r="AC208" i="5"/>
  <c r="AQ208" i="5"/>
  <c r="AJ208" i="5"/>
  <c r="AN208" i="5"/>
  <c r="AP208" i="5"/>
  <c r="AD208" i="5"/>
  <c r="AF208" i="5"/>
  <c r="AI208" i="5"/>
  <c r="AG208" i="5"/>
  <c r="AH208" i="5"/>
  <c r="AM208" i="5"/>
  <c r="AK208" i="5"/>
  <c r="AE208" i="5"/>
  <c r="AL208" i="5"/>
  <c r="AO208" i="5"/>
  <c r="I208" i="5" l="1"/>
  <c r="V208" i="5"/>
  <c r="T208" i="5"/>
  <c r="U208" i="5"/>
  <c r="L208" i="5"/>
  <c r="J208" i="5"/>
  <c r="P208" i="5"/>
  <c r="X208" i="5"/>
  <c r="K208" i="5"/>
  <c r="AC209" i="5"/>
  <c r="AI209" i="5"/>
  <c r="AM209" i="5"/>
  <c r="AQ209" i="5"/>
  <c r="AK209" i="5"/>
  <c r="AH209" i="5"/>
  <c r="AJ209" i="5"/>
  <c r="AN209" i="5"/>
  <c r="AD209" i="5"/>
  <c r="AG209" i="5"/>
  <c r="AO209" i="5"/>
  <c r="AF209" i="5"/>
  <c r="AE209" i="5"/>
  <c r="AP209" i="5"/>
  <c r="AL209" i="5"/>
  <c r="L209" i="5" l="1"/>
  <c r="J209" i="5"/>
  <c r="P209" i="5"/>
  <c r="X209" i="5"/>
  <c r="I209" i="5"/>
  <c r="U209" i="5"/>
  <c r="V209" i="5"/>
  <c r="T209" i="5"/>
  <c r="K209" i="5"/>
  <c r="AC210" i="5"/>
  <c r="AI210" i="5"/>
  <c r="AM210" i="5"/>
  <c r="AQ210" i="5"/>
  <c r="AN210" i="5"/>
  <c r="AL210" i="5"/>
  <c r="AK210" i="5"/>
  <c r="AO210" i="5"/>
  <c r="AH210" i="5"/>
  <c r="AE210" i="5"/>
  <c r="AP210" i="5"/>
  <c r="AD210" i="5"/>
  <c r="AJ210" i="5"/>
  <c r="AF210" i="5"/>
  <c r="AG210" i="5"/>
  <c r="L210" i="5" l="1"/>
  <c r="J210" i="5"/>
  <c r="P210" i="5"/>
  <c r="X210" i="5"/>
  <c r="K210" i="5"/>
  <c r="I210" i="5"/>
  <c r="V210" i="5"/>
  <c r="T210" i="5"/>
  <c r="U210" i="5"/>
  <c r="AC211" i="5"/>
  <c r="AI211" i="5"/>
  <c r="AM211" i="5"/>
  <c r="AQ211" i="5"/>
  <c r="AK211" i="5"/>
  <c r="AO211" i="5"/>
  <c r="AJ211" i="5"/>
  <c r="AN211" i="5"/>
  <c r="AE211" i="5"/>
  <c r="AD211" i="5"/>
  <c r="AH211" i="5"/>
  <c r="AP211" i="5"/>
  <c r="AL211" i="5"/>
  <c r="AF211" i="5"/>
  <c r="AG211" i="5"/>
  <c r="L211" i="5" l="1"/>
  <c r="J211" i="5"/>
  <c r="P211" i="5"/>
  <c r="X211" i="5"/>
  <c r="I211" i="5"/>
  <c r="U211" i="5"/>
  <c r="V211" i="5"/>
  <c r="T211" i="5"/>
  <c r="K211" i="5"/>
  <c r="AC212" i="5"/>
  <c r="AE212" i="5"/>
  <c r="AK212" i="5"/>
  <c r="AO212" i="5"/>
  <c r="AN212" i="5"/>
  <c r="AF212" i="5"/>
  <c r="AP212" i="5"/>
  <c r="AD212" i="5"/>
  <c r="AI212" i="5"/>
  <c r="AJ212" i="5"/>
  <c r="AL212" i="5"/>
  <c r="AQ212" i="5"/>
  <c r="AG212" i="5"/>
  <c r="AH212" i="5"/>
  <c r="AM212" i="5"/>
  <c r="X212" i="5" l="1"/>
  <c r="K212" i="5"/>
  <c r="I212" i="5"/>
  <c r="V212" i="5"/>
  <c r="T212" i="5"/>
  <c r="U212" i="5"/>
  <c r="J212" i="5"/>
  <c r="P212" i="5"/>
  <c r="L212" i="5"/>
  <c r="AC213" i="5"/>
  <c r="AF228" i="5"/>
  <c r="AK228" i="5"/>
  <c r="AQ228" i="5"/>
  <c r="AF213" i="5"/>
  <c r="AJ213" i="5"/>
  <c r="AN213" i="5"/>
  <c r="AE213" i="5"/>
  <c r="AP213" i="5"/>
  <c r="AL213" i="5"/>
  <c r="AG213" i="5"/>
  <c r="AH228" i="5"/>
  <c r="AE228" i="5"/>
  <c r="AO228" i="5"/>
  <c r="AK213" i="5"/>
  <c r="AM228" i="5"/>
  <c r="AP228" i="5"/>
  <c r="AD228" i="5"/>
  <c r="AD213" i="5"/>
  <c r="AH213" i="5"/>
  <c r="AN228" i="5"/>
  <c r="AJ228" i="5"/>
  <c r="AG228" i="5"/>
  <c r="AI228" i="5"/>
  <c r="AI213" i="5"/>
  <c r="AM213" i="5"/>
  <c r="AQ213" i="5"/>
  <c r="AL228" i="5"/>
  <c r="AO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J214" i="5"/>
  <c r="AN214" i="5"/>
  <c r="AF214" i="5"/>
  <c r="AE214" i="5"/>
  <c r="AK229" i="5"/>
  <c r="AP229" i="5"/>
  <c r="AN229" i="5"/>
  <c r="AG214" i="5"/>
  <c r="AE229" i="5"/>
  <c r="AG229" i="5"/>
  <c r="AK214" i="5"/>
  <c r="AM229" i="5"/>
  <c r="AP214" i="5"/>
  <c r="AD214" i="5"/>
  <c r="AL214" i="5"/>
  <c r="AI229" i="5"/>
  <c r="AL229" i="5"/>
  <c r="AH214" i="5"/>
  <c r="AQ229" i="5"/>
  <c r="AI214" i="5"/>
  <c r="AM214" i="5"/>
  <c r="AQ214" i="5"/>
  <c r="AO229" i="5"/>
  <c r="AF229" i="5"/>
  <c r="AD229" i="5"/>
  <c r="AO214" i="5"/>
  <c r="AH229" i="5"/>
  <c r="AJ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D230" i="5"/>
  <c r="AO230" i="5"/>
  <c r="AD215" i="5"/>
  <c r="AG215" i="5"/>
  <c r="AK215" i="5"/>
  <c r="AJ230" i="5"/>
  <c r="AQ230" i="5"/>
  <c r="AM215" i="5"/>
  <c r="AJ215" i="5"/>
  <c r="AL230" i="5"/>
  <c r="AI215" i="5"/>
  <c r="AE215" i="5"/>
  <c r="AI230" i="5"/>
  <c r="AH230" i="5"/>
  <c r="AG230" i="5"/>
  <c r="AF230" i="5"/>
  <c r="AP230" i="5"/>
  <c r="AN230" i="5"/>
  <c r="AF215" i="5"/>
  <c r="AN215" i="5"/>
  <c r="AH215" i="5"/>
  <c r="AE230" i="5"/>
  <c r="AL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31" i="5"/>
  <c r="AJ231" i="5"/>
  <c r="AG231" i="5"/>
  <c r="AG216" i="5"/>
  <c r="AO216" i="5"/>
  <c r="AK216" i="5"/>
  <c r="AP216" i="5"/>
  <c r="AF231" i="5"/>
  <c r="AQ231" i="5"/>
  <c r="AH216" i="5"/>
  <c r="AD216" i="5"/>
  <c r="AN216" i="5"/>
  <c r="AK231" i="5"/>
  <c r="AN231" i="5"/>
  <c r="AE216" i="5"/>
  <c r="AI216" i="5"/>
  <c r="AO231" i="5"/>
  <c r="AL231" i="5"/>
  <c r="AL216" i="5"/>
  <c r="AF216" i="5"/>
  <c r="AP231" i="5"/>
  <c r="AH231" i="5"/>
  <c r="AM231" i="5"/>
  <c r="AD231" i="5"/>
  <c r="AJ216" i="5"/>
  <c r="AI231" i="5"/>
  <c r="AQ216" i="5"/>
  <c r="AM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G217" i="5"/>
  <c r="AK217" i="5"/>
  <c r="AL217" i="5"/>
  <c r="AP217" i="5"/>
  <c r="AJ232" i="5"/>
  <c r="AE232" i="5"/>
  <c r="AP232" i="5"/>
  <c r="AH217" i="5"/>
  <c r="AM217" i="5"/>
  <c r="AQ217" i="5"/>
  <c r="AH232" i="5"/>
  <c r="AO232" i="5"/>
  <c r="AI232" i="5"/>
  <c r="AD232" i="5"/>
  <c r="AD217" i="5"/>
  <c r="AL232" i="5"/>
  <c r="AQ232" i="5"/>
  <c r="AJ217" i="5"/>
  <c r="AG232" i="5"/>
  <c r="AE217" i="5"/>
  <c r="AI217" i="5"/>
  <c r="AN217" i="5"/>
  <c r="AK232" i="5"/>
  <c r="AF232" i="5"/>
  <c r="AM232" i="5"/>
  <c r="AF217" i="5"/>
  <c r="AO217" i="5"/>
  <c r="AN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F233" i="5"/>
  <c r="AL233" i="5"/>
  <c r="AQ233" i="5"/>
  <c r="AE218" i="5"/>
  <c r="AI218" i="5"/>
  <c r="AM218" i="5"/>
  <c r="AH233" i="5"/>
  <c r="AM233" i="5"/>
  <c r="AD233" i="5"/>
  <c r="AJ218" i="5"/>
  <c r="AO218" i="5"/>
  <c r="AP218" i="5"/>
  <c r="AJ233" i="5"/>
  <c r="AD218" i="5"/>
  <c r="AL218" i="5"/>
  <c r="AN233" i="5"/>
  <c r="AF218" i="5"/>
  <c r="AN218" i="5"/>
  <c r="AE233" i="5"/>
  <c r="AQ218" i="5"/>
  <c r="AK233" i="5"/>
  <c r="AI233" i="5"/>
  <c r="AP233" i="5"/>
  <c r="AG218" i="5"/>
  <c r="AK218" i="5"/>
  <c r="AG233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H219" i="5"/>
  <c r="AL219" i="5"/>
  <c r="AP219" i="5"/>
  <c r="AG234" i="5"/>
  <c r="AK234" i="5"/>
  <c r="AM234" i="5"/>
  <c r="AI219" i="5"/>
  <c r="AM219" i="5"/>
  <c r="AQ219" i="5"/>
  <c r="AE234" i="5"/>
  <c r="AO234" i="5"/>
  <c r="AJ234" i="5"/>
  <c r="AK219" i="5"/>
  <c r="AH234" i="5"/>
  <c r="AE219" i="5"/>
  <c r="AI234" i="5"/>
  <c r="AP234" i="5"/>
  <c r="AD234" i="5"/>
  <c r="AF219" i="5"/>
  <c r="AJ219" i="5"/>
  <c r="AN219" i="5"/>
  <c r="AN234" i="5"/>
  <c r="AF234" i="5"/>
  <c r="AQ234" i="5"/>
  <c r="AG219" i="5"/>
  <c r="AO219" i="5"/>
  <c r="AL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K235" i="5"/>
  <c r="AP235" i="5"/>
  <c r="AG235" i="5"/>
  <c r="AL235" i="5"/>
  <c r="AM235" i="5"/>
  <c r="AH235" i="5"/>
  <c r="AD235" i="5"/>
  <c r="AE235" i="5"/>
  <c r="AI235" i="5"/>
  <c r="AF235" i="5"/>
  <c r="AO235" i="5"/>
  <c r="AN235" i="5"/>
  <c r="AQ235" i="5"/>
  <c r="AJ235" i="5"/>
  <c r="X235" i="5" l="1"/>
  <c r="U235" i="5"/>
  <c r="J235" i="5"/>
  <c r="P235" i="5"/>
  <c r="L235" i="5"/>
  <c r="I235" i="5"/>
  <c r="T235" i="5"/>
  <c r="V235" i="5"/>
  <c r="K235" i="5"/>
  <c r="AC236" i="5"/>
  <c r="AG236" i="5"/>
  <c r="AI236" i="5"/>
  <c r="AP236" i="5"/>
  <c r="AK236" i="5"/>
  <c r="AO236" i="5"/>
  <c r="AM236" i="5"/>
  <c r="AJ236" i="5"/>
  <c r="AL236" i="5"/>
  <c r="AD236" i="5"/>
  <c r="AN236" i="5"/>
  <c r="AE236" i="5"/>
  <c r="AF236" i="5"/>
  <c r="AQ236" i="5"/>
  <c r="AH236" i="5"/>
  <c r="X236" i="5" l="1"/>
  <c r="J236" i="5"/>
  <c r="P236" i="5"/>
  <c r="U236" i="5"/>
  <c r="T236" i="5"/>
  <c r="K236" i="5"/>
  <c r="V236" i="5"/>
  <c r="L236" i="5"/>
  <c r="I236" i="5"/>
  <c r="AC237" i="5"/>
  <c r="AE237" i="5"/>
  <c r="AN237" i="5"/>
  <c r="AO237" i="5"/>
  <c r="AJ237" i="5"/>
  <c r="AP237" i="5"/>
  <c r="AF237" i="5"/>
  <c r="AD237" i="5"/>
  <c r="AQ237" i="5"/>
  <c r="AM237" i="5"/>
  <c r="AI237" i="5"/>
  <c r="AL237" i="5"/>
  <c r="AH237" i="5"/>
  <c r="AG237" i="5"/>
  <c r="AK237" i="5"/>
  <c r="T237" i="5" l="1"/>
  <c r="X237" i="5"/>
  <c r="I237" i="5"/>
  <c r="U237" i="5"/>
  <c r="V237" i="5"/>
  <c r="K237" i="5"/>
  <c r="J237" i="5"/>
  <c r="L237" i="5"/>
  <c r="P237" i="5"/>
  <c r="AC238" i="5"/>
  <c r="AP238" i="5"/>
  <c r="AL238" i="5"/>
  <c r="AF238" i="5"/>
  <c r="AQ238" i="5"/>
  <c r="AD238" i="5"/>
  <c r="AI238" i="5"/>
  <c r="AO238" i="5"/>
  <c r="AE238" i="5"/>
  <c r="AK238" i="5"/>
  <c r="AM238" i="5"/>
  <c r="AG238" i="5"/>
  <c r="AH238" i="5"/>
  <c r="AJ238" i="5"/>
  <c r="AN238" i="5"/>
  <c r="I238" i="5" l="1"/>
  <c r="K238" i="5"/>
  <c r="J238" i="5"/>
  <c r="P238" i="5"/>
  <c r="X238" i="5"/>
  <c r="T238" i="5"/>
  <c r="V238" i="5"/>
  <c r="U238" i="5"/>
  <c r="L238" i="5"/>
  <c r="AC239" i="5"/>
  <c r="AK239" i="5"/>
  <c r="AD239" i="5"/>
  <c r="AN239" i="5"/>
  <c r="AO239" i="5"/>
  <c r="AH239" i="5"/>
  <c r="AQ239" i="5"/>
  <c r="AM239" i="5"/>
  <c r="AL239" i="5"/>
  <c r="AI239" i="5"/>
  <c r="AG239" i="5"/>
  <c r="AE239" i="5"/>
  <c r="AJ239" i="5"/>
  <c r="AP239" i="5"/>
  <c r="AF239" i="5"/>
  <c r="J239" i="5" l="1"/>
  <c r="L239" i="5"/>
  <c r="P239" i="5"/>
  <c r="X239" i="5"/>
  <c r="I239" i="5"/>
  <c r="K239" i="5"/>
  <c r="T239" i="5"/>
  <c r="V239" i="5"/>
  <c r="U239" i="5"/>
  <c r="AC240" i="5"/>
  <c r="AP240" i="5"/>
  <c r="AF240" i="5"/>
  <c r="AN240" i="5"/>
  <c r="AK240" i="5"/>
  <c r="AD240" i="5"/>
  <c r="AI240" i="5"/>
  <c r="AO240" i="5"/>
  <c r="AM240" i="5"/>
  <c r="AL240" i="5"/>
  <c r="AE240" i="5"/>
  <c r="AH240" i="5"/>
  <c r="AQ240" i="5"/>
  <c r="AJ240" i="5"/>
  <c r="AG240" i="5"/>
  <c r="J240" i="5" l="1"/>
  <c r="X240" i="5"/>
  <c r="I240" i="5"/>
  <c r="K240" i="5"/>
  <c r="L240" i="5"/>
  <c r="T240" i="5"/>
  <c r="V240" i="5"/>
  <c r="U240" i="5"/>
  <c r="P240" i="5"/>
  <c r="AC241" i="5"/>
  <c r="AK241" i="5"/>
  <c r="AO241" i="5"/>
  <c r="AQ241" i="5"/>
  <c r="AM241" i="5"/>
  <c r="AH241" i="5"/>
  <c r="AF241" i="5"/>
  <c r="AN241" i="5"/>
  <c r="AL241" i="5"/>
  <c r="AI241" i="5"/>
  <c r="AG241" i="5"/>
  <c r="AE241" i="5"/>
  <c r="AJ241" i="5"/>
  <c r="AP241" i="5"/>
  <c r="AD241" i="5"/>
  <c r="J241" i="5" l="1"/>
  <c r="L241" i="5"/>
  <c r="P241" i="5"/>
  <c r="X241" i="5"/>
  <c r="I241" i="5"/>
  <c r="K241" i="5"/>
  <c r="T241" i="5"/>
  <c r="V241" i="5"/>
  <c r="U241" i="5"/>
  <c r="AC242" i="5"/>
  <c r="AE242" i="5"/>
  <c r="AI242" i="5"/>
  <c r="AM242" i="5"/>
  <c r="AO242" i="5"/>
  <c r="AH242" i="5"/>
  <c r="AJ242" i="5"/>
  <c r="AD242" i="5"/>
  <c r="AK242" i="5"/>
  <c r="AF242" i="5"/>
  <c r="AN242" i="5"/>
  <c r="AQ242" i="5"/>
  <c r="AL242" i="5"/>
  <c r="AG242" i="5"/>
  <c r="AP242" i="5"/>
  <c r="X242" i="5" l="1"/>
  <c r="P242" i="5"/>
  <c r="I242" i="5"/>
  <c r="T242" i="5"/>
  <c r="V242" i="5"/>
  <c r="U242" i="5"/>
  <c r="K242" i="5"/>
  <c r="J242" i="5"/>
  <c r="L242" i="5"/>
  <c r="AC243" i="5"/>
  <c r="AP243" i="5"/>
  <c r="AD243" i="5"/>
  <c r="AH243" i="5"/>
  <c r="AQ243" i="5"/>
  <c r="AL243" i="5"/>
  <c r="AE243" i="5"/>
  <c r="AJ243" i="5"/>
  <c r="AK243" i="5"/>
  <c r="AI243" i="5"/>
  <c r="AM243" i="5"/>
  <c r="AO243" i="5"/>
  <c r="AF243" i="5"/>
  <c r="AN243" i="5"/>
  <c r="AG243" i="5"/>
  <c r="L243" i="5" l="1"/>
  <c r="X243" i="5"/>
  <c r="P243" i="5"/>
  <c r="U243" i="5"/>
  <c r="I243" i="5"/>
  <c r="V243" i="5"/>
  <c r="K243" i="5"/>
  <c r="T243" i="5"/>
  <c r="J243" i="5"/>
  <c r="AC244" i="5"/>
  <c r="AK244" i="5"/>
  <c r="AQ244" i="5"/>
  <c r="AH244" i="5"/>
  <c r="AG244" i="5"/>
  <c r="AP244" i="5"/>
  <c r="AF244" i="5"/>
  <c r="AO244" i="5"/>
  <c r="AL244" i="5"/>
  <c r="AJ244" i="5"/>
  <c r="AI244" i="5"/>
  <c r="AN244" i="5"/>
  <c r="AD244" i="5"/>
  <c r="AE244" i="5"/>
  <c r="AM244" i="5"/>
  <c r="J244" i="5" l="1"/>
  <c r="P244" i="5"/>
  <c r="U244" i="5"/>
  <c r="X244" i="5"/>
  <c r="K244" i="5"/>
  <c r="L244" i="5"/>
  <c r="V244" i="5"/>
  <c r="T244" i="5"/>
  <c r="I244" i="5"/>
  <c r="AC245" i="5"/>
  <c r="AG245" i="5"/>
  <c r="AD245" i="5"/>
  <c r="AH245" i="5"/>
  <c r="AQ245" i="5"/>
  <c r="AE245" i="5"/>
  <c r="AF245" i="5"/>
  <c r="AJ245" i="5"/>
  <c r="AK245" i="5"/>
  <c r="AI245" i="5"/>
  <c r="AN245" i="5"/>
  <c r="AL245" i="5"/>
  <c r="AO245" i="5"/>
  <c r="AP245" i="5"/>
  <c r="AM245" i="5"/>
  <c r="J245" i="5" l="1"/>
  <c r="P245" i="5"/>
  <c r="U245" i="5"/>
  <c r="I245" i="5"/>
  <c r="V245" i="5"/>
  <c r="K245" i="5"/>
  <c r="T245" i="5"/>
  <c r="L245" i="5"/>
  <c r="X245" i="5"/>
  <c r="AC246" i="5"/>
  <c r="AF246" i="5"/>
  <c r="AJ246" i="5"/>
  <c r="AN246" i="5"/>
  <c r="AO246" i="5"/>
  <c r="AD246" i="5"/>
  <c r="AL246" i="5"/>
  <c r="AM246" i="5"/>
  <c r="AQ246" i="5"/>
  <c r="AK246" i="5"/>
  <c r="AI246" i="5"/>
  <c r="AE246" i="5"/>
  <c r="AH246" i="5"/>
  <c r="AP246" i="5"/>
  <c r="AG246" i="5"/>
  <c r="L246" i="5" l="1"/>
  <c r="I246" i="5"/>
  <c r="J246" i="5"/>
  <c r="U246" i="5"/>
  <c r="X246" i="5"/>
  <c r="V246" i="5"/>
  <c r="K246" i="5"/>
  <c r="T246" i="5"/>
  <c r="P246" i="5"/>
  <c r="AC247" i="5"/>
  <c r="AQ247" i="5"/>
  <c r="AH247" i="5"/>
  <c r="AK247" i="5"/>
  <c r="AE247" i="5"/>
  <c r="AL247" i="5"/>
  <c r="AO247" i="5"/>
  <c r="AN247" i="5"/>
  <c r="AF247" i="5"/>
  <c r="AG247" i="5"/>
  <c r="AJ247" i="5"/>
  <c r="AP247" i="5"/>
  <c r="AM247" i="5"/>
  <c r="AD247" i="5"/>
  <c r="AI247" i="5"/>
  <c r="L247" i="5" l="1"/>
  <c r="X247" i="5"/>
  <c r="V247" i="5"/>
  <c r="T247" i="5"/>
  <c r="J247" i="5"/>
  <c r="P247" i="5"/>
  <c r="K247" i="5"/>
  <c r="U247" i="5"/>
  <c r="I247" i="5"/>
  <c r="AC248" i="5"/>
  <c r="AQ248" i="5"/>
  <c r="AP248" i="5"/>
  <c r="AK248" i="5"/>
  <c r="AJ248" i="5"/>
  <c r="AE248" i="5"/>
  <c r="AO248" i="5"/>
  <c r="AN248" i="5"/>
  <c r="AF248" i="5"/>
  <c r="AD248" i="5"/>
  <c r="AL248" i="5"/>
  <c r="AG248" i="5"/>
  <c r="AI248" i="5"/>
  <c r="AM248" i="5"/>
  <c r="AH248" i="5"/>
  <c r="L248" i="5" l="1"/>
  <c r="I248" i="5"/>
  <c r="V248" i="5"/>
  <c r="P248" i="5"/>
  <c r="J248" i="5"/>
  <c r="K248" i="5"/>
  <c r="U248" i="5"/>
  <c r="X248" i="5"/>
  <c r="T248" i="5"/>
  <c r="AC249" i="5"/>
  <c r="AF249" i="5"/>
  <c r="AJ249" i="5"/>
  <c r="AN249" i="5"/>
  <c r="AO249" i="5"/>
  <c r="AL249" i="5"/>
  <c r="AD249" i="5"/>
  <c r="AE249" i="5"/>
  <c r="AK249" i="5"/>
  <c r="AH249" i="5"/>
  <c r="AG249" i="5"/>
  <c r="AP249" i="5"/>
  <c r="AM249" i="5"/>
  <c r="AI249" i="5"/>
  <c r="AQ249" i="5"/>
  <c r="L249" i="5" l="1"/>
  <c r="X249" i="5"/>
  <c r="J249" i="5"/>
  <c r="P249" i="5"/>
  <c r="U249" i="5"/>
  <c r="I249" i="5"/>
  <c r="V249" i="5"/>
  <c r="K249" i="5"/>
  <c r="T249" i="5"/>
  <c r="AC250" i="5"/>
  <c r="AO265" i="5"/>
  <c r="AH265" i="5"/>
  <c r="AE265" i="5"/>
  <c r="AI250" i="5"/>
  <c r="AJ250" i="5"/>
  <c r="AN250" i="5"/>
  <c r="AM250" i="5"/>
  <c r="AH250" i="5"/>
  <c r="AF250" i="5"/>
  <c r="AG250" i="5"/>
  <c r="AL250" i="5"/>
  <c r="AG265" i="5"/>
  <c r="AL265" i="5"/>
  <c r="AQ250" i="5"/>
  <c r="AJ265" i="5"/>
  <c r="AI265" i="5"/>
  <c r="AM265" i="5"/>
  <c r="AO250" i="5"/>
  <c r="AF265" i="5"/>
  <c r="AE250" i="5"/>
  <c r="AN265" i="5"/>
  <c r="AK265" i="5"/>
  <c r="AD265" i="5"/>
  <c r="AQ265" i="5"/>
  <c r="AK250" i="5"/>
  <c r="AP250" i="5"/>
  <c r="AP265" i="5"/>
  <c r="AD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D251" i="5"/>
  <c r="AH251" i="5"/>
  <c r="AM251" i="5"/>
  <c r="AL266" i="5"/>
  <c r="AO266" i="5"/>
  <c r="AF266" i="5"/>
  <c r="AQ251" i="5"/>
  <c r="AG251" i="5"/>
  <c r="AM266" i="5"/>
  <c r="AH266" i="5"/>
  <c r="AO251" i="5"/>
  <c r="AP266" i="5"/>
  <c r="AF251" i="5"/>
  <c r="AE251" i="5"/>
  <c r="AQ266" i="5"/>
  <c r="AK266" i="5"/>
  <c r="AI251" i="5"/>
  <c r="AL251" i="5"/>
  <c r="AD266" i="5"/>
  <c r="AK251" i="5"/>
  <c r="AJ251" i="5"/>
  <c r="AN251" i="5"/>
  <c r="AE266" i="5"/>
  <c r="AN266" i="5"/>
  <c r="AG266" i="5"/>
  <c r="AJ266" i="5"/>
  <c r="AI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D252" i="5"/>
  <c r="AH252" i="5"/>
  <c r="AM267" i="5"/>
  <c r="AF267" i="5"/>
  <c r="AJ267" i="5"/>
  <c r="AP267" i="5"/>
  <c r="AF252" i="5"/>
  <c r="AI252" i="5"/>
  <c r="AG267" i="5"/>
  <c r="AO267" i="5"/>
  <c r="AI267" i="5"/>
  <c r="AQ267" i="5"/>
  <c r="AN267" i="5"/>
  <c r="AL252" i="5"/>
  <c r="AK267" i="5"/>
  <c r="AN252" i="5"/>
  <c r="AL267" i="5"/>
  <c r="AM252" i="5"/>
  <c r="AK252" i="5"/>
  <c r="AJ252" i="5"/>
  <c r="AD267" i="5"/>
  <c r="AH267" i="5"/>
  <c r="AG252" i="5"/>
  <c r="AE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F253" i="5"/>
  <c r="AD253" i="5"/>
  <c r="AL253" i="5"/>
  <c r="AD268" i="5"/>
  <c r="AH268" i="5"/>
  <c r="AL268" i="5"/>
  <c r="AP268" i="5"/>
  <c r="AH253" i="5"/>
  <c r="AM268" i="5"/>
  <c r="AG268" i="5"/>
  <c r="AJ268" i="5"/>
  <c r="AE253" i="5"/>
  <c r="AN253" i="5"/>
  <c r="AK268" i="5"/>
  <c r="AN268" i="5"/>
  <c r="AK253" i="5"/>
  <c r="AO253" i="5"/>
  <c r="AP253" i="5"/>
  <c r="AQ268" i="5"/>
  <c r="AE268" i="5"/>
  <c r="AG253" i="5"/>
  <c r="AI253" i="5"/>
  <c r="AM253" i="5"/>
  <c r="AQ253" i="5"/>
  <c r="AF268" i="5"/>
  <c r="AJ253" i="5"/>
  <c r="AI268" i="5"/>
  <c r="AO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G269" i="5"/>
  <c r="AJ269" i="5"/>
  <c r="AN269" i="5"/>
  <c r="AO254" i="5"/>
  <c r="AH254" i="5"/>
  <c r="AE254" i="5"/>
  <c r="AD269" i="5"/>
  <c r="AE269" i="5"/>
  <c r="AI254" i="5"/>
  <c r="AL254" i="5"/>
  <c r="AF254" i="5"/>
  <c r="AO269" i="5"/>
  <c r="AM269" i="5"/>
  <c r="AM254" i="5"/>
  <c r="AP254" i="5"/>
  <c r="AF269" i="5"/>
  <c r="AP269" i="5"/>
  <c r="AK254" i="5"/>
  <c r="AQ269" i="5"/>
  <c r="AI269" i="5"/>
  <c r="AK269" i="5"/>
  <c r="AG254" i="5"/>
  <c r="AJ254" i="5"/>
  <c r="AN254" i="5"/>
  <c r="AL269" i="5"/>
  <c r="AD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I255" i="5"/>
  <c r="AQ255" i="5"/>
  <c r="AM255" i="5"/>
  <c r="AI270" i="5"/>
  <c r="AM270" i="5"/>
  <c r="AQ270" i="5"/>
  <c r="AJ255" i="5"/>
  <c r="AG255" i="5"/>
  <c r="AN270" i="5"/>
  <c r="AJ270" i="5"/>
  <c r="AF270" i="5"/>
  <c r="AO255" i="5"/>
  <c r="AO270" i="5"/>
  <c r="AE270" i="5"/>
  <c r="AF255" i="5"/>
  <c r="AN255" i="5"/>
  <c r="AD270" i="5"/>
  <c r="AK270" i="5"/>
  <c r="AP255" i="5"/>
  <c r="AG270" i="5"/>
  <c r="AK255" i="5"/>
  <c r="AL255" i="5"/>
  <c r="AD255" i="5"/>
  <c r="AH270" i="5"/>
  <c r="AP270" i="5"/>
  <c r="AH255" i="5"/>
  <c r="AL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E256" i="5"/>
  <c r="AI256" i="5"/>
  <c r="AM256" i="5"/>
  <c r="AP256" i="5"/>
  <c r="AF271" i="5"/>
  <c r="AL271" i="5"/>
  <c r="AO271" i="5"/>
  <c r="AJ256" i="5"/>
  <c r="AN256" i="5"/>
  <c r="AG271" i="5"/>
  <c r="AJ271" i="5"/>
  <c r="AM271" i="5"/>
  <c r="AO256" i="5"/>
  <c r="AQ271" i="5"/>
  <c r="AK271" i="5"/>
  <c r="AF256" i="5"/>
  <c r="AQ256" i="5"/>
  <c r="AP271" i="5"/>
  <c r="AL256" i="5"/>
  <c r="AE271" i="5"/>
  <c r="AK256" i="5"/>
  <c r="AD256" i="5"/>
  <c r="AG256" i="5"/>
  <c r="AH271" i="5"/>
  <c r="AD271" i="5"/>
  <c r="AN271" i="5"/>
  <c r="AH256" i="5"/>
  <c r="AI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F272" i="5"/>
  <c r="AL272" i="5"/>
  <c r="AD272" i="5"/>
  <c r="AQ272" i="5"/>
  <c r="AE272" i="5"/>
  <c r="AI272" i="5"/>
  <c r="AM272" i="5"/>
  <c r="AK272" i="5"/>
  <c r="AO272" i="5"/>
  <c r="AJ272" i="5"/>
  <c r="AH272" i="5"/>
  <c r="AP272" i="5"/>
  <c r="AG272" i="5"/>
  <c r="AN272" i="5"/>
  <c r="U272" i="5" l="1"/>
  <c r="I272" i="5"/>
  <c r="L272" i="5"/>
  <c r="T272" i="5"/>
  <c r="X272" i="5"/>
  <c r="V272" i="5"/>
  <c r="J272" i="5"/>
  <c r="K272" i="5"/>
  <c r="P272" i="5"/>
  <c r="AC273" i="5"/>
  <c r="AL273" i="5"/>
  <c r="AF273" i="5"/>
  <c r="AN273" i="5"/>
  <c r="AD273" i="5"/>
  <c r="AI273" i="5"/>
  <c r="AM273" i="5"/>
  <c r="AQ273" i="5"/>
  <c r="AE273" i="5"/>
  <c r="AK273" i="5"/>
  <c r="AO273" i="5"/>
  <c r="AG273" i="5"/>
  <c r="AH273" i="5"/>
  <c r="AP273" i="5"/>
  <c r="AJ273" i="5"/>
  <c r="L273" i="5" l="1"/>
  <c r="U273" i="5"/>
  <c r="K273" i="5"/>
  <c r="V273" i="5"/>
  <c r="T273" i="5"/>
  <c r="X273" i="5"/>
  <c r="P273" i="5"/>
  <c r="J273" i="5"/>
  <c r="I273" i="5"/>
  <c r="AC274" i="5"/>
  <c r="AL274" i="5"/>
  <c r="AF274" i="5"/>
  <c r="AN274" i="5"/>
  <c r="AD274" i="5"/>
  <c r="AI274" i="5"/>
  <c r="AM274" i="5"/>
  <c r="AQ274" i="5"/>
  <c r="AE274" i="5"/>
  <c r="AK274" i="5"/>
  <c r="AO274" i="5"/>
  <c r="AG274" i="5"/>
  <c r="AH274" i="5"/>
  <c r="AP274" i="5"/>
  <c r="AJ274" i="5"/>
  <c r="L274" i="5" l="1"/>
  <c r="U274" i="5"/>
  <c r="K274" i="5"/>
  <c r="V274" i="5"/>
  <c r="T274" i="5"/>
  <c r="X274" i="5"/>
  <c r="P274" i="5"/>
  <c r="J274" i="5"/>
  <c r="I274" i="5"/>
  <c r="AC275" i="5"/>
  <c r="AL275" i="5"/>
  <c r="AH275" i="5"/>
  <c r="AJ275" i="5"/>
  <c r="AD275" i="5"/>
  <c r="AI275" i="5"/>
  <c r="AF275" i="5"/>
  <c r="AN275" i="5"/>
  <c r="AG275" i="5"/>
  <c r="AK275" i="5"/>
  <c r="AM275" i="5"/>
  <c r="AQ275" i="5"/>
  <c r="AP275" i="5"/>
  <c r="AE275" i="5"/>
  <c r="AO275" i="5"/>
  <c r="U275" i="5" l="1"/>
  <c r="K275" i="5"/>
  <c r="P275" i="5"/>
  <c r="J275" i="5"/>
  <c r="V275" i="5"/>
  <c r="T275" i="5"/>
  <c r="X275" i="5"/>
  <c r="L275" i="5"/>
  <c r="I275" i="5"/>
  <c r="AC276" i="5"/>
  <c r="AL276" i="5"/>
  <c r="AP276" i="5"/>
  <c r="AQ276" i="5"/>
  <c r="AI276" i="5"/>
  <c r="AD276" i="5"/>
  <c r="AK276" i="5"/>
  <c r="AM276" i="5"/>
  <c r="AH276" i="5"/>
  <c r="AG276" i="5"/>
  <c r="AF276" i="5"/>
  <c r="AN276" i="5"/>
  <c r="AJ276" i="5"/>
  <c r="AE276" i="5"/>
  <c r="AO276" i="5"/>
  <c r="L276" i="5" l="1"/>
  <c r="J276" i="5"/>
  <c r="I276" i="5"/>
  <c r="K276" i="5"/>
  <c r="V276" i="5"/>
  <c r="T276" i="5"/>
  <c r="X276" i="5"/>
  <c r="P276" i="5"/>
  <c r="U276" i="5"/>
  <c r="AC277" i="5"/>
  <c r="AP277" i="5"/>
  <c r="AJ277" i="5"/>
  <c r="AD277" i="5"/>
  <c r="AE277" i="5"/>
  <c r="AM277" i="5"/>
  <c r="AG277" i="5"/>
  <c r="AK277" i="5"/>
  <c r="AO277" i="5"/>
  <c r="AH277" i="5"/>
  <c r="AF277" i="5"/>
  <c r="AN277" i="5"/>
  <c r="AI277" i="5"/>
  <c r="AQ277" i="5"/>
  <c r="AL277" i="5"/>
  <c r="L277" i="5" l="1"/>
  <c r="J277" i="5"/>
  <c r="I277" i="5"/>
  <c r="X277" i="5"/>
  <c r="U277" i="5"/>
  <c r="K277" i="5"/>
  <c r="V277" i="5"/>
  <c r="T277" i="5"/>
  <c r="P277" i="5"/>
  <c r="AC278" i="5"/>
  <c r="AL278" i="5"/>
  <c r="AP278" i="5"/>
  <c r="AN278" i="5"/>
  <c r="AI278" i="5"/>
  <c r="AF278" i="5"/>
  <c r="AD278" i="5"/>
  <c r="AK278" i="5"/>
  <c r="AE278" i="5"/>
  <c r="AO278" i="5"/>
  <c r="AM278" i="5"/>
  <c r="AJ278" i="5"/>
  <c r="AQ278" i="5"/>
  <c r="AH278" i="5"/>
  <c r="AG278" i="5"/>
  <c r="L278" i="5" l="1"/>
  <c r="J278" i="5"/>
  <c r="I278" i="5"/>
  <c r="K278" i="5"/>
  <c r="U278" i="5"/>
  <c r="V278" i="5"/>
  <c r="T278" i="5"/>
  <c r="X278" i="5"/>
  <c r="P278" i="5"/>
  <c r="AC279" i="5"/>
  <c r="AF279" i="5"/>
  <c r="AN279" i="5"/>
  <c r="AG279" i="5"/>
  <c r="AK279" i="5"/>
  <c r="AI279" i="5"/>
  <c r="AD279" i="5"/>
  <c r="AO279" i="5"/>
  <c r="AE279" i="5"/>
  <c r="AL279" i="5"/>
  <c r="AM279" i="5"/>
  <c r="AQ279" i="5"/>
  <c r="AH279" i="5"/>
  <c r="AJ279" i="5"/>
  <c r="AP279" i="5"/>
  <c r="T279" i="5" l="1"/>
  <c r="V279" i="5"/>
  <c r="J279" i="5"/>
  <c r="I279" i="5"/>
  <c r="L279" i="5"/>
  <c r="U279" i="5"/>
  <c r="K279" i="5"/>
  <c r="P279" i="5"/>
  <c r="X279" i="5"/>
  <c r="AC280" i="5"/>
  <c r="AK280" i="5"/>
  <c r="AO280" i="5"/>
  <c r="AD280" i="5"/>
  <c r="AJ280" i="5"/>
  <c r="AN280" i="5"/>
  <c r="AM280" i="5"/>
  <c r="AH280" i="5"/>
  <c r="AL280" i="5"/>
  <c r="AP280" i="5"/>
  <c r="AE280" i="5"/>
  <c r="AF280" i="5"/>
  <c r="AG280" i="5"/>
  <c r="AI280" i="5"/>
  <c r="AQ280" i="5"/>
  <c r="L280" i="5" l="1"/>
  <c r="J280" i="5"/>
  <c r="I280" i="5"/>
  <c r="K280" i="5"/>
  <c r="X280" i="5"/>
  <c r="V280" i="5"/>
  <c r="T280" i="5"/>
  <c r="U280" i="5"/>
  <c r="P280" i="5"/>
  <c r="AC281" i="5"/>
  <c r="AI281" i="5"/>
  <c r="AF281" i="5"/>
  <c r="AN281" i="5"/>
  <c r="AE281" i="5"/>
  <c r="AK281" i="5"/>
  <c r="AM281" i="5"/>
  <c r="AQ281" i="5"/>
  <c r="AP281" i="5"/>
  <c r="AL281" i="5"/>
  <c r="AO281" i="5"/>
  <c r="AG281" i="5"/>
  <c r="AJ281" i="5"/>
  <c r="AD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M282" i="5"/>
  <c r="AQ282" i="5"/>
  <c r="AK282" i="5"/>
  <c r="AD282" i="5"/>
  <c r="AP282" i="5"/>
  <c r="AF282" i="5"/>
  <c r="AO282" i="5"/>
  <c r="AJ282" i="5"/>
  <c r="AG282" i="5"/>
  <c r="AH282" i="5"/>
  <c r="AL282" i="5"/>
  <c r="AE282" i="5"/>
  <c r="AN282" i="5"/>
  <c r="L282" i="5" l="1"/>
  <c r="J282" i="5"/>
  <c r="I282" i="5"/>
  <c r="K282" i="5"/>
  <c r="X282" i="5"/>
  <c r="V282" i="5"/>
  <c r="T282" i="5"/>
  <c r="U282" i="5"/>
  <c r="P282" i="5"/>
  <c r="AC283" i="5"/>
  <c r="AQ283" i="5"/>
  <c r="AF283" i="5"/>
  <c r="AI283" i="5"/>
  <c r="AL283" i="5"/>
  <c r="AH283" i="5"/>
  <c r="AO283" i="5"/>
  <c r="AP283" i="5"/>
  <c r="AJ283" i="5"/>
  <c r="AM283" i="5"/>
  <c r="AE283" i="5"/>
  <c r="AK283" i="5"/>
  <c r="AN283" i="5"/>
  <c r="AG283" i="5"/>
  <c r="AD283" i="5"/>
  <c r="L283" i="5" l="1"/>
  <c r="J283" i="5"/>
  <c r="X283" i="5"/>
  <c r="P283" i="5"/>
  <c r="T283" i="5"/>
  <c r="K283" i="5"/>
  <c r="I283" i="5"/>
  <c r="V283" i="5"/>
  <c r="U283" i="5"/>
  <c r="AC284" i="5"/>
  <c r="AI284" i="5"/>
  <c r="AM284" i="5"/>
  <c r="AD284" i="5"/>
  <c r="AP284" i="5"/>
  <c r="AH284" i="5"/>
  <c r="AG284" i="5"/>
  <c r="AQ284" i="5"/>
  <c r="AL284" i="5"/>
  <c r="AK284" i="5"/>
  <c r="AE284" i="5"/>
  <c r="AO284" i="5"/>
  <c r="AN284" i="5"/>
  <c r="AJ284" i="5"/>
  <c r="AF284" i="5"/>
  <c r="L284" i="5" l="1"/>
  <c r="J284" i="5"/>
  <c r="I284" i="5"/>
  <c r="K284" i="5"/>
  <c r="P284" i="5"/>
  <c r="V284" i="5"/>
  <c r="T284" i="5"/>
  <c r="U284" i="5"/>
  <c r="X284" i="5"/>
  <c r="AC285" i="5"/>
  <c r="AF285" i="5"/>
  <c r="AP285" i="5"/>
  <c r="AJ285" i="5"/>
  <c r="AE285" i="5"/>
  <c r="AO285" i="5"/>
  <c r="AG285" i="5"/>
  <c r="AH285" i="5"/>
  <c r="AD285" i="5"/>
  <c r="AL285" i="5"/>
  <c r="AM285" i="5"/>
  <c r="AN285" i="5"/>
  <c r="AK285" i="5"/>
  <c r="AQ285" i="5"/>
  <c r="AI285" i="5"/>
  <c r="L285" i="5" l="1"/>
  <c r="J285" i="5"/>
  <c r="U285" i="5"/>
  <c r="T285" i="5"/>
  <c r="I285" i="5"/>
  <c r="K285" i="5"/>
  <c r="P285" i="5"/>
  <c r="V285" i="5"/>
  <c r="X285" i="5"/>
  <c r="AC286" i="5"/>
  <c r="AO286" i="5"/>
  <c r="AL286" i="5"/>
  <c r="AD286" i="5"/>
  <c r="AI286" i="5"/>
  <c r="AN286" i="5"/>
  <c r="AG286" i="5"/>
  <c r="AQ286" i="5"/>
  <c r="AH286" i="5"/>
  <c r="AJ286" i="5"/>
  <c r="AE286" i="5"/>
  <c r="AP286" i="5"/>
  <c r="AK286" i="5"/>
  <c r="AM286" i="5"/>
  <c r="AF286" i="5"/>
  <c r="L286" i="5" l="1"/>
  <c r="J286" i="5"/>
  <c r="I286" i="5"/>
  <c r="K286" i="5"/>
  <c r="V286" i="5"/>
  <c r="T286" i="5"/>
  <c r="X286" i="5"/>
  <c r="U286" i="5"/>
  <c r="P286" i="5"/>
  <c r="AC287" i="5"/>
  <c r="AG302" i="5"/>
  <c r="AO302" i="5"/>
  <c r="AJ302" i="5"/>
  <c r="AD302" i="5"/>
  <c r="AL287" i="5"/>
  <c r="AF287" i="5"/>
  <c r="AN287" i="5"/>
  <c r="AG287" i="5"/>
  <c r="AF302" i="5"/>
  <c r="AO287" i="5"/>
  <c r="AN302" i="5"/>
  <c r="AJ287" i="5"/>
  <c r="AE302" i="5"/>
  <c r="AM302" i="5"/>
  <c r="AL302" i="5"/>
  <c r="AH302" i="5"/>
  <c r="AI287" i="5"/>
  <c r="AM287" i="5"/>
  <c r="AQ287" i="5"/>
  <c r="AQ302" i="5"/>
  <c r="AK302" i="5"/>
  <c r="AP302" i="5"/>
  <c r="AK287" i="5"/>
  <c r="AD287" i="5"/>
  <c r="AI302" i="5"/>
  <c r="AH287" i="5"/>
  <c r="AP287" i="5"/>
  <c r="AE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O288" i="5"/>
  <c r="AK288" i="5"/>
  <c r="AJ288" i="5"/>
  <c r="AI288" i="5"/>
  <c r="AG288" i="5"/>
  <c r="AE303" i="5"/>
  <c r="AI303" i="5"/>
  <c r="AM303" i="5"/>
  <c r="AQ288" i="5"/>
  <c r="AQ303" i="5"/>
  <c r="AD303" i="5"/>
  <c r="AL288" i="5"/>
  <c r="AP288" i="5"/>
  <c r="AP303" i="5"/>
  <c r="AL303" i="5"/>
  <c r="AH288" i="5"/>
  <c r="AN288" i="5"/>
  <c r="AM288" i="5"/>
  <c r="AJ303" i="5"/>
  <c r="AG303" i="5"/>
  <c r="AK303" i="5"/>
  <c r="AO303" i="5"/>
  <c r="AF288" i="5"/>
  <c r="AD288" i="5"/>
  <c r="AF303" i="5"/>
  <c r="AN303" i="5"/>
  <c r="AE288" i="5"/>
  <c r="AH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M304" i="5"/>
  <c r="AQ304" i="5"/>
  <c r="AK304" i="5"/>
  <c r="AO304" i="5"/>
  <c r="AG304" i="5"/>
  <c r="AJ289" i="5"/>
  <c r="AE289" i="5"/>
  <c r="AD304" i="5"/>
  <c r="AG289" i="5"/>
  <c r="AN304" i="5"/>
  <c r="AI304" i="5"/>
  <c r="AM289" i="5"/>
  <c r="AI289" i="5"/>
  <c r="AL304" i="5"/>
  <c r="AF304" i="5"/>
  <c r="AJ304" i="5"/>
  <c r="AH289" i="5"/>
  <c r="AN289" i="5"/>
  <c r="AK289" i="5"/>
  <c r="AH304" i="5"/>
  <c r="AP304" i="5"/>
  <c r="AF289" i="5"/>
  <c r="AL289" i="5"/>
  <c r="AE304" i="5"/>
  <c r="AD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I305" i="5"/>
  <c r="AD305" i="5"/>
  <c r="AP305" i="5"/>
  <c r="AN305" i="5"/>
  <c r="AE305" i="5"/>
  <c r="AO290" i="5"/>
  <c r="AG290" i="5"/>
  <c r="AL290" i="5"/>
  <c r="AK305" i="5"/>
  <c r="AO305" i="5"/>
  <c r="AQ305" i="5"/>
  <c r="AK290" i="5"/>
  <c r="AJ290" i="5"/>
  <c r="AE290" i="5"/>
  <c r="AQ290" i="5"/>
  <c r="AF305" i="5"/>
  <c r="AD290" i="5"/>
  <c r="AI290" i="5"/>
  <c r="AH305" i="5"/>
  <c r="AM305" i="5"/>
  <c r="AJ305" i="5"/>
  <c r="AG305" i="5"/>
  <c r="AH290" i="5"/>
  <c r="AF290" i="5"/>
  <c r="AM290" i="5"/>
  <c r="AL305" i="5"/>
  <c r="AN290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M306" i="5"/>
  <c r="AH291" i="5"/>
  <c r="AF306" i="5"/>
  <c r="AN306" i="5"/>
  <c r="AJ306" i="5"/>
  <c r="AD291" i="5"/>
  <c r="AJ291" i="5"/>
  <c r="AN291" i="5"/>
  <c r="AQ291" i="5"/>
  <c r="AK306" i="5"/>
  <c r="AO306" i="5"/>
  <c r="AL306" i="5"/>
  <c r="AF291" i="5"/>
  <c r="AE291" i="5"/>
  <c r="AK291" i="5"/>
  <c r="AP291" i="5"/>
  <c r="AD306" i="5"/>
  <c r="AH306" i="5"/>
  <c r="AQ306" i="5"/>
  <c r="AO291" i="5"/>
  <c r="AI291" i="5"/>
  <c r="AG291" i="5"/>
  <c r="AE306" i="5"/>
  <c r="AI306" i="5"/>
  <c r="AG306" i="5"/>
  <c r="AL291" i="5"/>
  <c r="AM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I307" i="5"/>
  <c r="AM307" i="5"/>
  <c r="AN292" i="5"/>
  <c r="AM292" i="5"/>
  <c r="AK307" i="5"/>
  <c r="AO307" i="5"/>
  <c r="AJ307" i="5"/>
  <c r="AE292" i="5"/>
  <c r="AG292" i="5"/>
  <c r="AO292" i="5"/>
  <c r="AQ292" i="5"/>
  <c r="AL307" i="5"/>
  <c r="AH307" i="5"/>
  <c r="AD307" i="5"/>
  <c r="AI292" i="5"/>
  <c r="AD292" i="5"/>
  <c r="AH292" i="5"/>
  <c r="AP292" i="5"/>
  <c r="AE307" i="5"/>
  <c r="AP307" i="5"/>
  <c r="AQ307" i="5"/>
  <c r="AL292" i="5"/>
  <c r="AF292" i="5"/>
  <c r="AJ292" i="5"/>
  <c r="AF307" i="5"/>
  <c r="AN307" i="5"/>
  <c r="AG307" i="5"/>
  <c r="AK292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D308" i="5"/>
  <c r="AQ308" i="5"/>
  <c r="AO308" i="5"/>
  <c r="AG308" i="5"/>
  <c r="AK293" i="5"/>
  <c r="AE293" i="5"/>
  <c r="AM293" i="5"/>
  <c r="AF308" i="5"/>
  <c r="AM308" i="5"/>
  <c r="AH293" i="5"/>
  <c r="AP293" i="5"/>
  <c r="AK308" i="5"/>
  <c r="AJ308" i="5"/>
  <c r="AN293" i="5"/>
  <c r="AE308" i="5"/>
  <c r="AP308" i="5"/>
  <c r="AH308" i="5"/>
  <c r="AG293" i="5"/>
  <c r="AO293" i="5"/>
  <c r="AI293" i="5"/>
  <c r="AD293" i="5"/>
  <c r="AI308" i="5"/>
  <c r="AL293" i="5"/>
  <c r="AQ293" i="5"/>
  <c r="AL308" i="5"/>
  <c r="AN308" i="5"/>
  <c r="AF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P309" i="5"/>
  <c r="AF309" i="5"/>
  <c r="AH309" i="5"/>
  <c r="AI309" i="5"/>
  <c r="AJ309" i="5"/>
  <c r="AQ309" i="5"/>
  <c r="AG309" i="5"/>
  <c r="AM309" i="5"/>
  <c r="AD309" i="5"/>
  <c r="AN309" i="5"/>
  <c r="AL309" i="5"/>
  <c r="AO309" i="5"/>
  <c r="AE309" i="5"/>
  <c r="AK309" i="5"/>
  <c r="U309" i="5" l="1"/>
  <c r="T309" i="5"/>
  <c r="L309" i="5"/>
  <c r="P309" i="5"/>
  <c r="V309" i="5"/>
  <c r="X309" i="5"/>
  <c r="I309" i="5"/>
  <c r="K309" i="5"/>
  <c r="J309" i="5"/>
  <c r="AC310" i="5"/>
  <c r="AI310" i="5"/>
  <c r="AL310" i="5"/>
  <c r="AO310" i="5"/>
  <c r="AK310" i="5"/>
  <c r="AG310" i="5"/>
  <c r="AE310" i="5"/>
  <c r="AJ310" i="5"/>
  <c r="AD310" i="5"/>
  <c r="AF310" i="5"/>
  <c r="AM310" i="5"/>
  <c r="AN310" i="5"/>
  <c r="AP310" i="5"/>
  <c r="AQ310" i="5"/>
  <c r="AH310" i="5"/>
  <c r="L310" i="5" l="1"/>
  <c r="U310" i="5"/>
  <c r="X310" i="5"/>
  <c r="P310" i="5"/>
  <c r="V310" i="5"/>
  <c r="K310" i="5"/>
  <c r="T310" i="5"/>
  <c r="J310" i="5"/>
  <c r="I310" i="5"/>
  <c r="AC311" i="5"/>
  <c r="AL311" i="5"/>
  <c r="AF311" i="5"/>
  <c r="AQ311" i="5"/>
  <c r="AK311" i="5"/>
  <c r="AN311" i="5"/>
  <c r="AD311" i="5"/>
  <c r="AP311" i="5"/>
  <c r="AM311" i="5"/>
  <c r="AH311" i="5"/>
  <c r="AG311" i="5"/>
  <c r="AJ311" i="5"/>
  <c r="AE311" i="5"/>
  <c r="AO311" i="5"/>
  <c r="AI311" i="5"/>
  <c r="U311" i="5" l="1"/>
  <c r="I311" i="5"/>
  <c r="V311" i="5"/>
  <c r="K311" i="5"/>
  <c r="T311" i="5"/>
  <c r="J311" i="5"/>
  <c r="L311" i="5"/>
  <c r="X311" i="5"/>
  <c r="P311" i="5"/>
  <c r="AC312" i="5"/>
  <c r="AL312" i="5"/>
  <c r="AF312" i="5"/>
  <c r="AQ312" i="5"/>
  <c r="AN312" i="5"/>
  <c r="AH312" i="5"/>
  <c r="AO312" i="5"/>
  <c r="AP312" i="5"/>
  <c r="AM312" i="5"/>
  <c r="AD312" i="5"/>
  <c r="AG312" i="5"/>
  <c r="AK312" i="5"/>
  <c r="AJ312" i="5"/>
  <c r="AE312" i="5"/>
  <c r="AI312" i="5"/>
  <c r="U312" i="5" l="1"/>
  <c r="P312" i="5"/>
  <c r="V312" i="5"/>
  <c r="K312" i="5"/>
  <c r="T312" i="5"/>
  <c r="J312" i="5"/>
  <c r="L312" i="5"/>
  <c r="X312" i="5"/>
  <c r="I312" i="5"/>
  <c r="AC313" i="5"/>
  <c r="AM313" i="5"/>
  <c r="AH313" i="5"/>
  <c r="AP313" i="5"/>
  <c r="AD313" i="5"/>
  <c r="AE313" i="5"/>
  <c r="AN313" i="5"/>
  <c r="AO313" i="5"/>
  <c r="AI313" i="5"/>
  <c r="AQ313" i="5"/>
  <c r="AL313" i="5"/>
  <c r="AJ313" i="5"/>
  <c r="AG313" i="5"/>
  <c r="AK313" i="5"/>
  <c r="AF313" i="5"/>
  <c r="L313" i="5" l="1"/>
  <c r="X313" i="5"/>
  <c r="K313" i="5"/>
  <c r="I313" i="5"/>
  <c r="P313" i="5"/>
  <c r="U313" i="5"/>
  <c r="V313" i="5"/>
  <c r="J313" i="5"/>
  <c r="T313" i="5"/>
  <c r="AC314" i="5"/>
  <c r="AF314" i="5"/>
  <c r="AJ314" i="5"/>
  <c r="AN314" i="5"/>
  <c r="AH314" i="5"/>
  <c r="AG314" i="5"/>
  <c r="AQ314" i="5"/>
  <c r="AI314" i="5"/>
  <c r="AK314" i="5"/>
  <c r="AO314" i="5"/>
  <c r="AP314" i="5"/>
  <c r="AD314" i="5"/>
  <c r="AL314" i="5"/>
  <c r="AM314" i="5"/>
  <c r="AE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Q315" i="5"/>
  <c r="AI315" i="5"/>
  <c r="AG315" i="5"/>
  <c r="AF315" i="5"/>
  <c r="AM315" i="5"/>
  <c r="AO315" i="5"/>
  <c r="AE315" i="5"/>
  <c r="AN315" i="5"/>
  <c r="AJ315" i="5"/>
  <c r="AD315" i="5"/>
  <c r="AK315" i="5"/>
  <c r="AP315" i="5"/>
  <c r="I315" i="5" l="1"/>
  <c r="L315" i="5"/>
  <c r="X315" i="5"/>
  <c r="U315" i="5"/>
  <c r="T315" i="5"/>
  <c r="P315" i="5"/>
  <c r="V315" i="5"/>
  <c r="K315" i="5"/>
  <c r="J315" i="5"/>
  <c r="AC316" i="5"/>
  <c r="AP316" i="5"/>
  <c r="AM316" i="5"/>
  <c r="AQ316" i="5"/>
  <c r="AI316" i="5"/>
  <c r="AF316" i="5"/>
  <c r="AE316" i="5"/>
  <c r="AL316" i="5"/>
  <c r="AK316" i="5"/>
  <c r="AH316" i="5"/>
  <c r="AN316" i="5"/>
  <c r="AG316" i="5"/>
  <c r="AJ316" i="5"/>
  <c r="AO316" i="5"/>
  <c r="AD316" i="5"/>
  <c r="P316" i="5" l="1"/>
  <c r="V316" i="5"/>
  <c r="K316" i="5"/>
  <c r="I316" i="5"/>
  <c r="L316" i="5"/>
  <c r="T316" i="5"/>
  <c r="J316" i="5"/>
  <c r="X316" i="5"/>
  <c r="U316" i="5"/>
  <c r="AC317" i="5"/>
  <c r="AP317" i="5"/>
  <c r="AG317" i="5"/>
  <c r="AO317" i="5"/>
  <c r="AI317" i="5"/>
  <c r="AQ317" i="5"/>
  <c r="AF317" i="5"/>
  <c r="AN317" i="5"/>
  <c r="AD317" i="5"/>
  <c r="AH317" i="5"/>
  <c r="AL317" i="5"/>
  <c r="AJ317" i="5"/>
  <c r="AM317" i="5"/>
  <c r="AK317" i="5"/>
  <c r="AE317" i="5"/>
  <c r="J317" i="5" l="1"/>
  <c r="P317" i="5"/>
  <c r="K317" i="5"/>
  <c r="T317" i="5"/>
  <c r="L317" i="5"/>
  <c r="U317" i="5"/>
  <c r="X317" i="5"/>
  <c r="I317" i="5"/>
  <c r="V317" i="5"/>
  <c r="AC318" i="5"/>
  <c r="AI318" i="5"/>
  <c r="AM318" i="5"/>
  <c r="AQ318" i="5"/>
  <c r="AK318" i="5"/>
  <c r="AO318" i="5"/>
  <c r="AF318" i="5"/>
  <c r="AP318" i="5"/>
  <c r="AJ318" i="5"/>
  <c r="AD318" i="5"/>
  <c r="AL318" i="5"/>
  <c r="AE318" i="5"/>
  <c r="AN318" i="5"/>
  <c r="AH318" i="5"/>
  <c r="AG318" i="5"/>
  <c r="L318" i="5" l="1"/>
  <c r="J318" i="5"/>
  <c r="K318" i="5"/>
  <c r="X318" i="5"/>
  <c r="P318" i="5"/>
  <c r="I318" i="5"/>
  <c r="V318" i="5"/>
  <c r="T318" i="5"/>
  <c r="U318" i="5"/>
  <c r="AC319" i="5"/>
  <c r="AD319" i="5"/>
  <c r="AJ319" i="5"/>
  <c r="AN319" i="5"/>
  <c r="AL319" i="5"/>
  <c r="AF319" i="5"/>
  <c r="AM319" i="5"/>
  <c r="AP319" i="5"/>
  <c r="AG319" i="5"/>
  <c r="AH319" i="5"/>
  <c r="AE319" i="5"/>
  <c r="AQ319" i="5"/>
  <c r="AI319" i="5"/>
  <c r="AK319" i="5"/>
  <c r="AO319" i="5"/>
  <c r="L319" i="5" l="1"/>
  <c r="J319" i="5"/>
  <c r="K319" i="5"/>
  <c r="X319" i="5"/>
  <c r="U319" i="5"/>
  <c r="P319" i="5"/>
  <c r="I319" i="5"/>
  <c r="V319" i="5"/>
  <c r="T319" i="5"/>
  <c r="AC320" i="5"/>
  <c r="AI320" i="5"/>
  <c r="AM320" i="5"/>
  <c r="AQ320" i="5"/>
  <c r="AH320" i="5"/>
  <c r="AK320" i="5"/>
  <c r="AO320" i="5"/>
  <c r="AF320" i="5"/>
  <c r="AL320" i="5"/>
  <c r="AG320" i="5"/>
  <c r="AJ320" i="5"/>
  <c r="AD320" i="5"/>
  <c r="AE320" i="5"/>
  <c r="AN320" i="5"/>
  <c r="AP320" i="5"/>
  <c r="L320" i="5" l="1"/>
  <c r="J320" i="5"/>
  <c r="K320" i="5"/>
  <c r="X320" i="5"/>
  <c r="P320" i="5"/>
  <c r="I320" i="5"/>
  <c r="V320" i="5"/>
  <c r="T320" i="5"/>
  <c r="U320" i="5"/>
  <c r="AC321" i="5"/>
  <c r="AJ321" i="5"/>
  <c r="AH321" i="5"/>
  <c r="AP321" i="5"/>
  <c r="AM321" i="5"/>
  <c r="AQ321" i="5"/>
  <c r="AO321" i="5"/>
  <c r="AD321" i="5"/>
  <c r="AN321" i="5"/>
  <c r="AK321" i="5"/>
  <c r="AL321" i="5"/>
  <c r="AF321" i="5"/>
  <c r="AE321" i="5"/>
  <c r="AI321" i="5"/>
  <c r="AG321" i="5"/>
  <c r="L321" i="5" l="1"/>
  <c r="J321" i="5"/>
  <c r="X321" i="5"/>
  <c r="P321" i="5"/>
  <c r="I321" i="5"/>
  <c r="V321" i="5"/>
  <c r="U321" i="5"/>
  <c r="T321" i="5"/>
  <c r="K321" i="5"/>
  <c r="AC322" i="5"/>
  <c r="AN322" i="5"/>
  <c r="AM322" i="5"/>
  <c r="AI322" i="5"/>
  <c r="AP322" i="5"/>
  <c r="AK322" i="5"/>
  <c r="AO322" i="5"/>
  <c r="AL322" i="5"/>
  <c r="AF322" i="5"/>
  <c r="AG322" i="5"/>
  <c r="AE322" i="5"/>
  <c r="AD322" i="5"/>
  <c r="AJ322" i="5"/>
  <c r="AH322" i="5"/>
  <c r="AQ322" i="5"/>
  <c r="X322" i="5" l="1"/>
  <c r="T322" i="5"/>
  <c r="L322" i="5"/>
  <c r="K322" i="5"/>
  <c r="P322" i="5"/>
  <c r="I322" i="5"/>
  <c r="V322" i="5"/>
  <c r="U322" i="5"/>
  <c r="J322" i="5"/>
  <c r="AC323" i="5"/>
  <c r="AI323" i="5"/>
  <c r="AM323" i="5"/>
  <c r="AQ323" i="5"/>
  <c r="AO323" i="5"/>
  <c r="AF323" i="5"/>
  <c r="AL323" i="5"/>
  <c r="AH323" i="5"/>
  <c r="AK323" i="5"/>
  <c r="AD323" i="5"/>
  <c r="AP323" i="5"/>
  <c r="AJ323" i="5"/>
  <c r="AE323" i="5"/>
  <c r="AN323" i="5"/>
  <c r="AG323" i="5"/>
  <c r="L323" i="5" l="1"/>
  <c r="J323" i="5"/>
  <c r="K323" i="5"/>
  <c r="X323" i="5"/>
  <c r="P323" i="5"/>
  <c r="I323" i="5"/>
  <c r="V323" i="5"/>
  <c r="T323" i="5"/>
  <c r="U323" i="5"/>
  <c r="AC324" i="5"/>
  <c r="AH339" i="5"/>
  <c r="AG339" i="5"/>
  <c r="AQ339" i="5"/>
  <c r="AJ324" i="5"/>
  <c r="AD324" i="5"/>
  <c r="AL324" i="5"/>
  <c r="AE324" i="5"/>
  <c r="AI339" i="5"/>
  <c r="AO339" i="5"/>
  <c r="AK324" i="5"/>
  <c r="AK339" i="5"/>
  <c r="AM339" i="5"/>
  <c r="AF339" i="5"/>
  <c r="AN324" i="5"/>
  <c r="AH324" i="5"/>
  <c r="AP324" i="5"/>
  <c r="AG324" i="5"/>
  <c r="AN339" i="5"/>
  <c r="AF324" i="5"/>
  <c r="AP339" i="5"/>
  <c r="AE339" i="5"/>
  <c r="AL339" i="5"/>
  <c r="AJ339" i="5"/>
  <c r="AI324" i="5"/>
  <c r="AM324" i="5"/>
  <c r="AQ324" i="5"/>
  <c r="AD339" i="5"/>
  <c r="AO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I340" i="5"/>
  <c r="AL340" i="5"/>
  <c r="AP340" i="5"/>
  <c r="AI325" i="5"/>
  <c r="AM325" i="5"/>
  <c r="AQ325" i="5"/>
  <c r="AK325" i="5"/>
  <c r="AF325" i="5"/>
  <c r="AE325" i="5"/>
  <c r="AH340" i="5"/>
  <c r="AN340" i="5"/>
  <c r="AH325" i="5"/>
  <c r="AJ340" i="5"/>
  <c r="AG340" i="5"/>
  <c r="AM340" i="5"/>
  <c r="AQ340" i="5"/>
  <c r="AO325" i="5"/>
  <c r="AP325" i="5"/>
  <c r="AK340" i="5"/>
  <c r="AF340" i="5"/>
  <c r="AD340" i="5"/>
  <c r="AJ325" i="5"/>
  <c r="AD325" i="5"/>
  <c r="AL325" i="5"/>
  <c r="AO340" i="5"/>
  <c r="AN325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J326" i="5"/>
  <c r="AO341" i="5"/>
  <c r="AP341" i="5"/>
  <c r="AE341" i="5"/>
  <c r="AI341" i="5"/>
  <c r="AL326" i="5"/>
  <c r="AE326" i="5"/>
  <c r="AF326" i="5"/>
  <c r="AL341" i="5"/>
  <c r="AQ341" i="5"/>
  <c r="AK326" i="5"/>
  <c r="AM341" i="5"/>
  <c r="AK341" i="5"/>
  <c r="AG326" i="5"/>
  <c r="AF341" i="5"/>
  <c r="AN341" i="5"/>
  <c r="AH341" i="5"/>
  <c r="AJ341" i="5"/>
  <c r="AH326" i="5"/>
  <c r="AI326" i="5"/>
  <c r="AG341" i="5"/>
  <c r="AN326" i="5"/>
  <c r="AD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D327" i="5"/>
  <c r="AL327" i="5"/>
  <c r="AG327" i="5"/>
  <c r="AP342" i="5"/>
  <c r="AE342" i="5"/>
  <c r="AI342" i="5"/>
  <c r="AM342" i="5"/>
  <c r="AM327" i="5"/>
  <c r="AQ342" i="5"/>
  <c r="AN342" i="5"/>
  <c r="AJ327" i="5"/>
  <c r="AO327" i="5"/>
  <c r="AD342" i="5"/>
  <c r="AL342" i="5"/>
  <c r="AE327" i="5"/>
  <c r="AH327" i="5"/>
  <c r="AP327" i="5"/>
  <c r="AJ342" i="5"/>
  <c r="AF327" i="5"/>
  <c r="AI327" i="5"/>
  <c r="AN327" i="5"/>
  <c r="AQ327" i="5"/>
  <c r="AG342" i="5"/>
  <c r="AK342" i="5"/>
  <c r="AO342" i="5"/>
  <c r="AK327" i="5"/>
  <c r="AF342" i="5"/>
  <c r="AH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43" i="5"/>
  <c r="AI343" i="5"/>
  <c r="AP343" i="5"/>
  <c r="AD328" i="5"/>
  <c r="AN328" i="5"/>
  <c r="AI328" i="5"/>
  <c r="AH343" i="5"/>
  <c r="AK328" i="5"/>
  <c r="AQ328" i="5"/>
  <c r="AG343" i="5"/>
  <c r="AL343" i="5"/>
  <c r="AJ343" i="5"/>
  <c r="AQ343" i="5"/>
  <c r="AJ328" i="5"/>
  <c r="AG328" i="5"/>
  <c r="AO328" i="5"/>
  <c r="AE343" i="5"/>
  <c r="AH328" i="5"/>
  <c r="AD343" i="5"/>
  <c r="AK343" i="5"/>
  <c r="AO343" i="5"/>
  <c r="AF328" i="5"/>
  <c r="AL328" i="5"/>
  <c r="AE328" i="5"/>
  <c r="AP328" i="5"/>
  <c r="AN343" i="5"/>
  <c r="AM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P344" i="5"/>
  <c r="AM344" i="5"/>
  <c r="AF344" i="5"/>
  <c r="AE329" i="5"/>
  <c r="AI329" i="5"/>
  <c r="AM329" i="5"/>
  <c r="AL344" i="5"/>
  <c r="AJ329" i="5"/>
  <c r="AK329" i="5"/>
  <c r="AI344" i="5"/>
  <c r="AH329" i="5"/>
  <c r="AG344" i="5"/>
  <c r="AD344" i="5"/>
  <c r="AJ344" i="5"/>
  <c r="AF329" i="5"/>
  <c r="AN329" i="5"/>
  <c r="AK344" i="5"/>
  <c r="AD329" i="5"/>
  <c r="AQ329" i="5"/>
  <c r="AO344" i="5"/>
  <c r="AN344" i="5"/>
  <c r="AQ344" i="5"/>
  <c r="AO329" i="5"/>
  <c r="AG329" i="5"/>
  <c r="AP329" i="5"/>
  <c r="AE344" i="5"/>
  <c r="AL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30" i="5"/>
  <c r="AF330" i="5"/>
  <c r="AP330" i="5"/>
  <c r="AJ345" i="5"/>
  <c r="AQ345" i="5"/>
  <c r="AM345" i="5"/>
  <c r="AO330" i="5"/>
  <c r="AL345" i="5"/>
  <c r="AH330" i="5"/>
  <c r="AM330" i="5"/>
  <c r="AG330" i="5"/>
  <c r="AQ330" i="5"/>
  <c r="AH345" i="5"/>
  <c r="AN345" i="5"/>
  <c r="AP345" i="5"/>
  <c r="AD330" i="5"/>
  <c r="AG345" i="5"/>
  <c r="AI330" i="5"/>
  <c r="AN330" i="5"/>
  <c r="AJ330" i="5"/>
  <c r="AE345" i="5"/>
  <c r="AI345" i="5"/>
  <c r="AK345" i="5"/>
  <c r="AO345" i="5"/>
  <c r="AK330" i="5"/>
  <c r="AF345" i="5"/>
  <c r="AD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O346" i="5"/>
  <c r="AH346" i="5"/>
  <c r="AK346" i="5"/>
  <c r="AQ346" i="5"/>
  <c r="AE346" i="5"/>
  <c r="AL346" i="5"/>
  <c r="AD346" i="5"/>
  <c r="AM346" i="5"/>
  <c r="AP346" i="5"/>
  <c r="AG346" i="5"/>
  <c r="AI346" i="5"/>
  <c r="AN346" i="5"/>
  <c r="AF346" i="5"/>
  <c r="AJ346" i="5"/>
  <c r="L346" i="5" l="1"/>
  <c r="X346" i="5"/>
  <c r="V346" i="5"/>
  <c r="I346" i="5"/>
  <c r="T346" i="5"/>
  <c r="P346" i="5"/>
  <c r="U346" i="5"/>
  <c r="K346" i="5"/>
  <c r="J346" i="5"/>
  <c r="AC347" i="5"/>
  <c r="AK347" i="5"/>
  <c r="AN347" i="5"/>
  <c r="AQ347" i="5"/>
  <c r="AD347" i="5"/>
  <c r="AH347" i="5"/>
  <c r="AI347" i="5"/>
  <c r="AP347" i="5"/>
  <c r="AM347" i="5"/>
  <c r="AL347" i="5"/>
  <c r="AO347" i="5"/>
  <c r="AG347" i="5"/>
  <c r="AE347" i="5"/>
  <c r="AF347" i="5"/>
  <c r="AJ347" i="5"/>
  <c r="J347" i="5" l="1"/>
  <c r="I347" i="5"/>
  <c r="L347" i="5"/>
  <c r="X347" i="5"/>
  <c r="T347" i="5"/>
  <c r="U347" i="5"/>
  <c r="V347" i="5"/>
  <c r="P347" i="5"/>
  <c r="K347" i="5"/>
  <c r="AC348" i="5"/>
  <c r="AK348" i="5"/>
  <c r="AQ348" i="5"/>
  <c r="AN348" i="5"/>
  <c r="AG348" i="5"/>
  <c r="AJ348" i="5"/>
  <c r="AO348" i="5"/>
  <c r="AH348" i="5"/>
  <c r="AF348" i="5"/>
  <c r="AP348" i="5"/>
  <c r="AI348" i="5"/>
  <c r="AM348" i="5"/>
  <c r="AD348" i="5"/>
  <c r="AL348" i="5"/>
  <c r="AE348" i="5"/>
  <c r="T348" i="5" l="1"/>
  <c r="P348" i="5"/>
  <c r="U348" i="5"/>
  <c r="J348" i="5"/>
  <c r="I348" i="5"/>
  <c r="L348" i="5"/>
  <c r="V348" i="5"/>
  <c r="K348" i="5"/>
  <c r="X348" i="5"/>
  <c r="AC349" i="5"/>
  <c r="AE349" i="5"/>
  <c r="AI349" i="5"/>
  <c r="AN349" i="5"/>
  <c r="AM349" i="5"/>
  <c r="AF349" i="5"/>
  <c r="AJ349" i="5"/>
  <c r="AO349" i="5"/>
  <c r="AL349" i="5"/>
  <c r="AQ349" i="5"/>
  <c r="AG349" i="5"/>
  <c r="AK349" i="5"/>
  <c r="AP349" i="5"/>
  <c r="AD349" i="5"/>
  <c r="AH349" i="5"/>
  <c r="X349" i="5" l="1"/>
  <c r="U349" i="5"/>
  <c r="T349" i="5"/>
  <c r="P349" i="5"/>
  <c r="V349" i="5"/>
  <c r="K349" i="5"/>
  <c r="J349" i="5"/>
  <c r="I349" i="5"/>
  <c r="L349" i="5"/>
  <c r="AC350" i="5"/>
  <c r="AO350" i="5"/>
  <c r="AH350" i="5"/>
  <c r="AM350" i="5"/>
  <c r="AI350" i="5"/>
  <c r="AN350" i="5"/>
  <c r="AF350" i="5"/>
  <c r="AP350" i="5"/>
  <c r="AJ350" i="5"/>
  <c r="AG350" i="5"/>
  <c r="AQ350" i="5"/>
  <c r="AE350" i="5"/>
  <c r="AK350" i="5"/>
  <c r="AD350" i="5"/>
  <c r="AL350" i="5"/>
  <c r="X350" i="5" l="1"/>
  <c r="V350" i="5"/>
  <c r="T350" i="5"/>
  <c r="P350" i="5"/>
  <c r="L350" i="5"/>
  <c r="K350" i="5"/>
  <c r="J350" i="5"/>
  <c r="U350" i="5"/>
  <c r="I350" i="5"/>
  <c r="AC351" i="5"/>
  <c r="AE351" i="5"/>
  <c r="AI351" i="5"/>
  <c r="AN351" i="5"/>
  <c r="AH351" i="5"/>
  <c r="AQ351" i="5"/>
  <c r="AF351" i="5"/>
  <c r="AJ351" i="5"/>
  <c r="AO351" i="5"/>
  <c r="AL351" i="5"/>
  <c r="AG351" i="5"/>
  <c r="AK351" i="5"/>
  <c r="AP351" i="5"/>
  <c r="AD351" i="5"/>
  <c r="AM351" i="5"/>
  <c r="X351" i="5" l="1"/>
  <c r="U351" i="5"/>
  <c r="T351" i="5"/>
  <c r="P351" i="5"/>
  <c r="V351" i="5"/>
  <c r="K351" i="5"/>
  <c r="J351" i="5"/>
  <c r="I351" i="5"/>
  <c r="L351" i="5"/>
  <c r="AC352" i="5"/>
  <c r="AE352" i="5"/>
  <c r="AI352" i="5"/>
  <c r="AM352" i="5"/>
  <c r="AJ352" i="5"/>
  <c r="AN352" i="5"/>
  <c r="AK352" i="5"/>
  <c r="AP352" i="5"/>
  <c r="AD352" i="5"/>
  <c r="AH352" i="5"/>
  <c r="AF352" i="5"/>
  <c r="AG352" i="5"/>
  <c r="AQ352" i="5"/>
  <c r="AO352" i="5"/>
  <c r="AL352" i="5"/>
  <c r="X352" i="5" l="1"/>
  <c r="V352" i="5"/>
  <c r="U352" i="5"/>
  <c r="T352" i="5"/>
  <c r="P352" i="5"/>
  <c r="L352" i="5"/>
  <c r="K352" i="5"/>
  <c r="J352" i="5"/>
  <c r="I352" i="5"/>
  <c r="AC353" i="5"/>
  <c r="AD353" i="5"/>
  <c r="AO353" i="5"/>
  <c r="AN353" i="5"/>
  <c r="AI353" i="5"/>
  <c r="AJ353" i="5"/>
  <c r="AK353" i="5"/>
  <c r="AP353" i="5"/>
  <c r="AL353" i="5"/>
  <c r="AF353" i="5"/>
  <c r="AE353" i="5"/>
  <c r="AH353" i="5"/>
  <c r="AQ353" i="5"/>
  <c r="AG353" i="5"/>
  <c r="AM353" i="5"/>
  <c r="K353" i="5" l="1"/>
  <c r="X353" i="5"/>
  <c r="V353" i="5"/>
  <c r="T353" i="5"/>
  <c r="P353" i="5"/>
  <c r="U353" i="5"/>
  <c r="I353" i="5"/>
  <c r="L353" i="5"/>
  <c r="J353" i="5"/>
  <c r="AC354" i="5"/>
  <c r="AG354" i="5"/>
  <c r="AL354" i="5"/>
  <c r="AQ354" i="5"/>
  <c r="AI354" i="5"/>
  <c r="AM354" i="5"/>
  <c r="AK354" i="5"/>
  <c r="AJ354" i="5"/>
  <c r="AN354" i="5"/>
  <c r="AD354" i="5"/>
  <c r="AF354" i="5"/>
  <c r="AH354" i="5"/>
  <c r="AP354" i="5"/>
  <c r="AO354" i="5"/>
  <c r="AE354" i="5"/>
  <c r="K354" i="5" l="1"/>
  <c r="T354" i="5"/>
  <c r="V354" i="5"/>
  <c r="I354" i="5"/>
  <c r="X354" i="5"/>
  <c r="J354" i="5"/>
  <c r="U354" i="5"/>
  <c r="L354" i="5"/>
  <c r="P354" i="5"/>
  <c r="AC355" i="5"/>
  <c r="AH355" i="5"/>
  <c r="AP355" i="5"/>
  <c r="AI355" i="5"/>
  <c r="AN355" i="5"/>
  <c r="AQ355" i="5"/>
  <c r="AD355" i="5"/>
  <c r="AL355" i="5"/>
  <c r="AE355" i="5"/>
  <c r="AJ355" i="5"/>
  <c r="AM355" i="5"/>
  <c r="AK355" i="5"/>
  <c r="AG355" i="5"/>
  <c r="AF355" i="5"/>
  <c r="AO355" i="5"/>
  <c r="J355" i="5" l="1"/>
  <c r="T355" i="5"/>
  <c r="U355" i="5"/>
  <c r="X355" i="5"/>
  <c r="V355" i="5"/>
  <c r="K355" i="5"/>
  <c r="I355" i="5"/>
  <c r="P355" i="5"/>
  <c r="L355" i="5"/>
  <c r="AC356" i="5"/>
  <c r="AF356" i="5"/>
  <c r="AJ356" i="5"/>
  <c r="AN356" i="5"/>
  <c r="AM356" i="5"/>
  <c r="AG356" i="5"/>
  <c r="AK356" i="5"/>
  <c r="AO356" i="5"/>
  <c r="AQ356" i="5"/>
  <c r="AH356" i="5"/>
  <c r="AP356" i="5"/>
  <c r="AI356" i="5"/>
  <c r="AD356" i="5"/>
  <c r="AE356" i="5"/>
  <c r="AL356" i="5"/>
  <c r="L356" i="5" l="1"/>
  <c r="J356" i="5"/>
  <c r="T356" i="5"/>
  <c r="U356" i="5"/>
  <c r="X356" i="5"/>
  <c r="V356" i="5"/>
  <c r="K356" i="5"/>
  <c r="I356" i="5"/>
  <c r="P356" i="5"/>
  <c r="AC357" i="5"/>
  <c r="AH357" i="5"/>
  <c r="AI357" i="5"/>
  <c r="AD357" i="5"/>
  <c r="AN357" i="5"/>
  <c r="AG357" i="5"/>
  <c r="AO357" i="5"/>
  <c r="AE357" i="5"/>
  <c r="AP357" i="5"/>
  <c r="AM357" i="5"/>
  <c r="AJ357" i="5"/>
  <c r="AQ357" i="5"/>
  <c r="AL357" i="5"/>
  <c r="AF357" i="5"/>
  <c r="AK357" i="5"/>
  <c r="I357" i="5" l="1"/>
  <c r="U357" i="5"/>
  <c r="T357" i="5"/>
  <c r="V357" i="5"/>
  <c r="K357" i="5"/>
  <c r="J357" i="5"/>
  <c r="P357" i="5"/>
  <c r="L357" i="5"/>
  <c r="X357" i="5"/>
  <c r="AC358" i="5"/>
  <c r="AI358" i="5"/>
  <c r="AO358" i="5"/>
  <c r="AE358" i="5"/>
  <c r="AD358" i="5"/>
  <c r="AP358" i="5"/>
  <c r="AQ358" i="5"/>
  <c r="AG358" i="5"/>
  <c r="AF358" i="5"/>
  <c r="AH358" i="5"/>
  <c r="AM358" i="5"/>
  <c r="AK358" i="5"/>
  <c r="AN358" i="5"/>
  <c r="AL358" i="5"/>
  <c r="AJ358" i="5"/>
  <c r="L358" i="5" l="1"/>
  <c r="P358" i="5"/>
  <c r="J358" i="5"/>
  <c r="I358" i="5"/>
  <c r="U358" i="5"/>
  <c r="K358" i="5"/>
  <c r="T358" i="5"/>
  <c r="V358" i="5"/>
  <c r="X358" i="5"/>
  <c r="AC359" i="5"/>
  <c r="AI359" i="5"/>
  <c r="AM359" i="5"/>
  <c r="AH359" i="5"/>
  <c r="AQ359" i="5"/>
  <c r="AF359" i="5"/>
  <c r="AL359" i="5"/>
  <c r="AJ359" i="5"/>
  <c r="AN359" i="5"/>
  <c r="AP359" i="5"/>
  <c r="AG359" i="5"/>
  <c r="AD359" i="5"/>
  <c r="AO359" i="5"/>
  <c r="AE359" i="5"/>
  <c r="AK359" i="5"/>
  <c r="L359" i="5" l="1"/>
  <c r="P359" i="5"/>
  <c r="V359" i="5"/>
  <c r="J359" i="5"/>
  <c r="X359" i="5"/>
  <c r="U359" i="5"/>
  <c r="T359" i="5"/>
  <c r="K359" i="5"/>
  <c r="I359" i="5"/>
  <c r="AC360" i="5"/>
  <c r="AJ360" i="5"/>
  <c r="AN360" i="5"/>
  <c r="AK360" i="5"/>
  <c r="AL360" i="5"/>
  <c r="AH360" i="5"/>
  <c r="AD360" i="5"/>
  <c r="AG360" i="5"/>
  <c r="AO360" i="5"/>
  <c r="AQ360" i="5"/>
  <c r="AF360" i="5"/>
  <c r="AP360" i="5"/>
  <c r="AE360" i="5"/>
  <c r="AI360" i="5"/>
  <c r="AM360" i="5"/>
  <c r="L360" i="5" l="1"/>
  <c r="P360" i="5"/>
  <c r="V360" i="5"/>
  <c r="K360" i="5"/>
  <c r="J360" i="5"/>
  <c r="X360" i="5"/>
  <c r="I360" i="5"/>
  <c r="U360" i="5"/>
  <c r="T360" i="5"/>
  <c r="AC361" i="5"/>
  <c r="AK376" i="5"/>
  <c r="AP376" i="5"/>
  <c r="AN376" i="5"/>
  <c r="AK361" i="5"/>
  <c r="AJ361" i="5"/>
  <c r="AM361" i="5"/>
  <c r="AQ361" i="5"/>
  <c r="AH376" i="5"/>
  <c r="AM376" i="5"/>
  <c r="AI376" i="5"/>
  <c r="AL361" i="5"/>
  <c r="AF376" i="5"/>
  <c r="AL376" i="5"/>
  <c r="AE376" i="5"/>
  <c r="AF361" i="5"/>
  <c r="AO361" i="5"/>
  <c r="AN361" i="5"/>
  <c r="AG361" i="5"/>
  <c r="AJ376" i="5"/>
  <c r="AD376" i="5"/>
  <c r="AO376" i="5"/>
  <c r="AQ376" i="5"/>
  <c r="AH361" i="5"/>
  <c r="AE361" i="5"/>
  <c r="AD361" i="5"/>
  <c r="AG376" i="5"/>
  <c r="AI361" i="5"/>
  <c r="AP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F362" i="5"/>
  <c r="AD362" i="5"/>
  <c r="AQ362" i="5"/>
  <c r="AL377" i="5"/>
  <c r="AE377" i="5"/>
  <c r="AI377" i="5"/>
  <c r="AN377" i="5"/>
  <c r="AK377" i="5"/>
  <c r="AE362" i="5"/>
  <c r="AH362" i="5"/>
  <c r="AG377" i="5"/>
  <c r="AK362" i="5"/>
  <c r="AP362" i="5"/>
  <c r="AM362" i="5"/>
  <c r="AG362" i="5"/>
  <c r="AD377" i="5"/>
  <c r="AP377" i="5"/>
  <c r="AO362" i="5"/>
  <c r="AI362" i="5"/>
  <c r="AN362" i="5"/>
  <c r="AM377" i="5"/>
  <c r="AQ377" i="5"/>
  <c r="AF377" i="5"/>
  <c r="AH377" i="5"/>
  <c r="AJ362" i="5"/>
  <c r="AO377" i="5"/>
  <c r="AJ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O378" i="5"/>
  <c r="AP378" i="5"/>
  <c r="AD378" i="5"/>
  <c r="AN363" i="5"/>
  <c r="AF363" i="5"/>
  <c r="AJ363" i="5"/>
  <c r="AJ378" i="5"/>
  <c r="AL363" i="5"/>
  <c r="AH378" i="5"/>
  <c r="AL378" i="5"/>
  <c r="AQ378" i="5"/>
  <c r="AE378" i="5"/>
  <c r="AM363" i="5"/>
  <c r="AK363" i="5"/>
  <c r="AF378" i="5"/>
  <c r="AI363" i="5"/>
  <c r="AM378" i="5"/>
  <c r="AI378" i="5"/>
  <c r="AN378" i="5"/>
  <c r="AH363" i="5"/>
  <c r="AG363" i="5"/>
  <c r="AD363" i="5"/>
  <c r="AG378" i="5"/>
  <c r="AE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K364" i="5"/>
  <c r="AO364" i="5"/>
  <c r="AH364" i="5"/>
  <c r="AD379" i="5"/>
  <c r="AH379" i="5"/>
  <c r="AL379" i="5"/>
  <c r="AQ379" i="5"/>
  <c r="AF364" i="5"/>
  <c r="AO379" i="5"/>
  <c r="AG364" i="5"/>
  <c r="AL364" i="5"/>
  <c r="AD364" i="5"/>
  <c r="AP364" i="5"/>
  <c r="AE379" i="5"/>
  <c r="AM379" i="5"/>
  <c r="AI379" i="5"/>
  <c r="AN364" i="5"/>
  <c r="AK379" i="5"/>
  <c r="AI364" i="5"/>
  <c r="AM364" i="5"/>
  <c r="AE364" i="5"/>
  <c r="AQ364" i="5"/>
  <c r="AF379" i="5"/>
  <c r="AJ379" i="5"/>
  <c r="AN379" i="5"/>
  <c r="AJ364" i="5"/>
  <c r="AG379" i="5"/>
  <c r="AP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G380" i="5"/>
  <c r="AK380" i="5"/>
  <c r="AP380" i="5"/>
  <c r="AI365" i="5"/>
  <c r="AM365" i="5"/>
  <c r="AF365" i="5"/>
  <c r="AN380" i="5"/>
  <c r="AL365" i="5"/>
  <c r="AL380" i="5"/>
  <c r="AD380" i="5"/>
  <c r="AH380" i="5"/>
  <c r="AM380" i="5"/>
  <c r="AJ365" i="5"/>
  <c r="AN365" i="5"/>
  <c r="AO365" i="5"/>
  <c r="AJ380" i="5"/>
  <c r="AE365" i="5"/>
  <c r="AQ380" i="5"/>
  <c r="AE380" i="5"/>
  <c r="AI380" i="5"/>
  <c r="AK365" i="5"/>
  <c r="AG365" i="5"/>
  <c r="AD365" i="5"/>
  <c r="AP365" i="5"/>
  <c r="AF380" i="5"/>
  <c r="AH365" i="5"/>
  <c r="AQ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L366" i="5"/>
  <c r="AE366" i="5"/>
  <c r="AP366" i="5"/>
  <c r="AK381" i="5"/>
  <c r="AD381" i="5"/>
  <c r="AM381" i="5"/>
  <c r="AN381" i="5"/>
  <c r="AK366" i="5"/>
  <c r="AJ381" i="5"/>
  <c r="AD366" i="5"/>
  <c r="AM366" i="5"/>
  <c r="AG366" i="5"/>
  <c r="AQ366" i="5"/>
  <c r="AH381" i="5"/>
  <c r="AF381" i="5"/>
  <c r="AP381" i="5"/>
  <c r="AO366" i="5"/>
  <c r="AE381" i="5"/>
  <c r="AQ381" i="5"/>
  <c r="AJ366" i="5"/>
  <c r="AN366" i="5"/>
  <c r="AH366" i="5"/>
  <c r="AG381" i="5"/>
  <c r="AI381" i="5"/>
  <c r="AO381" i="5"/>
  <c r="AI366" i="5"/>
  <c r="AL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K382" i="5"/>
  <c r="AO382" i="5"/>
  <c r="AP382" i="5"/>
  <c r="AI367" i="5"/>
  <c r="AK367" i="5"/>
  <c r="AE367" i="5"/>
  <c r="AJ382" i="5"/>
  <c r="AF367" i="5"/>
  <c r="AD382" i="5"/>
  <c r="AH382" i="5"/>
  <c r="AL382" i="5"/>
  <c r="AQ382" i="5"/>
  <c r="AJ367" i="5"/>
  <c r="AL367" i="5"/>
  <c r="AO367" i="5"/>
  <c r="AH367" i="5"/>
  <c r="AQ367" i="5"/>
  <c r="AE382" i="5"/>
  <c r="AI382" i="5"/>
  <c r="AM382" i="5"/>
  <c r="AG367" i="5"/>
  <c r="AD367" i="5"/>
  <c r="AM367" i="5"/>
  <c r="AP367" i="5"/>
  <c r="AF382" i="5"/>
  <c r="AN382" i="5"/>
  <c r="AN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G383" i="5"/>
  <c r="AK383" i="5"/>
  <c r="AJ383" i="5"/>
  <c r="AL383" i="5"/>
  <c r="AH383" i="5"/>
  <c r="AQ383" i="5"/>
  <c r="AF383" i="5"/>
  <c r="AD383" i="5"/>
  <c r="AM383" i="5"/>
  <c r="AN383" i="5"/>
  <c r="AE383" i="5"/>
  <c r="AI383" i="5"/>
  <c r="AO383" i="5"/>
  <c r="AP383" i="5"/>
  <c r="X383" i="5" l="1"/>
  <c r="T383" i="5"/>
  <c r="I383" i="5"/>
  <c r="U383" i="5"/>
  <c r="K383" i="5"/>
  <c r="V383" i="5"/>
  <c r="P383" i="5"/>
  <c r="L383" i="5"/>
  <c r="J383" i="5"/>
  <c r="AC384" i="5"/>
  <c r="AG384" i="5"/>
  <c r="AQ384" i="5"/>
  <c r="AJ384" i="5"/>
  <c r="AP384" i="5"/>
  <c r="AH384" i="5"/>
  <c r="AO384" i="5"/>
  <c r="AN384" i="5"/>
  <c r="AD384" i="5"/>
  <c r="AK384" i="5"/>
  <c r="AM384" i="5"/>
  <c r="AF384" i="5"/>
  <c r="AI384" i="5"/>
  <c r="AL384" i="5"/>
  <c r="AE384" i="5"/>
  <c r="J384" i="5" l="1"/>
  <c r="I384" i="5"/>
  <c r="U384" i="5"/>
  <c r="X384" i="5"/>
  <c r="T384" i="5"/>
  <c r="P384" i="5"/>
  <c r="L384" i="5"/>
  <c r="V384" i="5"/>
  <c r="K384" i="5"/>
  <c r="AC385" i="5"/>
  <c r="AQ385" i="5"/>
  <c r="AG385" i="5"/>
  <c r="AO385" i="5"/>
  <c r="AH385" i="5"/>
  <c r="AL385" i="5"/>
  <c r="AI385" i="5"/>
  <c r="AJ385" i="5"/>
  <c r="AN385" i="5"/>
  <c r="AD385" i="5"/>
  <c r="AE385" i="5"/>
  <c r="AF385" i="5"/>
  <c r="AM385" i="5"/>
  <c r="AP385" i="5"/>
  <c r="AK385" i="5"/>
  <c r="J385" i="5" l="1"/>
  <c r="X385" i="5"/>
  <c r="U385" i="5"/>
  <c r="T385" i="5"/>
  <c r="P385" i="5"/>
  <c r="L385" i="5"/>
  <c r="V385" i="5"/>
  <c r="I385" i="5"/>
  <c r="K385" i="5"/>
  <c r="AC386" i="5"/>
  <c r="AH386" i="5"/>
  <c r="AM386" i="5"/>
  <c r="AQ386" i="5"/>
  <c r="AJ386" i="5"/>
  <c r="AE386" i="5"/>
  <c r="AI386" i="5"/>
  <c r="AF386" i="5"/>
  <c r="AN386" i="5"/>
  <c r="AD386" i="5"/>
  <c r="AG386" i="5"/>
  <c r="AP386" i="5"/>
  <c r="AK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K387" i="5"/>
  <c r="AM387" i="5"/>
  <c r="AQ387" i="5"/>
  <c r="AN387" i="5"/>
  <c r="AG387" i="5"/>
  <c r="AI387" i="5"/>
  <c r="AD387" i="5"/>
  <c r="AF387" i="5"/>
  <c r="AL387" i="5"/>
  <c r="AP387" i="5"/>
  <c r="AO387" i="5"/>
  <c r="AJ387" i="5"/>
  <c r="AH387" i="5"/>
  <c r="AE387" i="5"/>
  <c r="J387" i="5" l="1"/>
  <c r="I387" i="5"/>
  <c r="L387" i="5"/>
  <c r="U387" i="5"/>
  <c r="X387" i="5"/>
  <c r="T387" i="5"/>
  <c r="V387" i="5"/>
  <c r="K387" i="5"/>
  <c r="P387" i="5"/>
  <c r="AC388" i="5"/>
  <c r="AJ388" i="5"/>
  <c r="AI388" i="5"/>
  <c r="AN388" i="5"/>
  <c r="AF388" i="5"/>
  <c r="AK388" i="5"/>
  <c r="AO388" i="5"/>
  <c r="AG388" i="5"/>
  <c r="AL388" i="5"/>
  <c r="AQ388" i="5"/>
  <c r="AD388" i="5"/>
  <c r="AE388" i="5"/>
  <c r="AP388" i="5"/>
  <c r="AH388" i="5"/>
  <c r="AM388" i="5"/>
  <c r="L388" i="5" l="1"/>
  <c r="X388" i="5"/>
  <c r="T388" i="5"/>
  <c r="K388" i="5"/>
  <c r="J388" i="5"/>
  <c r="V388" i="5"/>
  <c r="U388" i="5"/>
  <c r="P388" i="5"/>
  <c r="I388" i="5"/>
  <c r="AC389" i="5"/>
  <c r="AI389" i="5"/>
  <c r="AH389" i="5"/>
  <c r="AN389" i="5"/>
  <c r="AJ389" i="5"/>
  <c r="AO389" i="5"/>
  <c r="AL389" i="5"/>
  <c r="AP389" i="5"/>
  <c r="AD389" i="5"/>
  <c r="AE389" i="5"/>
  <c r="AM389" i="5"/>
  <c r="AG389" i="5"/>
  <c r="AF389" i="5"/>
  <c r="AK389" i="5"/>
  <c r="AQ389" i="5"/>
  <c r="X389" i="5" l="1"/>
  <c r="U389" i="5"/>
  <c r="P389" i="5"/>
  <c r="V389" i="5"/>
  <c r="J389" i="5"/>
  <c r="I389" i="5"/>
  <c r="T389" i="5"/>
  <c r="K389" i="5"/>
  <c r="L389" i="5"/>
  <c r="AC390" i="5"/>
  <c r="AP390" i="5"/>
  <c r="AK390" i="5"/>
  <c r="AO390" i="5"/>
  <c r="AQ390" i="5"/>
  <c r="AF390" i="5"/>
  <c r="AL390" i="5"/>
  <c r="AG390" i="5"/>
  <c r="AD390" i="5"/>
  <c r="AM390" i="5"/>
  <c r="AJ390" i="5"/>
  <c r="AI390" i="5"/>
  <c r="AE390" i="5"/>
  <c r="AH390" i="5"/>
  <c r="AN390" i="5"/>
  <c r="U390" i="5" l="1"/>
  <c r="J390" i="5"/>
  <c r="I390" i="5"/>
  <c r="K390" i="5"/>
  <c r="L390" i="5"/>
  <c r="V390" i="5"/>
  <c r="X390" i="5"/>
  <c r="P390" i="5"/>
  <c r="T390" i="5"/>
  <c r="AC391" i="5"/>
  <c r="AF391" i="5"/>
  <c r="AJ391" i="5"/>
  <c r="AN391" i="5"/>
  <c r="AO391" i="5"/>
  <c r="AP391" i="5"/>
  <c r="AE391" i="5"/>
  <c r="AL391" i="5"/>
  <c r="AD391" i="5"/>
  <c r="AK391" i="5"/>
  <c r="AH391" i="5"/>
  <c r="AG391" i="5"/>
  <c r="AM391" i="5"/>
  <c r="AI391" i="5"/>
  <c r="AQ391" i="5"/>
  <c r="L391" i="5" l="1"/>
  <c r="X391" i="5"/>
  <c r="I391" i="5"/>
  <c r="P391" i="5"/>
  <c r="U391" i="5"/>
  <c r="J391" i="5"/>
  <c r="V391" i="5"/>
  <c r="K391" i="5"/>
  <c r="T391" i="5"/>
  <c r="AC392" i="5"/>
  <c r="AQ392" i="5"/>
  <c r="AK392" i="5"/>
  <c r="AE392" i="5"/>
  <c r="AN392" i="5"/>
  <c r="AJ392" i="5"/>
  <c r="AH392" i="5"/>
  <c r="AP392" i="5"/>
  <c r="AD392" i="5"/>
  <c r="AG392" i="5"/>
  <c r="AF392" i="5"/>
  <c r="AO392" i="5"/>
  <c r="AL392" i="5"/>
  <c r="AM392" i="5"/>
  <c r="AI392" i="5"/>
  <c r="L392" i="5" l="1"/>
  <c r="X392" i="5"/>
  <c r="J392" i="5"/>
  <c r="I392" i="5"/>
  <c r="P392" i="5"/>
  <c r="V392" i="5"/>
  <c r="T392" i="5"/>
  <c r="U392" i="5"/>
  <c r="K392" i="5"/>
  <c r="AC393" i="5"/>
  <c r="AF393" i="5"/>
  <c r="AJ393" i="5"/>
  <c r="AN393" i="5"/>
  <c r="AO393" i="5"/>
  <c r="AP393" i="5"/>
  <c r="AM393" i="5"/>
  <c r="AL393" i="5"/>
  <c r="AG393" i="5"/>
  <c r="AK393" i="5"/>
  <c r="AH393" i="5"/>
  <c r="AQ393" i="5"/>
  <c r="AE393" i="5"/>
  <c r="AI393" i="5"/>
  <c r="AD393" i="5"/>
  <c r="L393" i="5" l="1"/>
  <c r="X393" i="5"/>
  <c r="I393" i="5"/>
  <c r="P393" i="5"/>
  <c r="U393" i="5"/>
  <c r="V393" i="5"/>
  <c r="K393" i="5"/>
  <c r="T393" i="5"/>
  <c r="J393" i="5"/>
  <c r="AC394" i="5"/>
  <c r="AI394" i="5"/>
  <c r="AJ394" i="5"/>
  <c r="AN394" i="5"/>
  <c r="AH394" i="5"/>
  <c r="AG394" i="5"/>
  <c r="AK394" i="5"/>
  <c r="AO394" i="5"/>
  <c r="AP394" i="5"/>
  <c r="AM394" i="5"/>
  <c r="AD394" i="5"/>
  <c r="AF394" i="5"/>
  <c r="AL394" i="5"/>
  <c r="AE394" i="5"/>
  <c r="AQ394" i="5"/>
  <c r="L394" i="5" l="1"/>
  <c r="X394" i="5"/>
  <c r="I394" i="5"/>
  <c r="P394" i="5"/>
  <c r="U394" i="5"/>
  <c r="V394" i="5"/>
  <c r="T394" i="5"/>
  <c r="J394" i="5"/>
  <c r="K394" i="5"/>
  <c r="AC395" i="5"/>
  <c r="AF395" i="5"/>
  <c r="AJ395" i="5"/>
  <c r="AN395" i="5"/>
  <c r="AO395" i="5"/>
  <c r="AP395" i="5"/>
  <c r="AH395" i="5"/>
  <c r="AD395" i="5"/>
  <c r="AK395" i="5"/>
  <c r="AE395" i="5"/>
  <c r="AG395" i="5"/>
  <c r="AM395" i="5"/>
  <c r="AL395" i="5"/>
  <c r="AI395" i="5"/>
  <c r="AQ395" i="5"/>
  <c r="L395" i="5" l="1"/>
  <c r="X395" i="5"/>
  <c r="I395" i="5"/>
  <c r="P395" i="5"/>
  <c r="U395" i="5"/>
  <c r="J395" i="5"/>
  <c r="V395" i="5"/>
  <c r="K395" i="5"/>
  <c r="T395" i="5"/>
  <c r="AC396" i="5"/>
  <c r="AF396" i="5"/>
  <c r="AJ396" i="5"/>
  <c r="AN396" i="5"/>
  <c r="AL396" i="5"/>
  <c r="AI396" i="5"/>
  <c r="AQ396" i="5"/>
  <c r="AK396" i="5"/>
  <c r="AO396" i="5"/>
  <c r="AP396" i="5"/>
  <c r="AH396" i="5"/>
  <c r="AG396" i="5"/>
  <c r="AE396" i="5"/>
  <c r="AM396" i="5"/>
  <c r="AD396" i="5"/>
  <c r="L396" i="5" l="1"/>
  <c r="X396" i="5"/>
  <c r="I396" i="5"/>
  <c r="P396" i="5"/>
  <c r="U396" i="5"/>
  <c r="V396" i="5"/>
  <c r="K396" i="5"/>
  <c r="T396" i="5"/>
  <c r="J396" i="5"/>
  <c r="AC397" i="5"/>
  <c r="AF397" i="5"/>
  <c r="AJ397" i="5"/>
  <c r="AN397" i="5"/>
  <c r="AO397" i="5"/>
  <c r="AP397" i="5"/>
  <c r="AH397" i="5"/>
  <c r="AD397" i="5"/>
  <c r="AK397" i="5"/>
  <c r="AM397" i="5"/>
  <c r="AG397" i="5"/>
  <c r="AE397" i="5"/>
  <c r="AL397" i="5"/>
  <c r="AI397" i="5"/>
  <c r="AQ397" i="5"/>
  <c r="L397" i="5" l="1"/>
  <c r="X397" i="5"/>
  <c r="I397" i="5"/>
  <c r="P397" i="5"/>
  <c r="U397" i="5"/>
  <c r="V397" i="5"/>
  <c r="K397" i="5"/>
  <c r="T397" i="5"/>
  <c r="J397" i="5"/>
  <c r="AC398" i="5"/>
  <c r="AO413" i="5"/>
  <c r="AE413" i="5"/>
  <c r="AD413" i="5"/>
  <c r="AE398" i="5"/>
  <c r="AQ398" i="5"/>
  <c r="AI398" i="5"/>
  <c r="AL398" i="5"/>
  <c r="AG413" i="5"/>
  <c r="AN413" i="5"/>
  <c r="AJ398" i="5"/>
  <c r="AI413" i="5"/>
  <c r="AM413" i="5"/>
  <c r="AH413" i="5"/>
  <c r="AF398" i="5"/>
  <c r="AH398" i="5"/>
  <c r="AM398" i="5"/>
  <c r="AG398" i="5"/>
  <c r="AD398" i="5"/>
  <c r="AP413" i="5"/>
  <c r="AP398" i="5"/>
  <c r="AK413" i="5"/>
  <c r="AQ413" i="5"/>
  <c r="AF413" i="5"/>
  <c r="AL413" i="5"/>
  <c r="AK398" i="5"/>
  <c r="AO398" i="5"/>
  <c r="AJ413" i="5"/>
  <c r="AN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I399" i="5"/>
  <c r="AQ399" i="5"/>
  <c r="AD399" i="5"/>
  <c r="AL399" i="5"/>
  <c r="AM414" i="5"/>
  <c r="AK414" i="5"/>
  <c r="AJ414" i="5"/>
  <c r="AG414" i="5"/>
  <c r="AP414" i="5"/>
  <c r="AQ414" i="5"/>
  <c r="AH399" i="5"/>
  <c r="AE414" i="5"/>
  <c r="AF399" i="5"/>
  <c r="AJ399" i="5"/>
  <c r="AN399" i="5"/>
  <c r="AG399" i="5"/>
  <c r="AH414" i="5"/>
  <c r="AP399" i="5"/>
  <c r="AO414" i="5"/>
  <c r="AK399" i="5"/>
  <c r="AO399" i="5"/>
  <c r="AM399" i="5"/>
  <c r="AN414" i="5"/>
  <c r="AD414" i="5"/>
  <c r="AI414" i="5"/>
  <c r="AE399" i="5"/>
  <c r="AL414" i="5"/>
  <c r="AF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P415" i="5"/>
  <c r="AE415" i="5"/>
  <c r="AH415" i="5"/>
  <c r="AH400" i="5"/>
  <c r="AF400" i="5"/>
  <c r="AJ400" i="5"/>
  <c r="AJ415" i="5"/>
  <c r="AD400" i="5"/>
  <c r="AE400" i="5"/>
  <c r="AG415" i="5"/>
  <c r="AN400" i="5"/>
  <c r="AI400" i="5"/>
  <c r="AL415" i="5"/>
  <c r="AQ415" i="5"/>
  <c r="AD415" i="5"/>
  <c r="AI415" i="5"/>
  <c r="AL400" i="5"/>
  <c r="AK400" i="5"/>
  <c r="AM415" i="5"/>
  <c r="AN415" i="5"/>
  <c r="AG400" i="5"/>
  <c r="AF415" i="5"/>
  <c r="AK415" i="5"/>
  <c r="AM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L401" i="5"/>
  <c r="AF401" i="5"/>
  <c r="AN401" i="5"/>
  <c r="AK416" i="5"/>
  <c r="AO416" i="5"/>
  <c r="AP416" i="5"/>
  <c r="AE416" i="5"/>
  <c r="AL416" i="5"/>
  <c r="AJ416" i="5"/>
  <c r="AH401" i="5"/>
  <c r="AI401" i="5"/>
  <c r="AK401" i="5"/>
  <c r="AO401" i="5"/>
  <c r="AH416" i="5"/>
  <c r="AQ416" i="5"/>
  <c r="AD401" i="5"/>
  <c r="AF416" i="5"/>
  <c r="AD416" i="5"/>
  <c r="AE401" i="5"/>
  <c r="AJ401" i="5"/>
  <c r="AG401" i="5"/>
  <c r="AQ401" i="5"/>
  <c r="AI416" i="5"/>
  <c r="AM416" i="5"/>
  <c r="AG416" i="5"/>
  <c r="AP401" i="5"/>
  <c r="AM401" i="5"/>
  <c r="AN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F402" i="5"/>
  <c r="AI402" i="5"/>
  <c r="AM402" i="5"/>
  <c r="AH417" i="5"/>
  <c r="AL417" i="5"/>
  <c r="AQ417" i="5"/>
  <c r="AL402" i="5"/>
  <c r="AO417" i="5"/>
  <c r="AH402" i="5"/>
  <c r="AO402" i="5"/>
  <c r="AJ402" i="5"/>
  <c r="AN402" i="5"/>
  <c r="AI417" i="5"/>
  <c r="AM417" i="5"/>
  <c r="AG417" i="5"/>
  <c r="AG402" i="5"/>
  <c r="AP417" i="5"/>
  <c r="AD402" i="5"/>
  <c r="AP402" i="5"/>
  <c r="AK402" i="5"/>
  <c r="AJ417" i="5"/>
  <c r="AN417" i="5"/>
  <c r="AF417" i="5"/>
  <c r="AD417" i="5"/>
  <c r="AE402" i="5"/>
  <c r="AK417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03" i="5"/>
  <c r="AK403" i="5"/>
  <c r="AO403" i="5"/>
  <c r="AH418" i="5"/>
  <c r="AL418" i="5"/>
  <c r="AQ418" i="5"/>
  <c r="AE403" i="5"/>
  <c r="AO418" i="5"/>
  <c r="AP403" i="5"/>
  <c r="AI403" i="5"/>
  <c r="AG403" i="5"/>
  <c r="AQ403" i="5"/>
  <c r="AI418" i="5"/>
  <c r="AM418" i="5"/>
  <c r="AG418" i="5"/>
  <c r="AK418" i="5"/>
  <c r="AE418" i="5"/>
  <c r="AD403" i="5"/>
  <c r="AJ403" i="5"/>
  <c r="AM403" i="5"/>
  <c r="AF418" i="5"/>
  <c r="AJ418" i="5"/>
  <c r="AN418" i="5"/>
  <c r="AD418" i="5"/>
  <c r="AH403" i="5"/>
  <c r="AN403" i="5"/>
  <c r="AP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M419" i="5"/>
  <c r="AD419" i="5"/>
  <c r="AH404" i="5"/>
  <c r="AL404" i="5"/>
  <c r="AI404" i="5"/>
  <c r="AL419" i="5"/>
  <c r="AF404" i="5"/>
  <c r="AQ404" i="5"/>
  <c r="AN419" i="5"/>
  <c r="AJ419" i="5"/>
  <c r="AP419" i="5"/>
  <c r="AE419" i="5"/>
  <c r="AG404" i="5"/>
  <c r="AM404" i="5"/>
  <c r="AD404" i="5"/>
  <c r="AH419" i="5"/>
  <c r="AK404" i="5"/>
  <c r="AK419" i="5"/>
  <c r="AO419" i="5"/>
  <c r="AQ419" i="5"/>
  <c r="AO404" i="5"/>
  <c r="AJ404" i="5"/>
  <c r="AN404" i="5"/>
  <c r="AP404" i="5"/>
  <c r="AG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K420" i="5"/>
  <c r="AP420" i="5"/>
  <c r="AE420" i="5"/>
  <c r="AI420" i="5"/>
  <c r="AF420" i="5"/>
  <c r="AH420" i="5"/>
  <c r="AL420" i="5"/>
  <c r="AQ420" i="5"/>
  <c r="AJ420" i="5"/>
  <c r="AD420" i="5"/>
  <c r="AN420" i="5"/>
  <c r="AM420" i="5"/>
  <c r="AG420" i="5"/>
  <c r="AO420" i="5"/>
  <c r="T420" i="5" l="1"/>
  <c r="I420" i="5"/>
  <c r="L420" i="5"/>
  <c r="J420" i="5"/>
  <c r="X420" i="5"/>
  <c r="K420" i="5"/>
  <c r="P420" i="5"/>
  <c r="V420" i="5"/>
  <c r="U420" i="5"/>
  <c r="AC421" i="5"/>
  <c r="AG421" i="5"/>
  <c r="AL421" i="5"/>
  <c r="AN421" i="5"/>
  <c r="AI421" i="5"/>
  <c r="AM421" i="5"/>
  <c r="AD421" i="5"/>
  <c r="AJ421" i="5"/>
  <c r="AH421" i="5"/>
  <c r="AK421" i="5"/>
  <c r="AO421" i="5"/>
  <c r="AE421" i="5"/>
  <c r="AQ421" i="5"/>
  <c r="AF421" i="5"/>
  <c r="AP421" i="5"/>
  <c r="P421" i="5" l="1"/>
  <c r="U421" i="5"/>
  <c r="X421" i="5"/>
  <c r="T421" i="5"/>
  <c r="V421" i="5"/>
  <c r="I421" i="5"/>
  <c r="L421" i="5"/>
  <c r="J421" i="5"/>
  <c r="K421" i="5"/>
  <c r="AC422" i="5"/>
  <c r="AP422" i="5"/>
  <c r="AG422" i="5"/>
  <c r="AN422" i="5"/>
  <c r="AL422" i="5"/>
  <c r="AK422" i="5"/>
  <c r="AE422" i="5"/>
  <c r="AF422" i="5"/>
  <c r="AQ422" i="5"/>
  <c r="AO422" i="5"/>
  <c r="AH422" i="5"/>
  <c r="AD422" i="5"/>
  <c r="AM422" i="5"/>
  <c r="AJ422" i="5"/>
  <c r="AI422" i="5"/>
  <c r="T422" i="5" l="1"/>
  <c r="X422" i="5"/>
  <c r="K422" i="5"/>
  <c r="I422" i="5"/>
  <c r="J422" i="5"/>
  <c r="L422" i="5"/>
  <c r="U422" i="5"/>
  <c r="V422" i="5"/>
  <c r="P422" i="5"/>
  <c r="AC423" i="5"/>
  <c r="AI423" i="5"/>
  <c r="AO423" i="5"/>
  <c r="AN423" i="5"/>
  <c r="AE423" i="5"/>
  <c r="AJ423" i="5"/>
  <c r="AM423" i="5"/>
  <c r="AG423" i="5"/>
  <c r="AD423" i="5"/>
  <c r="AL423" i="5"/>
  <c r="AF423" i="5"/>
  <c r="AH423" i="5"/>
  <c r="AP423" i="5"/>
  <c r="AK423" i="5"/>
  <c r="AQ423" i="5"/>
  <c r="L423" i="5" l="1"/>
  <c r="J423" i="5"/>
  <c r="K423" i="5"/>
  <c r="X423" i="5"/>
  <c r="P423" i="5"/>
  <c r="I423" i="5"/>
  <c r="T423" i="5"/>
  <c r="U423" i="5"/>
  <c r="V423" i="5"/>
  <c r="AC424" i="5"/>
  <c r="AI424" i="5"/>
  <c r="AM424" i="5"/>
  <c r="AQ424" i="5"/>
  <c r="AE424" i="5"/>
  <c r="AN424" i="5"/>
  <c r="AH424" i="5"/>
  <c r="AK424" i="5"/>
  <c r="AO424" i="5"/>
  <c r="AF424" i="5"/>
  <c r="AD424" i="5"/>
  <c r="AP424" i="5"/>
  <c r="AJ424" i="5"/>
  <c r="AL424" i="5"/>
  <c r="AG424" i="5"/>
  <c r="L424" i="5" l="1"/>
  <c r="J424" i="5"/>
  <c r="K424" i="5"/>
  <c r="X424" i="5"/>
  <c r="P424" i="5"/>
  <c r="I424" i="5"/>
  <c r="V424" i="5"/>
  <c r="T424" i="5"/>
  <c r="U424" i="5"/>
  <c r="AC425" i="5"/>
  <c r="AI425" i="5"/>
  <c r="AO425" i="5"/>
  <c r="AK425" i="5"/>
  <c r="AP425" i="5"/>
  <c r="AQ425" i="5"/>
  <c r="AD425" i="5"/>
  <c r="AL425" i="5"/>
  <c r="AF425" i="5"/>
  <c r="AH425" i="5"/>
  <c r="AE425" i="5"/>
  <c r="AG425" i="5"/>
  <c r="AJ425" i="5"/>
  <c r="AN425" i="5"/>
  <c r="AM425" i="5"/>
  <c r="L425" i="5" l="1"/>
  <c r="J425" i="5"/>
  <c r="K425" i="5"/>
  <c r="V425" i="5"/>
  <c r="X425" i="5"/>
  <c r="P425" i="5"/>
  <c r="I425" i="5"/>
  <c r="T425" i="5"/>
  <c r="U425" i="5"/>
  <c r="AC426" i="5"/>
  <c r="AI426" i="5"/>
  <c r="AM426" i="5"/>
  <c r="AQ426" i="5"/>
  <c r="AP426" i="5"/>
  <c r="AK426" i="5"/>
  <c r="AO426" i="5"/>
  <c r="AF426" i="5"/>
  <c r="AD426" i="5"/>
  <c r="AL426" i="5"/>
  <c r="AG426" i="5"/>
  <c r="AJ426" i="5"/>
  <c r="AE426" i="5"/>
  <c r="AN426" i="5"/>
  <c r="AH426" i="5"/>
  <c r="L426" i="5" l="1"/>
  <c r="J426" i="5"/>
  <c r="K426" i="5"/>
  <c r="X426" i="5"/>
  <c r="P426" i="5"/>
  <c r="I426" i="5"/>
  <c r="V426" i="5"/>
  <c r="T426" i="5"/>
  <c r="U426" i="5"/>
  <c r="AC427" i="5"/>
  <c r="AI427" i="5"/>
  <c r="AM427" i="5"/>
  <c r="AG427" i="5"/>
  <c r="AL427" i="5"/>
  <c r="AK427" i="5"/>
  <c r="AP427" i="5"/>
  <c r="AN427" i="5"/>
  <c r="AF427" i="5"/>
  <c r="AD427" i="5"/>
  <c r="AQ427" i="5"/>
  <c r="AJ427" i="5"/>
  <c r="AE427" i="5"/>
  <c r="AO427" i="5"/>
  <c r="AH427" i="5"/>
  <c r="V427" i="5" l="1"/>
  <c r="J427" i="5"/>
  <c r="K427" i="5"/>
  <c r="L427" i="5"/>
  <c r="X427" i="5"/>
  <c r="P427" i="5"/>
  <c r="I427" i="5"/>
  <c r="T427" i="5"/>
  <c r="U427" i="5"/>
  <c r="AC428" i="5"/>
  <c r="AQ428" i="5"/>
  <c r="AM428" i="5"/>
  <c r="AN428" i="5"/>
  <c r="AP428" i="5"/>
  <c r="AH428" i="5"/>
  <c r="AL428" i="5"/>
  <c r="AF428" i="5"/>
  <c r="AI428" i="5"/>
  <c r="AJ428" i="5"/>
  <c r="AG428" i="5"/>
  <c r="AD428" i="5"/>
  <c r="AE428" i="5"/>
  <c r="AK428" i="5"/>
  <c r="AO428" i="5"/>
  <c r="L428" i="5" l="1"/>
  <c r="T428" i="5"/>
  <c r="P428" i="5"/>
  <c r="J428" i="5"/>
  <c r="K428" i="5"/>
  <c r="U428" i="5"/>
  <c r="X428" i="5"/>
  <c r="V428" i="5"/>
  <c r="I428" i="5"/>
  <c r="AC429" i="5"/>
  <c r="AL429" i="5"/>
  <c r="AE429" i="5"/>
  <c r="AN429" i="5"/>
  <c r="AK429" i="5"/>
  <c r="AJ429" i="5"/>
  <c r="AF429" i="5"/>
  <c r="AQ429" i="5"/>
  <c r="AO429" i="5"/>
  <c r="AP429" i="5"/>
  <c r="AI429" i="5"/>
  <c r="AH429" i="5"/>
  <c r="AD429" i="5"/>
  <c r="AM429" i="5"/>
  <c r="AG429" i="5"/>
  <c r="L429" i="5" l="1"/>
  <c r="P429" i="5"/>
  <c r="K429" i="5"/>
  <c r="J429" i="5"/>
  <c r="V429" i="5"/>
  <c r="U429" i="5"/>
  <c r="X429" i="5"/>
  <c r="T429" i="5"/>
  <c r="I429" i="5"/>
  <c r="AC430" i="5"/>
  <c r="AJ430" i="5"/>
  <c r="AF430" i="5"/>
  <c r="AN430" i="5"/>
  <c r="AH430" i="5"/>
  <c r="AO430" i="5"/>
  <c r="AK430" i="5"/>
  <c r="AI430" i="5"/>
  <c r="AM430" i="5"/>
  <c r="AP430" i="5"/>
  <c r="AQ430" i="5"/>
  <c r="AE430" i="5"/>
  <c r="AL430" i="5"/>
  <c r="AD430" i="5"/>
  <c r="AG430" i="5"/>
  <c r="L430" i="5" l="1"/>
  <c r="T430" i="5"/>
  <c r="P430" i="5"/>
  <c r="J430" i="5"/>
  <c r="V430" i="5"/>
  <c r="K430" i="5"/>
  <c r="I430" i="5"/>
  <c r="U430" i="5"/>
  <c r="X430" i="5"/>
  <c r="AC431" i="5"/>
  <c r="AI431" i="5"/>
  <c r="AH431" i="5"/>
  <c r="AO431" i="5"/>
  <c r="AM431" i="5"/>
  <c r="AL431" i="5"/>
  <c r="AN431" i="5"/>
  <c r="AQ431" i="5"/>
  <c r="AJ431" i="5"/>
  <c r="AD431" i="5"/>
  <c r="AK431" i="5"/>
  <c r="AE431" i="5"/>
  <c r="AP431" i="5"/>
  <c r="AF431" i="5"/>
  <c r="AG431" i="5"/>
  <c r="L431" i="5" l="1"/>
  <c r="V431" i="5"/>
  <c r="I431" i="5"/>
  <c r="P431" i="5"/>
  <c r="U431" i="5"/>
  <c r="X431" i="5"/>
  <c r="T431" i="5"/>
  <c r="K431" i="5"/>
  <c r="J431" i="5"/>
  <c r="AC432" i="5"/>
  <c r="AF432" i="5"/>
  <c r="AJ432" i="5"/>
  <c r="AN432" i="5"/>
  <c r="AL432" i="5"/>
  <c r="AK432" i="5"/>
  <c r="AO432" i="5"/>
  <c r="AI432" i="5"/>
  <c r="AQ432" i="5"/>
  <c r="AP432" i="5"/>
  <c r="AD432" i="5"/>
  <c r="AH432" i="5"/>
  <c r="AM432" i="5"/>
  <c r="AE432" i="5"/>
  <c r="AG432" i="5"/>
  <c r="L432" i="5" l="1"/>
  <c r="T432" i="5"/>
  <c r="P432" i="5"/>
  <c r="J432" i="5"/>
  <c r="U432" i="5"/>
  <c r="X432" i="5"/>
  <c r="V432" i="5"/>
  <c r="K432" i="5"/>
  <c r="I432" i="5"/>
  <c r="AC433" i="5"/>
  <c r="AL433" i="5"/>
  <c r="AD433" i="5"/>
  <c r="AN433" i="5"/>
  <c r="AP433" i="5"/>
  <c r="AG433" i="5"/>
  <c r="AJ433" i="5"/>
  <c r="AF433" i="5"/>
  <c r="AQ433" i="5"/>
  <c r="AM433" i="5"/>
  <c r="AE433" i="5"/>
  <c r="AI433" i="5"/>
  <c r="AK433" i="5"/>
  <c r="AO433" i="5"/>
  <c r="AH433" i="5"/>
  <c r="L433" i="5" l="1"/>
  <c r="P433" i="5"/>
  <c r="K433" i="5"/>
  <c r="I433" i="5"/>
  <c r="T433" i="5"/>
  <c r="U433" i="5"/>
  <c r="X433" i="5"/>
  <c r="J433" i="5"/>
  <c r="V433" i="5"/>
  <c r="AC434" i="5"/>
  <c r="AF434" i="5"/>
  <c r="AJ434" i="5"/>
  <c r="AN434" i="5"/>
  <c r="AL434" i="5"/>
  <c r="AK434" i="5"/>
  <c r="AO434" i="5"/>
  <c r="AI434" i="5"/>
  <c r="AM434" i="5"/>
  <c r="AP434" i="5"/>
  <c r="AD434" i="5"/>
  <c r="AH434" i="5"/>
  <c r="AQ434" i="5"/>
  <c r="AE434" i="5"/>
  <c r="AG434" i="5"/>
  <c r="L434" i="5" l="1"/>
  <c r="T434" i="5"/>
  <c r="P434" i="5"/>
  <c r="J434" i="5"/>
  <c r="U434" i="5"/>
  <c r="X434" i="5"/>
  <c r="V434" i="5"/>
  <c r="K434" i="5"/>
  <c r="I434" i="5"/>
  <c r="AC435" i="5"/>
  <c r="AD450" i="5"/>
  <c r="AP450" i="5"/>
  <c r="AN450" i="5"/>
  <c r="AE435" i="5"/>
  <c r="AI435" i="5"/>
  <c r="AM435" i="5"/>
  <c r="AP435" i="5"/>
  <c r="AE450" i="5"/>
  <c r="AK450" i="5"/>
  <c r="AJ450" i="5"/>
  <c r="AO435" i="5"/>
  <c r="AG450" i="5"/>
  <c r="AM450" i="5"/>
  <c r="AQ450" i="5"/>
  <c r="AD435" i="5"/>
  <c r="AL435" i="5"/>
  <c r="AH435" i="5"/>
  <c r="AG435" i="5"/>
  <c r="AO450" i="5"/>
  <c r="AQ435" i="5"/>
  <c r="AH450" i="5"/>
  <c r="AI450" i="5"/>
  <c r="AL450" i="5"/>
  <c r="AF450" i="5"/>
  <c r="AF435" i="5"/>
  <c r="AJ435" i="5"/>
  <c r="AN435" i="5"/>
  <c r="AK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Q436" i="5"/>
  <c r="AE436" i="5"/>
  <c r="AP436" i="5"/>
  <c r="AQ451" i="5"/>
  <c r="AJ451" i="5"/>
  <c r="AF451" i="5"/>
  <c r="AO436" i="5"/>
  <c r="AE451" i="5"/>
  <c r="AD436" i="5"/>
  <c r="AL436" i="5"/>
  <c r="AH436" i="5"/>
  <c r="AG436" i="5"/>
  <c r="AG451" i="5"/>
  <c r="AK451" i="5"/>
  <c r="AO451" i="5"/>
  <c r="AK436" i="5"/>
  <c r="AP451" i="5"/>
  <c r="AF436" i="5"/>
  <c r="AJ436" i="5"/>
  <c r="AN436" i="5"/>
  <c r="AN451" i="5"/>
  <c r="AD451" i="5"/>
  <c r="AH451" i="5"/>
  <c r="AL451" i="5"/>
  <c r="AI436" i="5"/>
  <c r="AI451" i="5"/>
  <c r="AM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D452" i="5"/>
  <c r="AG437" i="5"/>
  <c r="AH437" i="5"/>
  <c r="AJ437" i="5"/>
  <c r="AJ452" i="5"/>
  <c r="AK437" i="5"/>
  <c r="AH452" i="5"/>
  <c r="AL452" i="5"/>
  <c r="AQ452" i="5"/>
  <c r="AE452" i="5"/>
  <c r="AD437" i="5"/>
  <c r="AN437" i="5"/>
  <c r="AE437" i="5"/>
  <c r="AF452" i="5"/>
  <c r="AM437" i="5"/>
  <c r="AL437" i="5"/>
  <c r="AI452" i="5"/>
  <c r="AM452" i="5"/>
  <c r="AN452" i="5"/>
  <c r="AI437" i="5"/>
  <c r="AF437" i="5"/>
  <c r="AG452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F438" i="5"/>
  <c r="AJ438" i="5"/>
  <c r="AM438" i="5"/>
  <c r="AI453" i="5"/>
  <c r="AJ453" i="5"/>
  <c r="AP453" i="5"/>
  <c r="AE453" i="5"/>
  <c r="AI438" i="5"/>
  <c r="AM453" i="5"/>
  <c r="AP438" i="5"/>
  <c r="AD438" i="5"/>
  <c r="AH438" i="5"/>
  <c r="AL438" i="5"/>
  <c r="AF453" i="5"/>
  <c r="AH453" i="5"/>
  <c r="AQ453" i="5"/>
  <c r="AG453" i="5"/>
  <c r="AN438" i="5"/>
  <c r="AN453" i="5"/>
  <c r="AG438" i="5"/>
  <c r="AO438" i="5"/>
  <c r="AK438" i="5"/>
  <c r="AQ438" i="5"/>
  <c r="AL453" i="5"/>
  <c r="AO453" i="5"/>
  <c r="AE438" i="5"/>
  <c r="AK453" i="5"/>
  <c r="AD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H439" i="5"/>
  <c r="AL439" i="5"/>
  <c r="AP439" i="5"/>
  <c r="AD439" i="5"/>
  <c r="AH454" i="5"/>
  <c r="AL454" i="5"/>
  <c r="AQ454" i="5"/>
  <c r="AJ439" i="5"/>
  <c r="AP454" i="5"/>
  <c r="AG439" i="5"/>
  <c r="AO439" i="5"/>
  <c r="AK439" i="5"/>
  <c r="AQ439" i="5"/>
  <c r="AI454" i="5"/>
  <c r="AM454" i="5"/>
  <c r="AG454" i="5"/>
  <c r="AD454" i="5"/>
  <c r="AF439" i="5"/>
  <c r="AN439" i="5"/>
  <c r="AO454" i="5"/>
  <c r="AE439" i="5"/>
  <c r="AI439" i="5"/>
  <c r="AM439" i="5"/>
  <c r="AN454" i="5"/>
  <c r="AF454" i="5"/>
  <c r="AJ454" i="5"/>
  <c r="AK454" i="5"/>
  <c r="AE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J455" i="5"/>
  <c r="AF455" i="5"/>
  <c r="AN455" i="5"/>
  <c r="AD455" i="5"/>
  <c r="AP440" i="5"/>
  <c r="AH440" i="5"/>
  <c r="AD440" i="5"/>
  <c r="AI455" i="5"/>
  <c r="AJ440" i="5"/>
  <c r="AK455" i="5"/>
  <c r="AO455" i="5"/>
  <c r="AP455" i="5"/>
  <c r="AE455" i="5"/>
  <c r="AO440" i="5"/>
  <c r="AK440" i="5"/>
  <c r="AE440" i="5"/>
  <c r="AL440" i="5"/>
  <c r="AM455" i="5"/>
  <c r="AF440" i="5"/>
  <c r="AQ440" i="5"/>
  <c r="AH455" i="5"/>
  <c r="AL455" i="5"/>
  <c r="AQ455" i="5"/>
  <c r="AG440" i="5"/>
  <c r="AI440" i="5"/>
  <c r="AM440" i="5"/>
  <c r="AG455" i="5"/>
  <c r="AN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F456" i="5"/>
  <c r="AJ456" i="5"/>
  <c r="AI456" i="5"/>
  <c r="AD456" i="5"/>
  <c r="AI441" i="5"/>
  <c r="AM441" i="5"/>
  <c r="AF441" i="5"/>
  <c r="AL456" i="5"/>
  <c r="AG441" i="5"/>
  <c r="AQ441" i="5"/>
  <c r="AH456" i="5"/>
  <c r="AP456" i="5"/>
  <c r="AO456" i="5"/>
  <c r="AE456" i="5"/>
  <c r="AJ441" i="5"/>
  <c r="AN441" i="5"/>
  <c r="AP441" i="5"/>
  <c r="AD441" i="5"/>
  <c r="AK456" i="5"/>
  <c r="AO441" i="5"/>
  <c r="AN456" i="5"/>
  <c r="AQ456" i="5"/>
  <c r="AM456" i="5"/>
  <c r="AH441" i="5"/>
  <c r="AL441" i="5"/>
  <c r="AK441" i="5"/>
  <c r="AG456" i="5"/>
  <c r="AE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F457" i="5"/>
  <c r="AJ457" i="5"/>
  <c r="AP457" i="5"/>
  <c r="AE457" i="5"/>
  <c r="AM457" i="5"/>
  <c r="AO457" i="5"/>
  <c r="AH457" i="5"/>
  <c r="AQ457" i="5"/>
  <c r="AI457" i="5"/>
  <c r="AG457" i="5"/>
  <c r="AK457" i="5"/>
  <c r="AD457" i="5"/>
  <c r="AL457" i="5"/>
  <c r="AN457" i="5"/>
  <c r="J457" i="5" l="1"/>
  <c r="I457" i="5"/>
  <c r="L457" i="5"/>
  <c r="T457" i="5"/>
  <c r="P457" i="5"/>
  <c r="U457" i="5"/>
  <c r="X457" i="5"/>
  <c r="K457" i="5"/>
  <c r="V457" i="5"/>
  <c r="AC458" i="5"/>
  <c r="AL458" i="5"/>
  <c r="AJ458" i="5"/>
  <c r="AO458" i="5"/>
  <c r="AM458" i="5"/>
  <c r="AN458" i="5"/>
  <c r="AD458" i="5"/>
  <c r="AG458" i="5"/>
  <c r="AQ458" i="5"/>
  <c r="AP458" i="5"/>
  <c r="AF458" i="5"/>
  <c r="AE458" i="5"/>
  <c r="AI458" i="5"/>
  <c r="AH458" i="5"/>
  <c r="AK458" i="5"/>
  <c r="J458" i="5" l="1"/>
  <c r="P458" i="5"/>
  <c r="L458" i="5"/>
  <c r="V458" i="5"/>
  <c r="I458" i="5"/>
  <c r="U458" i="5"/>
  <c r="X458" i="5"/>
  <c r="K458" i="5"/>
  <c r="T458" i="5"/>
  <c r="AC459" i="5"/>
  <c r="AH459" i="5"/>
  <c r="AK459" i="5"/>
  <c r="AO459" i="5"/>
  <c r="AN459" i="5"/>
  <c r="AD459" i="5"/>
  <c r="AM459" i="5"/>
  <c r="AJ459" i="5"/>
  <c r="AP459" i="5"/>
  <c r="AL459" i="5"/>
  <c r="AG459" i="5"/>
  <c r="AQ459" i="5"/>
  <c r="AF459" i="5"/>
  <c r="AE459" i="5"/>
  <c r="AI459" i="5"/>
  <c r="I459" i="5" l="1"/>
  <c r="T459" i="5"/>
  <c r="K459" i="5"/>
  <c r="U459" i="5"/>
  <c r="V459" i="5"/>
  <c r="L459" i="5"/>
  <c r="X459" i="5"/>
  <c r="P459" i="5"/>
  <c r="J459" i="5"/>
  <c r="AC460" i="5"/>
  <c r="AG460" i="5"/>
  <c r="AM460" i="5"/>
  <c r="AP460" i="5"/>
  <c r="AQ460" i="5"/>
  <c r="AO460" i="5"/>
  <c r="AF460" i="5"/>
  <c r="AD460" i="5"/>
  <c r="AH460" i="5"/>
  <c r="AL460" i="5"/>
  <c r="AJ460" i="5"/>
  <c r="AN460" i="5"/>
  <c r="AE460" i="5"/>
  <c r="AK460" i="5"/>
  <c r="AI460" i="5"/>
  <c r="I460" i="5" l="1"/>
  <c r="U460" i="5"/>
  <c r="V460" i="5"/>
  <c r="J460" i="5"/>
  <c r="X460" i="5"/>
  <c r="K460" i="5"/>
  <c r="P460" i="5"/>
  <c r="L460" i="5"/>
  <c r="T460" i="5"/>
  <c r="AC461" i="5"/>
  <c r="AF461" i="5"/>
  <c r="AJ461" i="5"/>
  <c r="AD461" i="5"/>
  <c r="AN461" i="5"/>
  <c r="AK461" i="5"/>
  <c r="AL461" i="5"/>
  <c r="AO461" i="5"/>
  <c r="AH461" i="5"/>
  <c r="AM461" i="5"/>
  <c r="AP461" i="5"/>
  <c r="AE461" i="5"/>
  <c r="AI461" i="5"/>
  <c r="AG461" i="5"/>
  <c r="AQ461" i="5"/>
  <c r="I461" i="5" l="1"/>
  <c r="X461" i="5"/>
  <c r="U461" i="5"/>
  <c r="T461" i="5"/>
  <c r="P461" i="5"/>
  <c r="V461" i="5"/>
  <c r="K461" i="5"/>
  <c r="J461" i="5"/>
  <c r="L461" i="5"/>
  <c r="AC462" i="5"/>
  <c r="AH462" i="5"/>
  <c r="AF462" i="5"/>
  <c r="AM462" i="5"/>
  <c r="AP462" i="5"/>
  <c r="AQ462" i="5"/>
  <c r="AJ462" i="5"/>
  <c r="AI462" i="5"/>
  <c r="AN462" i="5"/>
  <c r="AO462" i="5"/>
  <c r="AL462" i="5"/>
  <c r="AD462" i="5"/>
  <c r="AK462" i="5"/>
  <c r="AG462" i="5"/>
  <c r="AE462" i="5"/>
  <c r="X462" i="5" l="1"/>
  <c r="V462" i="5"/>
  <c r="T462" i="5"/>
  <c r="K462" i="5"/>
  <c r="J462" i="5"/>
  <c r="U462" i="5"/>
  <c r="P462" i="5"/>
  <c r="L462" i="5"/>
  <c r="I462" i="5"/>
  <c r="AC463" i="5"/>
  <c r="AK463" i="5"/>
  <c r="AL463" i="5"/>
  <c r="AI463" i="5"/>
  <c r="AH463" i="5"/>
  <c r="AJ463" i="5"/>
  <c r="AM463" i="5"/>
  <c r="AO463" i="5"/>
  <c r="AG463" i="5"/>
  <c r="AN463" i="5"/>
  <c r="AF463" i="5"/>
  <c r="AD463" i="5"/>
  <c r="AP463" i="5"/>
  <c r="AE463" i="5"/>
  <c r="AQ463" i="5"/>
  <c r="T463" i="5" l="1"/>
  <c r="K463" i="5"/>
  <c r="X463" i="5"/>
  <c r="P463" i="5"/>
  <c r="L463" i="5"/>
  <c r="U463" i="5"/>
  <c r="V463" i="5"/>
  <c r="J463" i="5"/>
  <c r="I463" i="5"/>
  <c r="AC464" i="5"/>
  <c r="AI464" i="5"/>
  <c r="AN464" i="5"/>
  <c r="AQ464" i="5"/>
  <c r="AL464" i="5"/>
  <c r="AD464" i="5"/>
  <c r="AF464" i="5"/>
  <c r="AO464" i="5"/>
  <c r="AM464" i="5"/>
  <c r="AK464" i="5"/>
  <c r="AG464" i="5"/>
  <c r="AE464" i="5"/>
  <c r="AJ464" i="5"/>
  <c r="AP464" i="5"/>
  <c r="AH464" i="5"/>
  <c r="U464" i="5" l="1"/>
  <c r="J464" i="5"/>
  <c r="V464" i="5"/>
  <c r="K464" i="5"/>
  <c r="X464" i="5"/>
  <c r="P464" i="5"/>
  <c r="L464" i="5"/>
  <c r="T464" i="5"/>
  <c r="I464" i="5"/>
  <c r="AC465" i="5"/>
  <c r="AG465" i="5"/>
  <c r="AM465" i="5"/>
  <c r="AQ465" i="5"/>
  <c r="AK465" i="5"/>
  <c r="AE465" i="5"/>
  <c r="AN465" i="5"/>
  <c r="AD465" i="5"/>
  <c r="AJ465" i="5"/>
  <c r="AH465" i="5"/>
  <c r="AI465" i="5"/>
  <c r="AP465" i="5"/>
  <c r="AO465" i="5"/>
  <c r="AF465" i="5"/>
  <c r="AL465" i="5"/>
  <c r="J465" i="5" l="1"/>
  <c r="U465" i="5"/>
  <c r="X465" i="5"/>
  <c r="V465" i="5"/>
  <c r="I465" i="5"/>
  <c r="K465" i="5"/>
  <c r="P465" i="5"/>
  <c r="L465" i="5"/>
  <c r="T465" i="5"/>
  <c r="AC466" i="5"/>
  <c r="AP466" i="5"/>
  <c r="AK466" i="5"/>
  <c r="AO466" i="5"/>
  <c r="AF466" i="5"/>
  <c r="AE466" i="5"/>
  <c r="AL466" i="5"/>
  <c r="AD466" i="5"/>
  <c r="AQ466" i="5"/>
  <c r="AJ466" i="5"/>
  <c r="AM466" i="5"/>
  <c r="AG466" i="5"/>
  <c r="AN466" i="5"/>
  <c r="AI466" i="5"/>
  <c r="AH466" i="5"/>
  <c r="J466" i="5" l="1"/>
  <c r="P466" i="5"/>
  <c r="K466" i="5"/>
  <c r="I466" i="5"/>
  <c r="V466" i="5"/>
  <c r="U466" i="5"/>
  <c r="X466" i="5"/>
  <c r="T466" i="5"/>
  <c r="L466" i="5"/>
  <c r="AC467" i="5"/>
  <c r="AI467" i="5"/>
  <c r="AM467" i="5"/>
  <c r="AQ467" i="5"/>
  <c r="AE467" i="5"/>
  <c r="AN467" i="5"/>
  <c r="AD467" i="5"/>
  <c r="AJ467" i="5"/>
  <c r="AF467" i="5"/>
  <c r="AK467" i="5"/>
  <c r="AG467" i="5"/>
  <c r="AH467" i="5"/>
  <c r="AP467" i="5"/>
  <c r="AO467" i="5"/>
  <c r="AL467" i="5"/>
  <c r="J467" i="5" l="1"/>
  <c r="U467" i="5"/>
  <c r="X467" i="5"/>
  <c r="V467" i="5"/>
  <c r="I467" i="5"/>
  <c r="L467" i="5"/>
  <c r="K467" i="5"/>
  <c r="T467" i="5"/>
  <c r="P467" i="5"/>
  <c r="AC468" i="5"/>
  <c r="AJ468" i="5"/>
  <c r="AO468" i="5"/>
  <c r="AF468" i="5"/>
  <c r="AH468" i="5"/>
  <c r="AM468" i="5"/>
  <c r="AQ468" i="5"/>
  <c r="AP468" i="5"/>
  <c r="AK468" i="5"/>
  <c r="AN468" i="5"/>
  <c r="AE468" i="5"/>
  <c r="AD468" i="5"/>
  <c r="AG468" i="5"/>
  <c r="AL468" i="5"/>
  <c r="AI468" i="5"/>
  <c r="J468" i="5" l="1"/>
  <c r="K468" i="5"/>
  <c r="T468" i="5"/>
  <c r="L468" i="5"/>
  <c r="P468" i="5"/>
  <c r="V468" i="5"/>
  <c r="U468" i="5"/>
  <c r="X468" i="5"/>
  <c r="I468" i="5"/>
  <c r="AC469" i="5"/>
  <c r="AI469" i="5"/>
  <c r="AM469" i="5"/>
  <c r="AQ469" i="5"/>
  <c r="AP469" i="5"/>
  <c r="AO469" i="5"/>
  <c r="AG469" i="5"/>
  <c r="AN469" i="5"/>
  <c r="AD469" i="5"/>
  <c r="AJ469" i="5"/>
  <c r="AF469" i="5"/>
  <c r="AE469" i="5"/>
  <c r="AH469" i="5"/>
  <c r="AK469" i="5"/>
  <c r="AL469" i="5"/>
  <c r="J469" i="5" l="1"/>
  <c r="U469" i="5"/>
  <c r="X469" i="5"/>
  <c r="V469" i="5"/>
  <c r="I469" i="5"/>
  <c r="L469" i="5"/>
  <c r="K469" i="5"/>
  <c r="T469" i="5"/>
  <c r="P469" i="5"/>
  <c r="AC470" i="5"/>
  <c r="AD470" i="5"/>
  <c r="AM470" i="5"/>
  <c r="AQ470" i="5"/>
  <c r="AO470" i="5"/>
  <c r="AI470" i="5"/>
  <c r="AK470" i="5"/>
  <c r="AP470" i="5"/>
  <c r="AL470" i="5"/>
  <c r="AH470" i="5"/>
  <c r="AF470" i="5"/>
  <c r="AN470" i="5"/>
  <c r="AG470" i="5"/>
  <c r="AJ470" i="5"/>
  <c r="AE470" i="5"/>
  <c r="J470" i="5" l="1"/>
  <c r="P470" i="5"/>
  <c r="V470" i="5"/>
  <c r="U470" i="5"/>
  <c r="X470" i="5"/>
  <c r="T470" i="5"/>
  <c r="I470" i="5"/>
  <c r="L470" i="5"/>
  <c r="K470" i="5"/>
  <c r="AC471" i="5"/>
  <c r="AI471" i="5"/>
  <c r="AM471" i="5"/>
  <c r="AQ471" i="5"/>
  <c r="AL471" i="5"/>
  <c r="AN471" i="5"/>
  <c r="AD471" i="5"/>
  <c r="AJ471" i="5"/>
  <c r="AK471" i="5"/>
  <c r="AE471" i="5"/>
  <c r="AH471" i="5"/>
  <c r="AF471" i="5"/>
  <c r="AP471" i="5"/>
  <c r="AO471" i="5"/>
  <c r="AG471" i="5"/>
  <c r="J471" i="5" l="1"/>
  <c r="U471" i="5"/>
  <c r="X471" i="5"/>
  <c r="V471" i="5"/>
  <c r="I471" i="5"/>
  <c r="L471" i="5"/>
  <c r="K471" i="5"/>
  <c r="T471" i="5"/>
  <c r="P471" i="5"/>
  <c r="AC472" i="5"/>
  <c r="AJ487" i="5"/>
  <c r="AP487" i="5"/>
  <c r="AI487" i="5"/>
  <c r="AF472" i="5"/>
  <c r="AH472" i="5"/>
  <c r="AG472" i="5"/>
  <c r="AN472" i="5"/>
  <c r="AE472" i="5"/>
  <c r="AP472" i="5"/>
  <c r="AL487" i="5"/>
  <c r="AM487" i="5"/>
  <c r="AQ487" i="5"/>
  <c r="AL472" i="5"/>
  <c r="AO472" i="5"/>
  <c r="AD472" i="5"/>
  <c r="AH487" i="5"/>
  <c r="AF487" i="5"/>
  <c r="AM472" i="5"/>
  <c r="AE487" i="5"/>
  <c r="AN487" i="5"/>
  <c r="AD487" i="5"/>
  <c r="AG487" i="5"/>
  <c r="AJ472" i="5"/>
  <c r="AQ472" i="5"/>
  <c r="AI472" i="5"/>
  <c r="AK487" i="5"/>
  <c r="AO487" i="5"/>
  <c r="AK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K473" i="5"/>
  <c r="AN473" i="5"/>
  <c r="AM473" i="5"/>
  <c r="AL473" i="5"/>
  <c r="AE473" i="5"/>
  <c r="AN488" i="5"/>
  <c r="AE488" i="5"/>
  <c r="AM488" i="5"/>
  <c r="AH473" i="5"/>
  <c r="AO473" i="5"/>
  <c r="AQ473" i="5"/>
  <c r="AK488" i="5"/>
  <c r="AO488" i="5"/>
  <c r="AD488" i="5"/>
  <c r="AH488" i="5"/>
  <c r="AF473" i="5"/>
  <c r="AD473" i="5"/>
  <c r="AJ473" i="5"/>
  <c r="AG488" i="5"/>
  <c r="AP488" i="5"/>
  <c r="AF488" i="5"/>
  <c r="AJ488" i="5"/>
  <c r="AI473" i="5"/>
  <c r="AG473" i="5"/>
  <c r="AP473" i="5"/>
  <c r="AL488" i="5"/>
  <c r="AI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Q489" i="5"/>
  <c r="AK489" i="5"/>
  <c r="AO489" i="5"/>
  <c r="AE489" i="5"/>
  <c r="AE474" i="5"/>
  <c r="AD474" i="5"/>
  <c r="AJ474" i="5"/>
  <c r="AH489" i="5"/>
  <c r="AN489" i="5"/>
  <c r="AF474" i="5"/>
  <c r="AK474" i="5"/>
  <c r="AI489" i="5"/>
  <c r="AL474" i="5"/>
  <c r="AM489" i="5"/>
  <c r="AG489" i="5"/>
  <c r="AP489" i="5"/>
  <c r="AD489" i="5"/>
  <c r="AG474" i="5"/>
  <c r="AM474" i="5"/>
  <c r="AL489" i="5"/>
  <c r="AI474" i="5"/>
  <c r="AF489" i="5"/>
  <c r="AJ489" i="5"/>
  <c r="AN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H475" i="5"/>
  <c r="AL475" i="5"/>
  <c r="AP475" i="5"/>
  <c r="AM490" i="5"/>
  <c r="AG490" i="5"/>
  <c r="AO490" i="5"/>
  <c r="AP490" i="5"/>
  <c r="AO475" i="5"/>
  <c r="AK490" i="5"/>
  <c r="AK475" i="5"/>
  <c r="AQ475" i="5"/>
  <c r="AF475" i="5"/>
  <c r="AN475" i="5"/>
  <c r="AD490" i="5"/>
  <c r="AH490" i="5"/>
  <c r="AL490" i="5"/>
  <c r="AJ475" i="5"/>
  <c r="AQ490" i="5"/>
  <c r="AE490" i="5"/>
  <c r="AG475" i="5"/>
  <c r="AM475" i="5"/>
  <c r="AI475" i="5"/>
  <c r="AD475" i="5"/>
  <c r="AF490" i="5"/>
  <c r="AJ490" i="5"/>
  <c r="AN490" i="5"/>
  <c r="AE475" i="5"/>
  <c r="AI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K491" i="5"/>
  <c r="AO491" i="5"/>
  <c r="AP491" i="5"/>
  <c r="AF476" i="5"/>
  <c r="AM476" i="5"/>
  <c r="AL476" i="5"/>
  <c r="AL491" i="5"/>
  <c r="AG476" i="5"/>
  <c r="AJ476" i="5"/>
  <c r="AE476" i="5"/>
  <c r="AJ491" i="5"/>
  <c r="AK476" i="5"/>
  <c r="AD491" i="5"/>
  <c r="AH491" i="5"/>
  <c r="AQ491" i="5"/>
  <c r="AP476" i="5"/>
  <c r="AQ476" i="5"/>
  <c r="AN491" i="5"/>
  <c r="AD476" i="5"/>
  <c r="AE491" i="5"/>
  <c r="AI491" i="5"/>
  <c r="AM491" i="5"/>
  <c r="AH476" i="5"/>
  <c r="AI476" i="5"/>
  <c r="AF491" i="5"/>
  <c r="AN476" i="5"/>
  <c r="AO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M477" i="5"/>
  <c r="AI477" i="5"/>
  <c r="AN477" i="5"/>
  <c r="AG492" i="5"/>
  <c r="AK492" i="5"/>
  <c r="AO492" i="5"/>
  <c r="AQ477" i="5"/>
  <c r="AJ492" i="5"/>
  <c r="AG477" i="5"/>
  <c r="AJ477" i="5"/>
  <c r="AO477" i="5"/>
  <c r="AD477" i="5"/>
  <c r="AD492" i="5"/>
  <c r="AH492" i="5"/>
  <c r="AM492" i="5"/>
  <c r="AH477" i="5"/>
  <c r="AN492" i="5"/>
  <c r="AQ492" i="5"/>
  <c r="AE477" i="5"/>
  <c r="AL477" i="5"/>
  <c r="AP477" i="5"/>
  <c r="AL492" i="5"/>
  <c r="AE492" i="5"/>
  <c r="AI492" i="5"/>
  <c r="AP492" i="5"/>
  <c r="AK477" i="5"/>
  <c r="AF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K493" i="5"/>
  <c r="AP493" i="5"/>
  <c r="AN493" i="5"/>
  <c r="AO478" i="5"/>
  <c r="AF478" i="5"/>
  <c r="AH478" i="5"/>
  <c r="AM478" i="5"/>
  <c r="AK478" i="5"/>
  <c r="AJ493" i="5"/>
  <c r="AQ478" i="5"/>
  <c r="AD493" i="5"/>
  <c r="AH493" i="5"/>
  <c r="AO493" i="5"/>
  <c r="AQ493" i="5"/>
  <c r="AG478" i="5"/>
  <c r="AE478" i="5"/>
  <c r="AF493" i="5"/>
  <c r="AI478" i="5"/>
  <c r="AD478" i="5"/>
  <c r="AE493" i="5"/>
  <c r="AI493" i="5"/>
  <c r="AL493" i="5"/>
  <c r="AJ478" i="5"/>
  <c r="AL478" i="5"/>
  <c r="AP478" i="5"/>
  <c r="AM493" i="5"/>
  <c r="AN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H494" i="5"/>
  <c r="AL494" i="5"/>
  <c r="AP494" i="5"/>
  <c r="AQ494" i="5"/>
  <c r="AK494" i="5"/>
  <c r="AE494" i="5"/>
  <c r="AI494" i="5"/>
  <c r="AM494" i="5"/>
  <c r="AG494" i="5"/>
  <c r="AD494" i="5"/>
  <c r="AF494" i="5"/>
  <c r="AJ494" i="5"/>
  <c r="AN494" i="5"/>
  <c r="AO494" i="5"/>
  <c r="I494" i="5" l="1"/>
  <c r="U494" i="5"/>
  <c r="T494" i="5"/>
  <c r="X494" i="5"/>
  <c r="V494" i="5"/>
  <c r="K494" i="5"/>
  <c r="J494" i="5"/>
  <c r="P494" i="5"/>
  <c r="L494" i="5"/>
  <c r="AC495" i="5"/>
  <c r="AE495" i="5"/>
  <c r="AK495" i="5"/>
  <c r="AP495" i="5"/>
  <c r="AJ495" i="5"/>
  <c r="AL495" i="5"/>
  <c r="AD495" i="5"/>
  <c r="AF495" i="5"/>
  <c r="AN495" i="5"/>
  <c r="AH495" i="5"/>
  <c r="AO495" i="5"/>
  <c r="AG495" i="5"/>
  <c r="AQ495" i="5"/>
  <c r="AM495" i="5"/>
  <c r="AI495" i="5"/>
  <c r="P495" i="5" l="1"/>
  <c r="T495" i="5"/>
  <c r="U495" i="5"/>
  <c r="V495" i="5"/>
  <c r="I495" i="5"/>
  <c r="X495" i="5"/>
  <c r="K495" i="5"/>
  <c r="J495" i="5"/>
  <c r="L495" i="5"/>
  <c r="AC496" i="5"/>
  <c r="AJ496" i="5"/>
  <c r="AP496" i="5"/>
  <c r="AN496" i="5"/>
  <c r="AG496" i="5"/>
  <c r="AD496" i="5"/>
  <c r="AQ496" i="5"/>
  <c r="AE496" i="5"/>
  <c r="AO496" i="5"/>
  <c r="AF496" i="5"/>
  <c r="AI496" i="5"/>
  <c r="AM496" i="5"/>
  <c r="AK496" i="5"/>
  <c r="AL496" i="5"/>
  <c r="AH496" i="5"/>
  <c r="L496" i="5" l="1"/>
  <c r="J496" i="5"/>
  <c r="P496" i="5"/>
  <c r="T496" i="5"/>
  <c r="X496" i="5"/>
  <c r="I496" i="5"/>
  <c r="U496" i="5"/>
  <c r="K496" i="5"/>
  <c r="V496" i="5"/>
  <c r="AC497" i="5"/>
  <c r="AE497" i="5"/>
  <c r="AK497" i="5"/>
  <c r="AP497" i="5"/>
  <c r="AJ497" i="5"/>
  <c r="AN497" i="5"/>
  <c r="AL497" i="5"/>
  <c r="AI497" i="5"/>
  <c r="AF497" i="5"/>
  <c r="AQ497" i="5"/>
  <c r="AO497" i="5"/>
  <c r="AG497" i="5"/>
  <c r="AH497" i="5"/>
  <c r="AM497" i="5"/>
  <c r="AD497" i="5"/>
  <c r="P497" i="5" l="1"/>
  <c r="T497" i="5"/>
  <c r="U497" i="5"/>
  <c r="V497" i="5"/>
  <c r="I497" i="5"/>
  <c r="X497" i="5"/>
  <c r="K497" i="5"/>
  <c r="J497" i="5"/>
  <c r="L497" i="5"/>
  <c r="AC498" i="5"/>
  <c r="AK498" i="5"/>
  <c r="AP498" i="5"/>
  <c r="AN498" i="5"/>
  <c r="AH498" i="5"/>
  <c r="AF498" i="5"/>
  <c r="AQ498" i="5"/>
  <c r="AE498" i="5"/>
  <c r="AG498" i="5"/>
  <c r="AM498" i="5"/>
  <c r="AD498" i="5"/>
  <c r="AJ498" i="5"/>
  <c r="AO498" i="5"/>
  <c r="AL498" i="5"/>
  <c r="AI498" i="5"/>
  <c r="L498" i="5" l="1"/>
  <c r="J498" i="5"/>
  <c r="P498" i="5"/>
  <c r="T498" i="5"/>
  <c r="U498" i="5"/>
  <c r="K498" i="5"/>
  <c r="V498" i="5"/>
  <c r="X498" i="5"/>
  <c r="I498" i="5"/>
  <c r="AC499" i="5"/>
  <c r="AE499" i="5"/>
  <c r="AK499" i="5"/>
  <c r="AP499" i="5"/>
  <c r="AJ499" i="5"/>
  <c r="AN499" i="5"/>
  <c r="AQ499" i="5"/>
  <c r="AO499" i="5"/>
  <c r="AF499" i="5"/>
  <c r="AL499" i="5"/>
  <c r="AI499" i="5"/>
  <c r="AG499" i="5"/>
  <c r="AH499" i="5"/>
  <c r="AM499" i="5"/>
  <c r="AD499" i="5"/>
  <c r="P499" i="5" l="1"/>
  <c r="T499" i="5"/>
  <c r="U499" i="5"/>
  <c r="V499" i="5"/>
  <c r="I499" i="5"/>
  <c r="X499" i="5"/>
  <c r="K499" i="5"/>
  <c r="J499" i="5"/>
  <c r="L499" i="5"/>
  <c r="AC500" i="5"/>
  <c r="AJ500" i="5"/>
  <c r="AN500" i="5"/>
  <c r="AP500" i="5"/>
  <c r="AL500" i="5"/>
  <c r="AK500" i="5"/>
  <c r="AM500" i="5"/>
  <c r="AI500" i="5"/>
  <c r="AO500" i="5"/>
  <c r="AE500" i="5"/>
  <c r="AF500" i="5"/>
  <c r="AD500" i="5"/>
  <c r="AQ500" i="5"/>
  <c r="AG500" i="5"/>
  <c r="AH500" i="5"/>
  <c r="K500" i="5" l="1"/>
  <c r="X500" i="5"/>
  <c r="J500" i="5"/>
  <c r="L500" i="5"/>
  <c r="P500" i="5"/>
  <c r="T500" i="5"/>
  <c r="U500" i="5"/>
  <c r="V500" i="5"/>
  <c r="I500" i="5"/>
  <c r="AC501" i="5"/>
  <c r="AP501" i="5"/>
  <c r="AD501" i="5"/>
  <c r="AH501" i="5"/>
  <c r="AO501" i="5"/>
  <c r="AQ501" i="5"/>
  <c r="AF501" i="5"/>
  <c r="AK501" i="5"/>
  <c r="AL501" i="5"/>
  <c r="AJ501" i="5"/>
  <c r="AM501" i="5"/>
  <c r="AG501" i="5"/>
  <c r="AI501" i="5"/>
  <c r="AE501" i="5"/>
  <c r="AN501" i="5"/>
  <c r="U501" i="5" l="1"/>
  <c r="X501" i="5"/>
  <c r="P501" i="5"/>
  <c r="K501" i="5"/>
  <c r="T501" i="5"/>
  <c r="I501" i="5"/>
  <c r="V501" i="5"/>
  <c r="J501" i="5"/>
  <c r="L501" i="5"/>
  <c r="AC502" i="5"/>
  <c r="AJ502" i="5"/>
  <c r="AF502" i="5"/>
  <c r="AQ502" i="5"/>
  <c r="AE502" i="5"/>
  <c r="AK502" i="5"/>
  <c r="AP502" i="5"/>
  <c r="AG502" i="5"/>
  <c r="AO502" i="5"/>
  <c r="AI502" i="5"/>
  <c r="AH502" i="5"/>
  <c r="AM502" i="5"/>
  <c r="AN502" i="5"/>
  <c r="AL502" i="5"/>
  <c r="AD502" i="5"/>
  <c r="L502" i="5" l="1"/>
  <c r="I502" i="5"/>
  <c r="P502" i="5"/>
  <c r="K502" i="5"/>
  <c r="J502" i="5"/>
  <c r="U502" i="5"/>
  <c r="X502" i="5"/>
  <c r="V502" i="5"/>
  <c r="T502" i="5"/>
  <c r="AC503" i="5"/>
  <c r="AP503" i="5"/>
  <c r="AH503" i="5"/>
  <c r="AM503" i="5"/>
  <c r="AL503" i="5"/>
  <c r="AN503" i="5"/>
  <c r="AK503" i="5"/>
  <c r="AO503" i="5"/>
  <c r="AF503" i="5"/>
  <c r="AD503" i="5"/>
  <c r="AJ503" i="5"/>
  <c r="AQ503" i="5"/>
  <c r="AI503" i="5"/>
  <c r="AE503" i="5"/>
  <c r="AG503" i="5"/>
  <c r="L503" i="5" l="1"/>
  <c r="U503" i="5"/>
  <c r="K503" i="5"/>
  <c r="J503" i="5"/>
  <c r="P503" i="5"/>
  <c r="T503" i="5"/>
  <c r="I503" i="5"/>
  <c r="V503" i="5"/>
  <c r="X503" i="5"/>
  <c r="AC504" i="5"/>
  <c r="AE504" i="5"/>
  <c r="AJ504" i="5"/>
  <c r="AP504" i="5"/>
  <c r="AK504" i="5"/>
  <c r="AN504" i="5"/>
  <c r="AD504" i="5"/>
  <c r="AQ504" i="5"/>
  <c r="AO504" i="5"/>
  <c r="AG504" i="5"/>
  <c r="AI504" i="5"/>
  <c r="AL504" i="5"/>
  <c r="AM504" i="5"/>
  <c r="AF504" i="5"/>
  <c r="AH504" i="5"/>
  <c r="L504" i="5" l="1"/>
  <c r="P504" i="5"/>
  <c r="I504" i="5"/>
  <c r="U504" i="5"/>
  <c r="X504" i="5"/>
  <c r="V504" i="5"/>
  <c r="J504" i="5"/>
  <c r="K504" i="5"/>
  <c r="T504" i="5"/>
  <c r="AC505" i="5"/>
  <c r="AP505" i="5"/>
  <c r="AH505" i="5"/>
  <c r="AM505" i="5"/>
  <c r="AJ505" i="5"/>
  <c r="AK505" i="5"/>
  <c r="AO505" i="5"/>
  <c r="AL505" i="5"/>
  <c r="AQ505" i="5"/>
  <c r="AE505" i="5"/>
  <c r="AF505" i="5"/>
  <c r="AI505" i="5"/>
  <c r="AD505" i="5"/>
  <c r="AN505" i="5"/>
  <c r="AG505" i="5"/>
  <c r="L505" i="5" l="1"/>
  <c r="U505" i="5"/>
  <c r="X505" i="5"/>
  <c r="J505" i="5"/>
  <c r="T505" i="5"/>
  <c r="P505" i="5"/>
  <c r="V505" i="5"/>
  <c r="I505" i="5"/>
  <c r="K505" i="5"/>
  <c r="AC506" i="5"/>
  <c r="AE506" i="5"/>
  <c r="AJ506" i="5"/>
  <c r="AP506" i="5"/>
  <c r="AO506" i="5"/>
  <c r="AQ506" i="5"/>
  <c r="AN506" i="5"/>
  <c r="AF506" i="5"/>
  <c r="AM506" i="5"/>
  <c r="AI506" i="5"/>
  <c r="AL506" i="5"/>
  <c r="AG506" i="5"/>
  <c r="AK506" i="5"/>
  <c r="AH506" i="5"/>
  <c r="AD506" i="5"/>
  <c r="L506" i="5" l="1"/>
  <c r="P506" i="5"/>
  <c r="K506" i="5"/>
  <c r="U506" i="5"/>
  <c r="X506" i="5"/>
  <c r="V506" i="5"/>
  <c r="J506" i="5"/>
  <c r="T506" i="5"/>
  <c r="I506" i="5"/>
  <c r="AC507" i="5"/>
  <c r="AE507" i="5"/>
  <c r="AQ507" i="5"/>
  <c r="AN507" i="5"/>
  <c r="AJ507" i="5"/>
  <c r="AL507" i="5"/>
  <c r="AO507" i="5"/>
  <c r="AG507" i="5"/>
  <c r="AP507" i="5"/>
  <c r="AF507" i="5"/>
  <c r="AM507" i="5"/>
  <c r="AH507" i="5"/>
  <c r="AI507" i="5"/>
  <c r="AK507" i="5"/>
  <c r="AD507" i="5"/>
  <c r="L507" i="5" l="1"/>
  <c r="X507" i="5"/>
  <c r="I507" i="5"/>
  <c r="T507" i="5"/>
  <c r="K507" i="5"/>
  <c r="U507" i="5"/>
  <c r="J507" i="5"/>
  <c r="V507" i="5"/>
  <c r="P507" i="5"/>
  <c r="AC508" i="5"/>
  <c r="AF508" i="5"/>
  <c r="AJ508" i="5"/>
  <c r="AN508" i="5"/>
  <c r="AE508" i="5"/>
  <c r="AM508" i="5"/>
  <c r="AL508" i="5"/>
  <c r="AH508" i="5"/>
  <c r="AD508" i="5"/>
  <c r="AK508" i="5"/>
  <c r="AO508" i="5"/>
  <c r="AI508" i="5"/>
  <c r="AQ508" i="5"/>
  <c r="AP508" i="5"/>
  <c r="AG508" i="5"/>
  <c r="L508" i="5" l="1"/>
  <c r="X508" i="5"/>
  <c r="J508" i="5"/>
  <c r="I508" i="5"/>
  <c r="U508" i="5"/>
  <c r="V508" i="5"/>
  <c r="K508" i="5"/>
  <c r="P508" i="5"/>
  <c r="T508" i="5"/>
  <c r="AC509" i="5"/>
  <c r="AH509" i="5"/>
  <c r="AJ509" i="5"/>
  <c r="AP509" i="5"/>
  <c r="AK524" i="5"/>
  <c r="AH524" i="5"/>
  <c r="AG524" i="5"/>
  <c r="AE524" i="5"/>
  <c r="AM524" i="5"/>
  <c r="AK509" i="5"/>
  <c r="AL509" i="5"/>
  <c r="AJ524" i="5"/>
  <c r="AO509" i="5"/>
  <c r="AN509" i="5"/>
  <c r="AF509" i="5"/>
  <c r="AI509" i="5"/>
  <c r="AM509" i="5"/>
  <c r="AD524" i="5"/>
  <c r="AO524" i="5"/>
  <c r="AN524" i="5"/>
  <c r="AQ509" i="5"/>
  <c r="AD509" i="5"/>
  <c r="AI524" i="5"/>
  <c r="AP524" i="5"/>
  <c r="AE509" i="5"/>
  <c r="AG509" i="5"/>
  <c r="AF524" i="5"/>
  <c r="AL524" i="5"/>
  <c r="AQ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J510" i="5"/>
  <c r="AN510" i="5"/>
  <c r="AG525" i="5"/>
  <c r="AO525" i="5"/>
  <c r="AE525" i="5"/>
  <c r="AQ510" i="5"/>
  <c r="AF525" i="5"/>
  <c r="AN525" i="5"/>
  <c r="AH510" i="5"/>
  <c r="AD510" i="5"/>
  <c r="AH525" i="5"/>
  <c r="AL525" i="5"/>
  <c r="AL510" i="5"/>
  <c r="AK510" i="5"/>
  <c r="AO510" i="5"/>
  <c r="AG510" i="5"/>
  <c r="AQ525" i="5"/>
  <c r="AM525" i="5"/>
  <c r="AK525" i="5"/>
  <c r="AI510" i="5"/>
  <c r="AM510" i="5"/>
  <c r="AI525" i="5"/>
  <c r="AJ525" i="5"/>
  <c r="AP510" i="5"/>
  <c r="AD525" i="5"/>
  <c r="AP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L511" i="5"/>
  <c r="AM511" i="5"/>
  <c r="AE511" i="5"/>
  <c r="AQ526" i="5"/>
  <c r="AM526" i="5"/>
  <c r="AK526" i="5"/>
  <c r="AD526" i="5"/>
  <c r="AI511" i="5"/>
  <c r="AG511" i="5"/>
  <c r="AD511" i="5"/>
  <c r="AF526" i="5"/>
  <c r="AJ526" i="5"/>
  <c r="AN526" i="5"/>
  <c r="AN511" i="5"/>
  <c r="AF511" i="5"/>
  <c r="AJ511" i="5"/>
  <c r="AH526" i="5"/>
  <c r="AL526" i="5"/>
  <c r="AP526" i="5"/>
  <c r="AH511" i="5"/>
  <c r="AK511" i="5"/>
  <c r="AG526" i="5"/>
  <c r="AO526" i="5"/>
  <c r="AI526" i="5"/>
  <c r="AE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F512" i="5"/>
  <c r="AJ512" i="5"/>
  <c r="AN512" i="5"/>
  <c r="AH527" i="5"/>
  <c r="AL527" i="5"/>
  <c r="AK527" i="5"/>
  <c r="AD527" i="5"/>
  <c r="AG512" i="5"/>
  <c r="AO512" i="5"/>
  <c r="AK512" i="5"/>
  <c r="AP512" i="5"/>
  <c r="AO527" i="5"/>
  <c r="AG527" i="5"/>
  <c r="AN527" i="5"/>
  <c r="AI512" i="5"/>
  <c r="AQ527" i="5"/>
  <c r="AE527" i="5"/>
  <c r="AD512" i="5"/>
  <c r="AH512" i="5"/>
  <c r="AL512" i="5"/>
  <c r="AQ512" i="5"/>
  <c r="AM527" i="5"/>
  <c r="AF527" i="5"/>
  <c r="AP527" i="5"/>
  <c r="AE512" i="5"/>
  <c r="AM512" i="5"/>
  <c r="AJ527" i="5"/>
  <c r="AI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G513" i="5"/>
  <c r="AK513" i="5"/>
  <c r="AP513" i="5"/>
  <c r="AF528" i="5"/>
  <c r="AJ528" i="5"/>
  <c r="AN528" i="5"/>
  <c r="AJ513" i="5"/>
  <c r="AM528" i="5"/>
  <c r="AD513" i="5"/>
  <c r="AH513" i="5"/>
  <c r="AL513" i="5"/>
  <c r="AQ513" i="5"/>
  <c r="AH528" i="5"/>
  <c r="AL528" i="5"/>
  <c r="AP528" i="5"/>
  <c r="AF513" i="5"/>
  <c r="AN513" i="5"/>
  <c r="AK528" i="5"/>
  <c r="AE513" i="5"/>
  <c r="AI513" i="5"/>
  <c r="AM513" i="5"/>
  <c r="AG528" i="5"/>
  <c r="AO528" i="5"/>
  <c r="AE528" i="5"/>
  <c r="AI528" i="5"/>
  <c r="AQ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G529" i="5"/>
  <c r="AO529" i="5"/>
  <c r="AE529" i="5"/>
  <c r="AE514" i="5"/>
  <c r="AI514" i="5"/>
  <c r="AM514" i="5"/>
  <c r="AF514" i="5"/>
  <c r="AJ514" i="5"/>
  <c r="AK514" i="5"/>
  <c r="AL529" i="5"/>
  <c r="AD514" i="5"/>
  <c r="AQ514" i="5"/>
  <c r="AI529" i="5"/>
  <c r="AQ529" i="5"/>
  <c r="AK529" i="5"/>
  <c r="AD529" i="5"/>
  <c r="AN514" i="5"/>
  <c r="AH529" i="5"/>
  <c r="AH514" i="5"/>
  <c r="AF529" i="5"/>
  <c r="AJ529" i="5"/>
  <c r="AN529" i="5"/>
  <c r="AG514" i="5"/>
  <c r="AO514" i="5"/>
  <c r="AP514" i="5"/>
  <c r="AP529" i="5"/>
  <c r="AL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I515" i="5"/>
  <c r="AL515" i="5"/>
  <c r="AP515" i="5"/>
  <c r="AI530" i="5"/>
  <c r="AQ530" i="5"/>
  <c r="AK530" i="5"/>
  <c r="AO515" i="5"/>
  <c r="AG530" i="5"/>
  <c r="AD530" i="5"/>
  <c r="AF515" i="5"/>
  <c r="AJ515" i="5"/>
  <c r="AM515" i="5"/>
  <c r="AQ515" i="5"/>
  <c r="AF530" i="5"/>
  <c r="AJ530" i="5"/>
  <c r="AN530" i="5"/>
  <c r="AH515" i="5"/>
  <c r="AM530" i="5"/>
  <c r="AG515" i="5"/>
  <c r="AE515" i="5"/>
  <c r="AN515" i="5"/>
  <c r="AE530" i="5"/>
  <c r="AH530" i="5"/>
  <c r="AL530" i="5"/>
  <c r="AP530" i="5"/>
  <c r="AK515" i="5"/>
  <c r="AO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M531" i="5"/>
  <c r="AF531" i="5"/>
  <c r="AJ531" i="5"/>
  <c r="AD531" i="5"/>
  <c r="AO531" i="5"/>
  <c r="AL531" i="5"/>
  <c r="AE531" i="5"/>
  <c r="AN531" i="5"/>
  <c r="AK531" i="5"/>
  <c r="AP531" i="5"/>
  <c r="AG531" i="5"/>
  <c r="AH531" i="5"/>
  <c r="AQ531" i="5"/>
  <c r="AI531" i="5"/>
  <c r="I531" i="5" l="1"/>
  <c r="U531" i="5"/>
  <c r="T531" i="5"/>
  <c r="X531" i="5"/>
  <c r="K531" i="5"/>
  <c r="L531" i="5"/>
  <c r="P531" i="5"/>
  <c r="V531" i="5"/>
  <c r="J531" i="5"/>
  <c r="AC532" i="5"/>
  <c r="AF532" i="5"/>
  <c r="AJ532" i="5"/>
  <c r="AP532" i="5"/>
  <c r="AQ532" i="5"/>
  <c r="AK532" i="5"/>
  <c r="AO532" i="5"/>
  <c r="AE532" i="5"/>
  <c r="AG532" i="5"/>
  <c r="AM532" i="5"/>
  <c r="AI532" i="5"/>
  <c r="AD532" i="5"/>
  <c r="AL532" i="5"/>
  <c r="AH532" i="5"/>
  <c r="AN532" i="5"/>
  <c r="I532" i="5" l="1"/>
  <c r="L532" i="5"/>
  <c r="J532" i="5"/>
  <c r="U532" i="5"/>
  <c r="T532" i="5"/>
  <c r="P532" i="5"/>
  <c r="V532" i="5"/>
  <c r="K532" i="5"/>
  <c r="X532" i="5"/>
  <c r="AC533" i="5"/>
  <c r="AK533" i="5"/>
  <c r="AO533" i="5"/>
  <c r="AP533" i="5"/>
  <c r="AL533" i="5"/>
  <c r="AM533" i="5"/>
  <c r="AQ533" i="5"/>
  <c r="AG533" i="5"/>
  <c r="AN533" i="5"/>
  <c r="AH533" i="5"/>
  <c r="AI533" i="5"/>
  <c r="AD533" i="5"/>
  <c r="AE533" i="5"/>
  <c r="AF533" i="5"/>
  <c r="AJ533" i="5"/>
  <c r="I533" i="5" l="1"/>
  <c r="L533" i="5"/>
  <c r="T533" i="5"/>
  <c r="X533" i="5"/>
  <c r="U533" i="5"/>
  <c r="P533" i="5"/>
  <c r="V533" i="5"/>
  <c r="K533" i="5"/>
  <c r="J533" i="5"/>
  <c r="AC534" i="5"/>
  <c r="AK534" i="5"/>
  <c r="AO534" i="5"/>
  <c r="AP534" i="5"/>
  <c r="AG534" i="5"/>
  <c r="AH534" i="5"/>
  <c r="AL534" i="5"/>
  <c r="AE534" i="5"/>
  <c r="AQ534" i="5"/>
  <c r="AF534" i="5"/>
  <c r="AJ534" i="5"/>
  <c r="AD534" i="5"/>
  <c r="AI534" i="5"/>
  <c r="AM534" i="5"/>
  <c r="AN534" i="5"/>
  <c r="I534" i="5" l="1"/>
  <c r="L534" i="5"/>
  <c r="J534" i="5"/>
  <c r="X534" i="5"/>
  <c r="U534" i="5"/>
  <c r="P534" i="5"/>
  <c r="V534" i="5"/>
  <c r="K534" i="5"/>
  <c r="T534" i="5"/>
  <c r="AC535" i="5"/>
  <c r="AK535" i="5"/>
  <c r="AO535" i="5"/>
  <c r="AP535" i="5"/>
  <c r="AL535" i="5"/>
  <c r="AQ535" i="5"/>
  <c r="AI535" i="5"/>
  <c r="AD535" i="5"/>
  <c r="AH535" i="5"/>
  <c r="AM535" i="5"/>
  <c r="AG535" i="5"/>
  <c r="AF535" i="5"/>
  <c r="AJ535" i="5"/>
  <c r="AE535" i="5"/>
  <c r="AN535" i="5"/>
  <c r="I535" i="5" l="1"/>
  <c r="L535" i="5"/>
  <c r="T535" i="5"/>
  <c r="X535" i="5"/>
  <c r="U535" i="5"/>
  <c r="P535" i="5"/>
  <c r="V535" i="5"/>
  <c r="K535" i="5"/>
  <c r="J535" i="5"/>
  <c r="AC536" i="5"/>
  <c r="AM536" i="5"/>
  <c r="AK536" i="5"/>
  <c r="AI536" i="5"/>
  <c r="AG536" i="5"/>
  <c r="AJ536" i="5"/>
  <c r="AQ536" i="5"/>
  <c r="AE536" i="5"/>
  <c r="AN536" i="5"/>
  <c r="AP536" i="5"/>
  <c r="AH536" i="5"/>
  <c r="AO536" i="5"/>
  <c r="AF536" i="5"/>
  <c r="AL536" i="5"/>
  <c r="AD536" i="5"/>
  <c r="I536" i="5" l="1"/>
  <c r="L536" i="5"/>
  <c r="J536" i="5"/>
  <c r="T536" i="5"/>
  <c r="V536" i="5"/>
  <c r="X536" i="5"/>
  <c r="U536" i="5"/>
  <c r="K536" i="5"/>
  <c r="P536" i="5"/>
  <c r="AC537" i="5"/>
  <c r="AK537" i="5"/>
  <c r="AI537" i="5"/>
  <c r="AO537" i="5"/>
  <c r="AN537" i="5"/>
  <c r="AM537" i="5"/>
  <c r="AJ537" i="5"/>
  <c r="AP537" i="5"/>
  <c r="AE537" i="5"/>
  <c r="AH537" i="5"/>
  <c r="AG537" i="5"/>
  <c r="AD537" i="5"/>
  <c r="AQ537" i="5"/>
  <c r="AF537" i="5"/>
  <c r="AL537" i="5"/>
  <c r="I537" i="5" l="1"/>
  <c r="L537" i="5"/>
  <c r="J537" i="5"/>
  <c r="T537" i="5"/>
  <c r="X537" i="5"/>
  <c r="U537" i="5"/>
  <c r="P537" i="5"/>
  <c r="V537" i="5"/>
  <c r="K537" i="5"/>
  <c r="AC538" i="5"/>
  <c r="AP538" i="5"/>
  <c r="AM538" i="5"/>
  <c r="AO538" i="5"/>
  <c r="AQ538" i="5"/>
  <c r="AK538" i="5"/>
  <c r="AE538" i="5"/>
  <c r="AL538" i="5"/>
  <c r="AN538" i="5"/>
  <c r="AI538" i="5"/>
  <c r="AJ538" i="5"/>
  <c r="AF538" i="5"/>
  <c r="AH538" i="5"/>
  <c r="AG538" i="5"/>
  <c r="AD538" i="5"/>
  <c r="P538" i="5" l="1"/>
  <c r="X538" i="5"/>
  <c r="T538" i="5"/>
  <c r="J538" i="5"/>
  <c r="I538" i="5"/>
  <c r="K538" i="5"/>
  <c r="V538" i="5"/>
  <c r="L538" i="5"/>
  <c r="U538" i="5"/>
  <c r="AC539" i="5"/>
  <c r="AD539" i="5"/>
  <c r="AJ539" i="5"/>
  <c r="AQ539" i="5"/>
  <c r="AK539" i="5"/>
  <c r="AM539" i="5"/>
  <c r="AL539" i="5"/>
  <c r="AG539" i="5"/>
  <c r="AH539" i="5"/>
  <c r="AF539" i="5"/>
  <c r="AP539" i="5"/>
  <c r="AN539" i="5"/>
  <c r="AE539" i="5"/>
  <c r="AI539" i="5"/>
  <c r="AO539" i="5"/>
  <c r="L539" i="5" l="1"/>
  <c r="J539" i="5"/>
  <c r="K539" i="5"/>
  <c r="X539" i="5"/>
  <c r="V539" i="5"/>
  <c r="U539" i="5"/>
  <c r="P539" i="5"/>
  <c r="I539" i="5"/>
  <c r="T539" i="5"/>
  <c r="AC540" i="5"/>
  <c r="AD540" i="5"/>
  <c r="AN540" i="5"/>
  <c r="AQ540" i="5"/>
  <c r="AO540" i="5"/>
  <c r="AH540" i="5"/>
  <c r="AK540" i="5"/>
  <c r="AF540" i="5"/>
  <c r="AE540" i="5"/>
  <c r="AI540" i="5"/>
  <c r="AG540" i="5"/>
  <c r="AJ540" i="5"/>
  <c r="AM540" i="5"/>
  <c r="AL540" i="5"/>
  <c r="AP540" i="5"/>
  <c r="L540" i="5" l="1"/>
  <c r="J540" i="5"/>
  <c r="K540" i="5"/>
  <c r="X540" i="5"/>
  <c r="V540" i="5"/>
  <c r="P540" i="5"/>
  <c r="I540" i="5"/>
  <c r="T540" i="5"/>
  <c r="U540" i="5"/>
  <c r="AC541" i="5"/>
  <c r="AH541" i="5"/>
  <c r="AL541" i="5"/>
  <c r="AK541" i="5"/>
  <c r="AP541" i="5"/>
  <c r="AF541" i="5"/>
  <c r="AO541" i="5"/>
  <c r="AE541" i="5"/>
  <c r="AD541" i="5"/>
  <c r="AI541" i="5"/>
  <c r="AM541" i="5"/>
  <c r="AQ541" i="5"/>
  <c r="AJ541" i="5"/>
  <c r="AN541" i="5"/>
  <c r="AG541" i="5"/>
  <c r="L541" i="5" l="1"/>
  <c r="J541" i="5"/>
  <c r="K541" i="5"/>
  <c r="V541" i="5"/>
  <c r="T541" i="5"/>
  <c r="X541" i="5"/>
  <c r="U541" i="5"/>
  <c r="P541" i="5"/>
  <c r="I541" i="5"/>
  <c r="AC542" i="5"/>
  <c r="AH542" i="5"/>
  <c r="AJ542" i="5"/>
  <c r="AL542" i="5"/>
  <c r="AQ542" i="5"/>
  <c r="AD542" i="5"/>
  <c r="AG542" i="5"/>
  <c r="AM542" i="5"/>
  <c r="AN542" i="5"/>
  <c r="AP542" i="5"/>
  <c r="AI542" i="5"/>
  <c r="AE542" i="5"/>
  <c r="AF542" i="5"/>
  <c r="AO542" i="5"/>
  <c r="AK542" i="5"/>
  <c r="J542" i="5" l="1"/>
  <c r="X542" i="5"/>
  <c r="V542" i="5"/>
  <c r="T542" i="5"/>
  <c r="U542" i="5"/>
  <c r="L542" i="5"/>
  <c r="P542" i="5"/>
  <c r="I542" i="5"/>
  <c r="K542" i="5"/>
  <c r="AC543" i="5"/>
  <c r="AI543" i="5"/>
  <c r="AM543" i="5"/>
  <c r="AQ543" i="5"/>
  <c r="AF543" i="5"/>
  <c r="AD543" i="5"/>
  <c r="AE543" i="5"/>
  <c r="AP543" i="5"/>
  <c r="AK543" i="5"/>
  <c r="AO543" i="5"/>
  <c r="AJ543" i="5"/>
  <c r="AL543" i="5"/>
  <c r="AN543" i="5"/>
  <c r="AH543" i="5"/>
  <c r="AG543" i="5"/>
  <c r="L543" i="5" l="1"/>
  <c r="J543" i="5"/>
  <c r="K543" i="5"/>
  <c r="X543" i="5"/>
  <c r="P543" i="5"/>
  <c r="I543" i="5"/>
  <c r="V543" i="5"/>
  <c r="T543" i="5"/>
  <c r="U543" i="5"/>
  <c r="AC544" i="5"/>
  <c r="AM544" i="5"/>
  <c r="AL544" i="5"/>
  <c r="AK544" i="5"/>
  <c r="AG544" i="5"/>
  <c r="AO544" i="5"/>
  <c r="AP544" i="5"/>
  <c r="AF544" i="5"/>
  <c r="AJ544" i="5"/>
  <c r="AE544" i="5"/>
  <c r="AH544" i="5"/>
  <c r="AI544" i="5"/>
  <c r="AD544" i="5"/>
  <c r="AQ544" i="5"/>
  <c r="AN544" i="5"/>
  <c r="L544" i="5" l="1"/>
  <c r="J544" i="5"/>
  <c r="K544" i="5"/>
  <c r="V544" i="5"/>
  <c r="X544" i="5"/>
  <c r="T544" i="5"/>
  <c r="U544" i="5"/>
  <c r="P544" i="5"/>
  <c r="I544" i="5"/>
  <c r="AC545" i="5"/>
  <c r="AH545" i="5"/>
  <c r="AN545" i="5"/>
  <c r="AQ545" i="5"/>
  <c r="AI545" i="5"/>
  <c r="AF545" i="5"/>
  <c r="AO545" i="5"/>
  <c r="AE545" i="5"/>
  <c r="AD545" i="5"/>
  <c r="AP545" i="5"/>
  <c r="AM545" i="5"/>
  <c r="AJ545" i="5"/>
  <c r="AK545" i="5"/>
  <c r="AL545" i="5"/>
  <c r="AG545" i="5"/>
  <c r="L545" i="5" l="1"/>
  <c r="J545" i="5"/>
  <c r="K545" i="5"/>
  <c r="X545" i="5"/>
  <c r="T545" i="5"/>
  <c r="U545" i="5"/>
  <c r="P545" i="5"/>
  <c r="I545" i="5"/>
  <c r="V545" i="5"/>
  <c r="AC546" i="5"/>
  <c r="AN546" i="5"/>
  <c r="AO546" i="5"/>
  <c r="AQ546" i="5"/>
  <c r="AI561" i="5"/>
  <c r="AG561" i="5"/>
  <c r="AJ561" i="5"/>
  <c r="AP561" i="5"/>
  <c r="AD561" i="5"/>
  <c r="AL561" i="5"/>
  <c r="AK546" i="5"/>
  <c r="AP546" i="5"/>
  <c r="AO561" i="5"/>
  <c r="AH561" i="5"/>
  <c r="AD546" i="5"/>
  <c r="AI546" i="5"/>
  <c r="AF546" i="5"/>
  <c r="AK561" i="5"/>
  <c r="AN561" i="5"/>
  <c r="AQ561" i="5"/>
  <c r="AM561" i="5"/>
  <c r="AG546" i="5"/>
  <c r="AJ546" i="5"/>
  <c r="AH546" i="5"/>
  <c r="AL546" i="5"/>
  <c r="AE546" i="5"/>
  <c r="AF561" i="5"/>
  <c r="AM546" i="5"/>
  <c r="AE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D562" i="5"/>
  <c r="AH562" i="5"/>
  <c r="AI547" i="5"/>
  <c r="AM547" i="5"/>
  <c r="AQ547" i="5"/>
  <c r="AN547" i="5"/>
  <c r="AJ562" i="5"/>
  <c r="AN562" i="5"/>
  <c r="AE562" i="5"/>
  <c r="AI562" i="5"/>
  <c r="AK547" i="5"/>
  <c r="AO547" i="5"/>
  <c r="AF547" i="5"/>
  <c r="AK562" i="5"/>
  <c r="AG547" i="5"/>
  <c r="AO562" i="5"/>
  <c r="AQ562" i="5"/>
  <c r="AF562" i="5"/>
  <c r="AJ547" i="5"/>
  <c r="AD547" i="5"/>
  <c r="AL547" i="5"/>
  <c r="AE547" i="5"/>
  <c r="AL562" i="5"/>
  <c r="AG562" i="5"/>
  <c r="AH547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H548" i="5"/>
  <c r="AJ548" i="5"/>
  <c r="AK563" i="5"/>
  <c r="AO563" i="5"/>
  <c r="AP563" i="5"/>
  <c r="AE563" i="5"/>
  <c r="AN548" i="5"/>
  <c r="AL563" i="5"/>
  <c r="AQ563" i="5"/>
  <c r="AM563" i="5"/>
  <c r="AK548" i="5"/>
  <c r="AN563" i="5"/>
  <c r="AD548" i="5"/>
  <c r="AF548" i="5"/>
  <c r="AH563" i="5"/>
  <c r="AG563" i="5"/>
  <c r="AJ563" i="5"/>
  <c r="AL548" i="5"/>
  <c r="AE548" i="5"/>
  <c r="AI548" i="5"/>
  <c r="AI563" i="5"/>
  <c r="AG548" i="5"/>
  <c r="AF563" i="5"/>
  <c r="AD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E549" i="5"/>
  <c r="AG549" i="5"/>
  <c r="AD549" i="5"/>
  <c r="AK564" i="5"/>
  <c r="AO564" i="5"/>
  <c r="AP564" i="5"/>
  <c r="AE564" i="5"/>
  <c r="AJ549" i="5"/>
  <c r="AJ564" i="5"/>
  <c r="AD564" i="5"/>
  <c r="AI549" i="5"/>
  <c r="AQ549" i="5"/>
  <c r="AK549" i="5"/>
  <c r="AO549" i="5"/>
  <c r="AH564" i="5"/>
  <c r="AL564" i="5"/>
  <c r="AQ564" i="5"/>
  <c r="AF549" i="5"/>
  <c r="AH549" i="5"/>
  <c r="AL549" i="5"/>
  <c r="AP549" i="5"/>
  <c r="AI564" i="5"/>
  <c r="AM564" i="5"/>
  <c r="AG564" i="5"/>
  <c r="AM549" i="5"/>
  <c r="AN549" i="5"/>
  <c r="AF564" i="5"/>
  <c r="AN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F565" i="5"/>
  <c r="AJ565" i="5"/>
  <c r="AN565" i="5"/>
  <c r="AD565" i="5"/>
  <c r="AF550" i="5"/>
  <c r="AD550" i="5"/>
  <c r="AL550" i="5"/>
  <c r="AO565" i="5"/>
  <c r="AE565" i="5"/>
  <c r="AQ550" i="5"/>
  <c r="AN550" i="5"/>
  <c r="AM565" i="5"/>
  <c r="AJ550" i="5"/>
  <c r="AK565" i="5"/>
  <c r="AP565" i="5"/>
  <c r="AE550" i="5"/>
  <c r="AO550" i="5"/>
  <c r="AI565" i="5"/>
  <c r="AI550" i="5"/>
  <c r="AP550" i="5"/>
  <c r="AH565" i="5"/>
  <c r="AL565" i="5"/>
  <c r="AQ565" i="5"/>
  <c r="AM550" i="5"/>
  <c r="AH550" i="5"/>
  <c r="AG550" i="5"/>
  <c r="AG565" i="5"/>
  <c r="AK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K566" i="5"/>
  <c r="AO566" i="5"/>
  <c r="AI566" i="5"/>
  <c r="AD551" i="5"/>
  <c r="AH551" i="5"/>
  <c r="AL551" i="5"/>
  <c r="AP566" i="5"/>
  <c r="AQ551" i="5"/>
  <c r="AF566" i="5"/>
  <c r="AJ566" i="5"/>
  <c r="AG566" i="5"/>
  <c r="AQ566" i="5"/>
  <c r="AF551" i="5"/>
  <c r="AJ551" i="5"/>
  <c r="AN551" i="5"/>
  <c r="AL566" i="5"/>
  <c r="AI551" i="5"/>
  <c r="AP551" i="5"/>
  <c r="AD566" i="5"/>
  <c r="AH566" i="5"/>
  <c r="AM566" i="5"/>
  <c r="AE551" i="5"/>
  <c r="AM551" i="5"/>
  <c r="AG551" i="5"/>
  <c r="AO551" i="5"/>
  <c r="AN566" i="5"/>
  <c r="AK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I552" i="5"/>
  <c r="AQ552" i="5"/>
  <c r="AK552" i="5"/>
  <c r="AI567" i="5"/>
  <c r="AM567" i="5"/>
  <c r="AQ567" i="5"/>
  <c r="AH552" i="5"/>
  <c r="AP552" i="5"/>
  <c r="AO567" i="5"/>
  <c r="AD567" i="5"/>
  <c r="AH567" i="5"/>
  <c r="AD552" i="5"/>
  <c r="AL552" i="5"/>
  <c r="AK567" i="5"/>
  <c r="AE567" i="5"/>
  <c r="AE552" i="5"/>
  <c r="AG552" i="5"/>
  <c r="AP567" i="5"/>
  <c r="AF552" i="5"/>
  <c r="AJ552" i="5"/>
  <c r="AN552" i="5"/>
  <c r="AF567" i="5"/>
  <c r="AJ567" i="5"/>
  <c r="AN567" i="5"/>
  <c r="AM552" i="5"/>
  <c r="AL567" i="5"/>
  <c r="AG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J568" i="5"/>
  <c r="AN568" i="5"/>
  <c r="AF568" i="5"/>
  <c r="AG568" i="5"/>
  <c r="AK568" i="5"/>
  <c r="AH568" i="5"/>
  <c r="AL568" i="5"/>
  <c r="AQ568" i="5"/>
  <c r="AP568" i="5"/>
  <c r="AE568" i="5"/>
  <c r="AI568" i="5"/>
  <c r="AM568" i="5"/>
  <c r="AD568" i="5"/>
  <c r="AO568" i="5"/>
  <c r="L568" i="5" l="1"/>
  <c r="J568" i="5"/>
  <c r="I568" i="5"/>
  <c r="K568" i="5"/>
  <c r="X568" i="5"/>
  <c r="V568" i="5"/>
  <c r="T568" i="5"/>
  <c r="P568" i="5"/>
  <c r="U568" i="5"/>
  <c r="AC569" i="5"/>
  <c r="AI569" i="5"/>
  <c r="AM569" i="5"/>
  <c r="AQ569" i="5"/>
  <c r="AO569" i="5"/>
  <c r="AD569" i="5"/>
  <c r="AJ569" i="5"/>
  <c r="AN569" i="5"/>
  <c r="AL569" i="5"/>
  <c r="AK569" i="5"/>
  <c r="AE569" i="5"/>
  <c r="AH569" i="5"/>
  <c r="AP569" i="5"/>
  <c r="AF569" i="5"/>
  <c r="AG569" i="5"/>
  <c r="L569" i="5" l="1"/>
  <c r="J569" i="5"/>
  <c r="I569" i="5"/>
  <c r="X569" i="5"/>
  <c r="U569" i="5"/>
  <c r="V569" i="5"/>
  <c r="T569" i="5"/>
  <c r="P569" i="5"/>
  <c r="K569" i="5"/>
  <c r="AC570" i="5"/>
  <c r="AI570" i="5"/>
  <c r="AM570" i="5"/>
  <c r="AQ570" i="5"/>
  <c r="AL570" i="5"/>
  <c r="AG570" i="5"/>
  <c r="AK570" i="5"/>
  <c r="AO570" i="5"/>
  <c r="AD570" i="5"/>
  <c r="AF570" i="5"/>
  <c r="AJ570" i="5"/>
  <c r="AN570" i="5"/>
  <c r="AE570" i="5"/>
  <c r="AH570" i="5"/>
  <c r="AP570" i="5"/>
  <c r="L570" i="5" l="1"/>
  <c r="J570" i="5"/>
  <c r="I570" i="5"/>
  <c r="K570" i="5"/>
  <c r="X570" i="5"/>
  <c r="V570" i="5"/>
  <c r="T570" i="5"/>
  <c r="P570" i="5"/>
  <c r="U570" i="5"/>
  <c r="AC571" i="5"/>
  <c r="AM571" i="5"/>
  <c r="AQ571" i="5"/>
  <c r="AN571" i="5"/>
  <c r="AO571" i="5"/>
  <c r="AH571" i="5"/>
  <c r="AJ571" i="5"/>
  <c r="AI571" i="5"/>
  <c r="AL571" i="5"/>
  <c r="AP571" i="5"/>
  <c r="AK571" i="5"/>
  <c r="AD571" i="5"/>
  <c r="AG571" i="5"/>
  <c r="AF571" i="5"/>
  <c r="AE571" i="5"/>
  <c r="L571" i="5" l="1"/>
  <c r="T571" i="5"/>
  <c r="P571" i="5"/>
  <c r="J571" i="5"/>
  <c r="I571" i="5"/>
  <c r="U571" i="5"/>
  <c r="V571" i="5"/>
  <c r="X571" i="5"/>
  <c r="K571" i="5"/>
  <c r="AC572" i="5"/>
  <c r="AF572" i="5"/>
  <c r="AJ572" i="5"/>
  <c r="AN572" i="5"/>
  <c r="AQ572" i="5"/>
  <c r="AG572" i="5"/>
  <c r="AK572" i="5"/>
  <c r="AO572" i="5"/>
  <c r="AP572" i="5"/>
  <c r="AH572" i="5"/>
  <c r="AM572" i="5"/>
  <c r="AD572" i="5"/>
  <c r="AL572" i="5"/>
  <c r="AE572" i="5"/>
  <c r="AI572" i="5"/>
  <c r="L572" i="5" l="1"/>
  <c r="X572" i="5"/>
  <c r="U572" i="5"/>
  <c r="T572" i="5"/>
  <c r="P572" i="5"/>
  <c r="V572" i="5"/>
  <c r="K572" i="5"/>
  <c r="J572" i="5"/>
  <c r="I572" i="5"/>
  <c r="AC573" i="5"/>
  <c r="AF573" i="5"/>
  <c r="AJ573" i="5"/>
  <c r="AN573" i="5"/>
  <c r="AO573" i="5"/>
  <c r="AP573" i="5"/>
  <c r="AH573" i="5"/>
  <c r="AQ573" i="5"/>
  <c r="AE573" i="5"/>
  <c r="AI573" i="5"/>
  <c r="AK573" i="5"/>
  <c r="AL573" i="5"/>
  <c r="AG573" i="5"/>
  <c r="AD573" i="5"/>
  <c r="AM573" i="5"/>
  <c r="L573" i="5" l="1"/>
  <c r="X573" i="5"/>
  <c r="U573" i="5"/>
  <c r="T573" i="5"/>
  <c r="P573" i="5"/>
  <c r="V573" i="5"/>
  <c r="K573" i="5"/>
  <c r="J573" i="5"/>
  <c r="I573" i="5"/>
  <c r="AC574" i="5"/>
  <c r="AI574" i="5"/>
  <c r="AF574" i="5"/>
  <c r="AK574" i="5"/>
  <c r="AL574" i="5"/>
  <c r="AP574" i="5"/>
  <c r="AN574" i="5"/>
  <c r="AJ574" i="5"/>
  <c r="AE574" i="5"/>
  <c r="AO574" i="5"/>
  <c r="AM574" i="5"/>
  <c r="AQ574" i="5"/>
  <c r="AH574" i="5"/>
  <c r="AD574" i="5"/>
  <c r="AG574" i="5"/>
  <c r="L574" i="5" l="1"/>
  <c r="V574" i="5"/>
  <c r="X574" i="5"/>
  <c r="K574" i="5"/>
  <c r="I574" i="5"/>
  <c r="U574" i="5"/>
  <c r="T574" i="5"/>
  <c r="P574" i="5"/>
  <c r="J574" i="5"/>
  <c r="AC575" i="5"/>
  <c r="AO575" i="5"/>
  <c r="AM575" i="5"/>
  <c r="AQ575" i="5"/>
  <c r="AL575" i="5"/>
  <c r="AE575" i="5"/>
  <c r="AI575" i="5"/>
  <c r="AK575" i="5"/>
  <c r="AH575" i="5"/>
  <c r="AP575" i="5"/>
  <c r="AD575" i="5"/>
  <c r="AN575" i="5"/>
  <c r="AF575" i="5"/>
  <c r="AJ575" i="5"/>
  <c r="AG575" i="5"/>
  <c r="U575" i="5" l="1"/>
  <c r="J575" i="5"/>
  <c r="V575" i="5"/>
  <c r="K575" i="5"/>
  <c r="X575" i="5"/>
  <c r="L575" i="5"/>
  <c r="P575" i="5"/>
  <c r="T575" i="5"/>
  <c r="I575" i="5"/>
  <c r="AC576" i="5"/>
  <c r="AD576" i="5"/>
  <c r="AJ576" i="5"/>
  <c r="AO576" i="5"/>
  <c r="AQ576" i="5"/>
  <c r="AE576" i="5"/>
  <c r="AK576" i="5"/>
  <c r="AP576" i="5"/>
  <c r="AN576" i="5"/>
  <c r="AH576" i="5"/>
  <c r="AG576" i="5"/>
  <c r="AI576" i="5"/>
  <c r="AM576" i="5"/>
  <c r="AF576" i="5"/>
  <c r="AL576" i="5"/>
  <c r="J576" i="5" l="1"/>
  <c r="P576" i="5"/>
  <c r="U576" i="5"/>
  <c r="T576" i="5"/>
  <c r="X576" i="5"/>
  <c r="V576" i="5"/>
  <c r="I576" i="5"/>
  <c r="L576" i="5"/>
  <c r="K576" i="5"/>
  <c r="AC577" i="5"/>
  <c r="AK577" i="5"/>
  <c r="AP577" i="5"/>
  <c r="AQ577" i="5"/>
  <c r="AM577" i="5"/>
  <c r="AN577" i="5"/>
  <c r="AL577" i="5"/>
  <c r="AF577" i="5"/>
  <c r="AE577" i="5"/>
  <c r="AI577" i="5"/>
  <c r="AH577" i="5"/>
  <c r="AO577" i="5"/>
  <c r="AG577" i="5"/>
  <c r="AD577" i="5"/>
  <c r="AJ577" i="5"/>
  <c r="J577" i="5" l="1"/>
  <c r="K577" i="5"/>
  <c r="P577" i="5"/>
  <c r="U577" i="5"/>
  <c r="X577" i="5"/>
  <c r="T577" i="5"/>
  <c r="V577" i="5"/>
  <c r="I577" i="5"/>
  <c r="L577" i="5"/>
  <c r="AC578" i="5"/>
  <c r="AP578" i="5"/>
  <c r="AK578" i="5"/>
  <c r="AE578" i="5"/>
  <c r="AH578" i="5"/>
  <c r="AJ578" i="5"/>
  <c r="AL578" i="5"/>
  <c r="AN578" i="5"/>
  <c r="AF578" i="5"/>
  <c r="AQ578" i="5"/>
  <c r="AO578" i="5"/>
  <c r="AD578" i="5"/>
  <c r="AM578" i="5"/>
  <c r="AG578" i="5"/>
  <c r="AI578" i="5"/>
  <c r="P578" i="5" l="1"/>
  <c r="K578" i="5"/>
  <c r="J578" i="5"/>
  <c r="U578" i="5"/>
  <c r="V578" i="5"/>
  <c r="I578" i="5"/>
  <c r="T578" i="5"/>
  <c r="X578" i="5"/>
  <c r="L578" i="5"/>
  <c r="AC579" i="5"/>
  <c r="AE579" i="5"/>
  <c r="AO579" i="5"/>
  <c r="AH579" i="5"/>
  <c r="AL579" i="5"/>
  <c r="AP579" i="5"/>
  <c r="AK579" i="5"/>
  <c r="AM579" i="5"/>
  <c r="AN579" i="5"/>
  <c r="AF579" i="5"/>
  <c r="AQ579" i="5"/>
  <c r="AD579" i="5"/>
  <c r="AJ579" i="5"/>
  <c r="AI579" i="5"/>
  <c r="AG579" i="5"/>
  <c r="L579" i="5" l="1"/>
  <c r="P579" i="5"/>
  <c r="X579" i="5"/>
  <c r="U579" i="5"/>
  <c r="V579" i="5"/>
  <c r="K579" i="5"/>
  <c r="J579" i="5"/>
  <c r="I579" i="5"/>
  <c r="T579" i="5"/>
  <c r="AC580" i="5"/>
  <c r="AF580" i="5"/>
  <c r="AJ580" i="5"/>
  <c r="AN580" i="5"/>
  <c r="AG580" i="5"/>
  <c r="AK580" i="5"/>
  <c r="AO580" i="5"/>
  <c r="AH580" i="5"/>
  <c r="AD580" i="5"/>
  <c r="AM580" i="5"/>
  <c r="AL580" i="5"/>
  <c r="AP580" i="5"/>
  <c r="AQ580" i="5"/>
  <c r="AE580" i="5"/>
  <c r="AI580" i="5"/>
  <c r="L580" i="5" l="1"/>
  <c r="P580" i="5"/>
  <c r="I580" i="5"/>
  <c r="U580" i="5"/>
  <c r="T580" i="5"/>
  <c r="V580" i="5"/>
  <c r="K580" i="5"/>
  <c r="J580" i="5"/>
  <c r="X580" i="5"/>
  <c r="AC581" i="5"/>
  <c r="AF581" i="5"/>
  <c r="AJ581" i="5"/>
  <c r="AN581" i="5"/>
  <c r="AO581" i="5"/>
  <c r="AP581" i="5"/>
  <c r="AL581" i="5"/>
  <c r="AM581" i="5"/>
  <c r="AK581" i="5"/>
  <c r="AH581" i="5"/>
  <c r="AI581" i="5"/>
  <c r="AD581" i="5"/>
  <c r="AQ581" i="5"/>
  <c r="AE581" i="5"/>
  <c r="AG581" i="5"/>
  <c r="L581" i="5" l="1"/>
  <c r="X581" i="5"/>
  <c r="U581" i="5"/>
  <c r="T581" i="5"/>
  <c r="P581" i="5"/>
  <c r="V581" i="5"/>
  <c r="K581" i="5"/>
  <c r="J581" i="5"/>
  <c r="I581" i="5"/>
  <c r="AC582" i="5"/>
  <c r="AF582" i="5"/>
  <c r="AJ582" i="5"/>
  <c r="AN582" i="5"/>
  <c r="AI582" i="5"/>
  <c r="AK582" i="5"/>
  <c r="AO582" i="5"/>
  <c r="AH582" i="5"/>
  <c r="AQ582" i="5"/>
  <c r="AE582" i="5"/>
  <c r="AM582" i="5"/>
  <c r="AL582" i="5"/>
  <c r="AP582" i="5"/>
  <c r="AD582" i="5"/>
  <c r="AG582" i="5"/>
  <c r="L582" i="5" l="1"/>
  <c r="P582" i="5"/>
  <c r="I582" i="5"/>
  <c r="U582" i="5"/>
  <c r="T582" i="5"/>
  <c r="V582" i="5"/>
  <c r="K582" i="5"/>
  <c r="J582" i="5"/>
  <c r="X582" i="5"/>
  <c r="AC583" i="5"/>
  <c r="AH598" i="5"/>
  <c r="AG598" i="5"/>
  <c r="AI598" i="5"/>
  <c r="AD583" i="5"/>
  <c r="AI583" i="5"/>
  <c r="AM583" i="5"/>
  <c r="AQ583" i="5"/>
  <c r="AN583" i="5"/>
  <c r="AN598" i="5"/>
  <c r="AL583" i="5"/>
  <c r="AK598" i="5"/>
  <c r="AL598" i="5"/>
  <c r="AQ598" i="5"/>
  <c r="AE583" i="5"/>
  <c r="AJ583" i="5"/>
  <c r="AG583" i="5"/>
  <c r="AJ598" i="5"/>
  <c r="AD598" i="5"/>
  <c r="AM598" i="5"/>
  <c r="AP583" i="5"/>
  <c r="AP598" i="5"/>
  <c r="AF598" i="5"/>
  <c r="AO598" i="5"/>
  <c r="AE598" i="5"/>
  <c r="AF583" i="5"/>
  <c r="AO583" i="5"/>
  <c r="AH583" i="5"/>
  <c r="AK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I584" i="5"/>
  <c r="AK584" i="5"/>
  <c r="AM584" i="5"/>
  <c r="AQ584" i="5"/>
  <c r="AI599" i="5"/>
  <c r="AQ599" i="5"/>
  <c r="AF599" i="5"/>
  <c r="AD599" i="5"/>
  <c r="AL584" i="5"/>
  <c r="AO584" i="5"/>
  <c r="AN584" i="5"/>
  <c r="AG584" i="5"/>
  <c r="AN599" i="5"/>
  <c r="AE599" i="5"/>
  <c r="AM599" i="5"/>
  <c r="AD584" i="5"/>
  <c r="AH599" i="5"/>
  <c r="AE584" i="5"/>
  <c r="AP584" i="5"/>
  <c r="AJ584" i="5"/>
  <c r="AG599" i="5"/>
  <c r="AK599" i="5"/>
  <c r="AO599" i="5"/>
  <c r="AP599" i="5"/>
  <c r="AF584" i="5"/>
  <c r="AH584" i="5"/>
  <c r="AL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F585" i="5"/>
  <c r="AM585" i="5"/>
  <c r="AD585" i="5"/>
  <c r="AE600" i="5"/>
  <c r="AJ600" i="5"/>
  <c r="AO600" i="5"/>
  <c r="AN600" i="5"/>
  <c r="AE585" i="5"/>
  <c r="AK600" i="5"/>
  <c r="AQ600" i="5"/>
  <c r="AP600" i="5"/>
  <c r="AM600" i="5"/>
  <c r="AG600" i="5"/>
  <c r="AH585" i="5"/>
  <c r="AG585" i="5"/>
  <c r="AF600" i="5"/>
  <c r="AK585" i="5"/>
  <c r="AI600" i="5"/>
  <c r="AI585" i="5"/>
  <c r="AL585" i="5"/>
  <c r="AJ585" i="5"/>
  <c r="AH600" i="5"/>
  <c r="AL600" i="5"/>
  <c r="AN585" i="5"/>
  <c r="AD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F586" i="5"/>
  <c r="AJ586" i="5"/>
  <c r="AN586" i="5"/>
  <c r="AH601" i="5"/>
  <c r="AL601" i="5"/>
  <c r="AN601" i="5"/>
  <c r="AD601" i="5"/>
  <c r="AE586" i="5"/>
  <c r="AM586" i="5"/>
  <c r="AI601" i="5"/>
  <c r="AG601" i="5"/>
  <c r="AO586" i="5"/>
  <c r="AG586" i="5"/>
  <c r="AK586" i="5"/>
  <c r="AP586" i="5"/>
  <c r="AJ601" i="5"/>
  <c r="AE601" i="5"/>
  <c r="AP601" i="5"/>
  <c r="AD586" i="5"/>
  <c r="AH586" i="5"/>
  <c r="AL586" i="5"/>
  <c r="AQ586" i="5"/>
  <c r="AQ601" i="5"/>
  <c r="AM601" i="5"/>
  <c r="AF601" i="5"/>
  <c r="AI586" i="5"/>
  <c r="AK601" i="5"/>
  <c r="AO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G587" i="5"/>
  <c r="AJ587" i="5"/>
  <c r="AL587" i="5"/>
  <c r="AP587" i="5"/>
  <c r="AK602" i="5"/>
  <c r="AQ602" i="5"/>
  <c r="AP602" i="5"/>
  <c r="AQ587" i="5"/>
  <c r="AH602" i="5"/>
  <c r="AN602" i="5"/>
  <c r="AI602" i="5"/>
  <c r="AI587" i="5"/>
  <c r="AE602" i="5"/>
  <c r="AD602" i="5"/>
  <c r="AD587" i="5"/>
  <c r="AK587" i="5"/>
  <c r="AM587" i="5"/>
  <c r="AL602" i="5"/>
  <c r="AJ602" i="5"/>
  <c r="AE587" i="5"/>
  <c r="AH587" i="5"/>
  <c r="AN587" i="5"/>
  <c r="AG602" i="5"/>
  <c r="AM602" i="5"/>
  <c r="AF602" i="5"/>
  <c r="AF587" i="5"/>
  <c r="AO587" i="5"/>
  <c r="AO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E603" i="5"/>
  <c r="AF603" i="5"/>
  <c r="AI603" i="5"/>
  <c r="AN603" i="5"/>
  <c r="AD588" i="5"/>
  <c r="AH588" i="5"/>
  <c r="AM588" i="5"/>
  <c r="AI588" i="5"/>
  <c r="AK603" i="5"/>
  <c r="AG603" i="5"/>
  <c r="AL603" i="5"/>
  <c r="AP603" i="5"/>
  <c r="AE588" i="5"/>
  <c r="AJ588" i="5"/>
  <c r="AN588" i="5"/>
  <c r="AQ603" i="5"/>
  <c r="AO588" i="5"/>
  <c r="AQ588" i="5"/>
  <c r="AM603" i="5"/>
  <c r="AJ603" i="5"/>
  <c r="AD603" i="5"/>
  <c r="AG588" i="5"/>
  <c r="AF588" i="5"/>
  <c r="AK588" i="5"/>
  <c r="AP588" i="5"/>
  <c r="AH603" i="5"/>
  <c r="AO603" i="5"/>
  <c r="AL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G604" i="5"/>
  <c r="AL604" i="5"/>
  <c r="AJ604" i="5"/>
  <c r="AO604" i="5"/>
  <c r="AE589" i="5"/>
  <c r="AJ589" i="5"/>
  <c r="AN589" i="5"/>
  <c r="AQ604" i="5"/>
  <c r="AF589" i="5"/>
  <c r="AO589" i="5"/>
  <c r="AL589" i="5"/>
  <c r="AK604" i="5"/>
  <c r="AH589" i="5"/>
  <c r="AQ589" i="5"/>
  <c r="AF604" i="5"/>
  <c r="AN604" i="5"/>
  <c r="AD604" i="5"/>
  <c r="AK589" i="5"/>
  <c r="AP589" i="5"/>
  <c r="AE604" i="5"/>
  <c r="AD589" i="5"/>
  <c r="AM604" i="5"/>
  <c r="AH604" i="5"/>
  <c r="AP604" i="5"/>
  <c r="AG589" i="5"/>
  <c r="AI589" i="5"/>
  <c r="AI604" i="5"/>
  <c r="AM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G605" i="5"/>
  <c r="AH605" i="5"/>
  <c r="AL605" i="5"/>
  <c r="AP605" i="5"/>
  <c r="AI605" i="5"/>
  <c r="AD605" i="5"/>
  <c r="AJ605" i="5"/>
  <c r="AN605" i="5"/>
  <c r="AO605" i="5"/>
  <c r="AF605" i="5"/>
  <c r="AE605" i="5"/>
  <c r="AM605" i="5"/>
  <c r="AK605" i="5"/>
  <c r="AQ605" i="5"/>
  <c r="X605" i="5" l="1"/>
  <c r="T605" i="5"/>
  <c r="J605" i="5"/>
  <c r="U605" i="5"/>
  <c r="P605" i="5"/>
  <c r="K605" i="5"/>
  <c r="I605" i="5"/>
  <c r="L605" i="5"/>
  <c r="V605" i="5"/>
  <c r="AC606" i="5"/>
  <c r="AD606" i="5"/>
  <c r="AJ606" i="5"/>
  <c r="AN606" i="5"/>
  <c r="AM606" i="5"/>
  <c r="AQ606" i="5"/>
  <c r="AP606" i="5"/>
  <c r="AF606" i="5"/>
  <c r="AE606" i="5"/>
  <c r="AK606" i="5"/>
  <c r="AO606" i="5"/>
  <c r="AI606" i="5"/>
  <c r="AG606" i="5"/>
  <c r="AH606" i="5"/>
  <c r="AL606" i="5"/>
  <c r="X606" i="5" l="1"/>
  <c r="T606" i="5"/>
  <c r="J606" i="5"/>
  <c r="U606" i="5"/>
  <c r="P606" i="5"/>
  <c r="K606" i="5"/>
  <c r="I606" i="5"/>
  <c r="L606" i="5"/>
  <c r="V606" i="5"/>
  <c r="AC607" i="5"/>
  <c r="AO607" i="5"/>
  <c r="AI607" i="5"/>
  <c r="AF607" i="5"/>
  <c r="AN607" i="5"/>
  <c r="AP607" i="5"/>
  <c r="AH607" i="5"/>
  <c r="AL607" i="5"/>
  <c r="AM607" i="5"/>
  <c r="AQ607" i="5"/>
  <c r="AD607" i="5"/>
  <c r="AK607" i="5"/>
  <c r="AG607" i="5"/>
  <c r="AJ607" i="5"/>
  <c r="AE607" i="5"/>
  <c r="K607" i="5" l="1"/>
  <c r="V607" i="5"/>
  <c r="X607" i="5"/>
  <c r="T607" i="5"/>
  <c r="J607" i="5"/>
  <c r="U607" i="5"/>
  <c r="P607" i="5"/>
  <c r="I607" i="5"/>
  <c r="L607" i="5"/>
  <c r="AC608" i="5"/>
  <c r="AG608" i="5"/>
  <c r="AE608" i="5"/>
  <c r="AD608" i="5"/>
  <c r="AI608" i="5"/>
  <c r="AM608" i="5"/>
  <c r="AH608" i="5"/>
  <c r="AQ608" i="5"/>
  <c r="AF608" i="5"/>
  <c r="AN608" i="5"/>
  <c r="AO608" i="5"/>
  <c r="AL608" i="5"/>
  <c r="AP608" i="5"/>
  <c r="AK608" i="5"/>
  <c r="AJ608" i="5"/>
  <c r="I608" i="5" l="1"/>
  <c r="X608" i="5"/>
  <c r="T608" i="5"/>
  <c r="J608" i="5"/>
  <c r="U608" i="5"/>
  <c r="P608" i="5"/>
  <c r="L608" i="5"/>
  <c r="K608" i="5"/>
  <c r="V608" i="5"/>
  <c r="AC609" i="5"/>
  <c r="AD609" i="5"/>
  <c r="AJ609" i="5"/>
  <c r="AN609" i="5"/>
  <c r="AQ609" i="5"/>
  <c r="AF609" i="5"/>
  <c r="AE609" i="5"/>
  <c r="AM609" i="5"/>
  <c r="AI609" i="5"/>
  <c r="AG609" i="5"/>
  <c r="AL609" i="5"/>
  <c r="AP609" i="5"/>
  <c r="AK609" i="5"/>
  <c r="AO609" i="5"/>
  <c r="AH609" i="5"/>
  <c r="X609" i="5" l="1"/>
  <c r="T609" i="5"/>
  <c r="J609" i="5"/>
  <c r="U609" i="5"/>
  <c r="P609" i="5"/>
  <c r="K609" i="5"/>
  <c r="I609" i="5"/>
  <c r="L609" i="5"/>
  <c r="V609" i="5"/>
  <c r="AC610" i="5"/>
  <c r="AD610" i="5"/>
  <c r="AJ610" i="5"/>
  <c r="AN610" i="5"/>
  <c r="AE610" i="5"/>
  <c r="AM610" i="5"/>
  <c r="AI610" i="5"/>
  <c r="AH610" i="5"/>
  <c r="AF610" i="5"/>
  <c r="AO610" i="5"/>
  <c r="AL610" i="5"/>
  <c r="AK610" i="5"/>
  <c r="AQ610" i="5"/>
  <c r="AG610" i="5"/>
  <c r="AP610" i="5"/>
  <c r="X610" i="5" l="1"/>
  <c r="T610" i="5"/>
  <c r="J610" i="5"/>
  <c r="U610" i="5"/>
  <c r="P610" i="5"/>
  <c r="K610" i="5"/>
  <c r="I610" i="5"/>
  <c r="L610" i="5"/>
  <c r="V610" i="5"/>
  <c r="AC611" i="5"/>
  <c r="AD611" i="5"/>
  <c r="AJ611" i="5"/>
  <c r="AN611" i="5"/>
  <c r="AL611" i="5"/>
  <c r="AF611" i="5"/>
  <c r="AE611" i="5"/>
  <c r="AM611" i="5"/>
  <c r="AQ611" i="5"/>
  <c r="AG611" i="5"/>
  <c r="AH611" i="5"/>
  <c r="AK611" i="5"/>
  <c r="AO611" i="5"/>
  <c r="AI611" i="5"/>
  <c r="AP611" i="5"/>
  <c r="X611" i="5" l="1"/>
  <c r="T611" i="5"/>
  <c r="J611" i="5"/>
  <c r="U611" i="5"/>
  <c r="P611" i="5"/>
  <c r="K611" i="5"/>
  <c r="I611" i="5"/>
  <c r="L611" i="5"/>
  <c r="V611" i="5"/>
  <c r="AC612" i="5"/>
  <c r="AH612" i="5"/>
  <c r="AM612" i="5"/>
  <c r="AQ612" i="5"/>
  <c r="AN612" i="5"/>
  <c r="AG612" i="5"/>
  <c r="AE612" i="5"/>
  <c r="AD612" i="5"/>
  <c r="AP612" i="5"/>
  <c r="AF612" i="5"/>
  <c r="AO612" i="5"/>
  <c r="AI612" i="5"/>
  <c r="AJ612" i="5"/>
  <c r="AK612" i="5"/>
  <c r="AL612" i="5"/>
  <c r="U612" i="5" l="1"/>
  <c r="I612" i="5"/>
  <c r="L612" i="5"/>
  <c r="K612" i="5"/>
  <c r="T612" i="5"/>
  <c r="X612" i="5"/>
  <c r="J612" i="5"/>
  <c r="P612" i="5"/>
  <c r="V612" i="5"/>
  <c r="AC613" i="5"/>
  <c r="AG613" i="5"/>
  <c r="AL613" i="5"/>
  <c r="AE613" i="5"/>
  <c r="AJ613" i="5"/>
  <c r="AM613" i="5"/>
  <c r="AQ613" i="5"/>
  <c r="AF613" i="5"/>
  <c r="AN613" i="5"/>
  <c r="AI613" i="5"/>
  <c r="AH613" i="5"/>
  <c r="AK613" i="5"/>
  <c r="AO613" i="5"/>
  <c r="AP613" i="5"/>
  <c r="AD613" i="5"/>
  <c r="T613" i="5" l="1"/>
  <c r="K613" i="5"/>
  <c r="J613" i="5"/>
  <c r="U613" i="5"/>
  <c r="X613" i="5"/>
  <c r="I613" i="5"/>
  <c r="V613" i="5"/>
  <c r="L613" i="5"/>
  <c r="P613" i="5"/>
  <c r="AC614" i="5"/>
  <c r="AI614" i="5"/>
  <c r="AM614" i="5"/>
  <c r="AQ614" i="5"/>
  <c r="AO614" i="5"/>
  <c r="AL614" i="5"/>
  <c r="AF614" i="5"/>
  <c r="AK614" i="5"/>
  <c r="AD614" i="5"/>
  <c r="AE614" i="5"/>
  <c r="AG614" i="5"/>
  <c r="AH614" i="5"/>
  <c r="AP614" i="5"/>
  <c r="AJ614" i="5"/>
  <c r="AN614" i="5"/>
  <c r="L614" i="5" l="1"/>
  <c r="J614" i="5"/>
  <c r="I614" i="5"/>
  <c r="K614" i="5"/>
  <c r="X614" i="5"/>
  <c r="V614" i="5"/>
  <c r="T614" i="5"/>
  <c r="U614" i="5"/>
  <c r="P614" i="5"/>
  <c r="AC615" i="5"/>
  <c r="AI615" i="5"/>
  <c r="AM615" i="5"/>
  <c r="AQ615" i="5"/>
  <c r="AF615" i="5"/>
  <c r="AK615" i="5"/>
  <c r="AO615" i="5"/>
  <c r="AL615" i="5"/>
  <c r="AE615" i="5"/>
  <c r="AJ615" i="5"/>
  <c r="AN615" i="5"/>
  <c r="AP615" i="5"/>
  <c r="AD615" i="5"/>
  <c r="AH615" i="5"/>
  <c r="AG615" i="5"/>
  <c r="L615" i="5" l="1"/>
  <c r="J615" i="5"/>
  <c r="X615" i="5"/>
  <c r="P615" i="5"/>
  <c r="K615" i="5"/>
  <c r="I615" i="5"/>
  <c r="V615" i="5"/>
  <c r="T615" i="5"/>
  <c r="U615" i="5"/>
  <c r="AC616" i="5"/>
  <c r="AF616" i="5"/>
  <c r="AH616" i="5"/>
  <c r="AP616" i="5"/>
  <c r="AJ616" i="5"/>
  <c r="AN616" i="5"/>
  <c r="AQ616" i="5"/>
  <c r="AK616" i="5"/>
  <c r="AM616" i="5"/>
  <c r="AG616" i="5"/>
  <c r="AE616" i="5"/>
  <c r="AO616" i="5"/>
  <c r="AI616" i="5"/>
  <c r="AL616" i="5"/>
  <c r="AD616" i="5"/>
  <c r="L616" i="5" l="1"/>
  <c r="V616" i="5"/>
  <c r="T616" i="5"/>
  <c r="U616" i="5"/>
  <c r="P616" i="5"/>
  <c r="I616" i="5"/>
  <c r="K616" i="5"/>
  <c r="X616" i="5"/>
  <c r="J616" i="5"/>
  <c r="AC617" i="5"/>
  <c r="AD617" i="5"/>
  <c r="AJ617" i="5"/>
  <c r="AQ617" i="5"/>
  <c r="AO617" i="5"/>
  <c r="AF617" i="5"/>
  <c r="AK617" i="5"/>
  <c r="AL617" i="5"/>
  <c r="AH617" i="5"/>
  <c r="AG617" i="5"/>
  <c r="AP617" i="5"/>
  <c r="AM617" i="5"/>
  <c r="AE617" i="5"/>
  <c r="AI617" i="5"/>
  <c r="AN617" i="5"/>
  <c r="L617" i="5" l="1"/>
  <c r="J617" i="5"/>
  <c r="X617" i="5"/>
  <c r="P617" i="5"/>
  <c r="V617" i="5"/>
  <c r="U617" i="5"/>
  <c r="K617" i="5"/>
  <c r="I617" i="5"/>
  <c r="T617" i="5"/>
  <c r="AC618" i="5"/>
  <c r="AK618" i="5"/>
  <c r="AO618" i="5"/>
  <c r="AQ618" i="5"/>
  <c r="AH618" i="5"/>
  <c r="AD618" i="5"/>
  <c r="AF618" i="5"/>
  <c r="AE618" i="5"/>
  <c r="AL618" i="5"/>
  <c r="AP618" i="5"/>
  <c r="AI618" i="5"/>
  <c r="AM618" i="5"/>
  <c r="AG618" i="5"/>
  <c r="AJ618" i="5"/>
  <c r="AN618" i="5"/>
  <c r="L618" i="5" l="1"/>
  <c r="J618" i="5"/>
  <c r="I618" i="5"/>
  <c r="P618" i="5"/>
  <c r="K618" i="5"/>
  <c r="X618" i="5"/>
  <c r="V618" i="5"/>
  <c r="T618" i="5"/>
  <c r="U618" i="5"/>
  <c r="AC619" i="5"/>
  <c r="AI619" i="5"/>
  <c r="AM619" i="5"/>
  <c r="AQ619" i="5"/>
  <c r="AE619" i="5"/>
  <c r="AJ619" i="5"/>
  <c r="AF619" i="5"/>
  <c r="AG619" i="5"/>
  <c r="AK619" i="5"/>
  <c r="AO619" i="5"/>
  <c r="AL619" i="5"/>
  <c r="AH619" i="5"/>
  <c r="AP619" i="5"/>
  <c r="AD619" i="5"/>
  <c r="AN619" i="5"/>
  <c r="L619" i="5" l="1"/>
  <c r="J619" i="5"/>
  <c r="X619" i="5"/>
  <c r="P619" i="5"/>
  <c r="K619" i="5"/>
  <c r="I619" i="5"/>
  <c r="V619" i="5"/>
  <c r="T619" i="5"/>
  <c r="U619" i="5"/>
  <c r="AC620" i="5"/>
  <c r="AI635" i="5"/>
  <c r="AL635" i="5"/>
  <c r="AJ635" i="5"/>
  <c r="AJ620" i="5"/>
  <c r="AL620" i="5"/>
  <c r="AP620" i="5"/>
  <c r="AE620" i="5"/>
  <c r="AF620" i="5"/>
  <c r="AG620" i="5"/>
  <c r="AE635" i="5"/>
  <c r="AO620" i="5"/>
  <c r="AO635" i="5"/>
  <c r="AN635" i="5"/>
  <c r="AM635" i="5"/>
  <c r="AH620" i="5"/>
  <c r="AN620" i="5"/>
  <c r="AM620" i="5"/>
  <c r="AF635" i="5"/>
  <c r="AH635" i="5"/>
  <c r="AK620" i="5"/>
  <c r="AD635" i="5"/>
  <c r="AK635" i="5"/>
  <c r="AQ635" i="5"/>
  <c r="AG635" i="5"/>
  <c r="AI620" i="5"/>
  <c r="AQ620" i="5"/>
  <c r="AP635" i="5"/>
  <c r="AD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P621" i="5"/>
  <c r="AF621" i="5"/>
  <c r="AH621" i="5"/>
  <c r="AE621" i="5"/>
  <c r="AH636" i="5"/>
  <c r="AL636" i="5"/>
  <c r="AP636" i="5"/>
  <c r="AG636" i="5"/>
  <c r="AI621" i="5"/>
  <c r="AM621" i="5"/>
  <c r="AN621" i="5"/>
  <c r="AG621" i="5"/>
  <c r="AE636" i="5"/>
  <c r="AI636" i="5"/>
  <c r="AM636" i="5"/>
  <c r="AD621" i="5"/>
  <c r="AN636" i="5"/>
  <c r="AD636" i="5"/>
  <c r="AK621" i="5"/>
  <c r="AO621" i="5"/>
  <c r="AQ621" i="5"/>
  <c r="AQ636" i="5"/>
  <c r="AK636" i="5"/>
  <c r="AF636" i="5"/>
  <c r="AJ636" i="5"/>
  <c r="AJ621" i="5"/>
  <c r="AL621" i="5"/>
  <c r="AO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K637" i="5"/>
  <c r="AG637" i="5"/>
  <c r="AF637" i="5"/>
  <c r="AN622" i="5"/>
  <c r="AJ622" i="5"/>
  <c r="AM622" i="5"/>
  <c r="AP637" i="5"/>
  <c r="AD622" i="5"/>
  <c r="AK622" i="5"/>
  <c r="AI637" i="5"/>
  <c r="AG622" i="5"/>
  <c r="AJ637" i="5"/>
  <c r="AN637" i="5"/>
  <c r="AD637" i="5"/>
  <c r="AI622" i="5"/>
  <c r="AE637" i="5"/>
  <c r="AF622" i="5"/>
  <c r="AH637" i="5"/>
  <c r="AL637" i="5"/>
  <c r="AO637" i="5"/>
  <c r="AL622" i="5"/>
  <c r="AE622" i="5"/>
  <c r="AM637" i="5"/>
  <c r="AH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F623" i="5"/>
  <c r="AJ623" i="5"/>
  <c r="AN623" i="5"/>
  <c r="AQ638" i="5"/>
  <c r="AG638" i="5"/>
  <c r="AF638" i="5"/>
  <c r="AH638" i="5"/>
  <c r="AI623" i="5"/>
  <c r="AM623" i="5"/>
  <c r="AI638" i="5"/>
  <c r="AO623" i="5"/>
  <c r="AG623" i="5"/>
  <c r="AK623" i="5"/>
  <c r="AP623" i="5"/>
  <c r="AN638" i="5"/>
  <c r="AK638" i="5"/>
  <c r="AD638" i="5"/>
  <c r="AE638" i="5"/>
  <c r="AD623" i="5"/>
  <c r="AH623" i="5"/>
  <c r="AL623" i="5"/>
  <c r="AQ623" i="5"/>
  <c r="AL638" i="5"/>
  <c r="AP638" i="5"/>
  <c r="AM638" i="5"/>
  <c r="AE623" i="5"/>
  <c r="AO638" i="5"/>
  <c r="AJ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O624" i="5"/>
  <c r="AK624" i="5"/>
  <c r="AP624" i="5"/>
  <c r="AK639" i="5"/>
  <c r="AO639" i="5"/>
  <c r="AG639" i="5"/>
  <c r="AJ624" i="5"/>
  <c r="AJ639" i="5"/>
  <c r="AD624" i="5"/>
  <c r="AH624" i="5"/>
  <c r="AL624" i="5"/>
  <c r="AQ624" i="5"/>
  <c r="AL639" i="5"/>
  <c r="AP639" i="5"/>
  <c r="AH639" i="5"/>
  <c r="AN624" i="5"/>
  <c r="AN639" i="5"/>
  <c r="AE624" i="5"/>
  <c r="AI624" i="5"/>
  <c r="AM624" i="5"/>
  <c r="AD639" i="5"/>
  <c r="AQ639" i="5"/>
  <c r="AI639" i="5"/>
  <c r="AM639" i="5"/>
  <c r="AF624" i="5"/>
  <c r="AF639" i="5"/>
  <c r="AE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E640" i="5"/>
  <c r="AG640" i="5"/>
  <c r="AI625" i="5"/>
  <c r="AK625" i="5"/>
  <c r="AO625" i="5"/>
  <c r="AN640" i="5"/>
  <c r="AL625" i="5"/>
  <c r="AE625" i="5"/>
  <c r="AL640" i="5"/>
  <c r="AM640" i="5"/>
  <c r="AF625" i="5"/>
  <c r="AF640" i="5"/>
  <c r="AJ640" i="5"/>
  <c r="AD640" i="5"/>
  <c r="AJ625" i="5"/>
  <c r="AP625" i="5"/>
  <c r="AH640" i="5"/>
  <c r="AH625" i="5"/>
  <c r="AN625" i="5"/>
  <c r="AK640" i="5"/>
  <c r="AO640" i="5"/>
  <c r="AP640" i="5"/>
  <c r="AG625" i="5"/>
  <c r="AD625" i="5"/>
  <c r="AM625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26" i="5"/>
  <c r="AL626" i="5"/>
  <c r="AP626" i="5"/>
  <c r="AK641" i="5"/>
  <c r="AO641" i="5"/>
  <c r="AN641" i="5"/>
  <c r="AE641" i="5"/>
  <c r="AP641" i="5"/>
  <c r="AO626" i="5"/>
  <c r="AM641" i="5"/>
  <c r="AE626" i="5"/>
  <c r="AI626" i="5"/>
  <c r="AM626" i="5"/>
  <c r="AQ626" i="5"/>
  <c r="AH641" i="5"/>
  <c r="AL641" i="5"/>
  <c r="AI641" i="5"/>
  <c r="AG626" i="5"/>
  <c r="AF641" i="5"/>
  <c r="AD641" i="5"/>
  <c r="AF626" i="5"/>
  <c r="AJ626" i="5"/>
  <c r="AN626" i="5"/>
  <c r="AQ641" i="5"/>
  <c r="AG641" i="5"/>
  <c r="AK626" i="5"/>
  <c r="AJ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N642" i="5"/>
  <c r="AD642" i="5"/>
  <c r="AH642" i="5"/>
  <c r="AL642" i="5"/>
  <c r="AG642" i="5"/>
  <c r="AP642" i="5"/>
  <c r="AM642" i="5"/>
  <c r="AQ642" i="5"/>
  <c r="AF642" i="5"/>
  <c r="AI642" i="5"/>
  <c r="AO642" i="5"/>
  <c r="AE642" i="5"/>
  <c r="AJ642" i="5"/>
  <c r="AK642" i="5"/>
  <c r="X642" i="5" l="1"/>
  <c r="U642" i="5"/>
  <c r="P642" i="5"/>
  <c r="V642" i="5"/>
  <c r="K642" i="5"/>
  <c r="I642" i="5"/>
  <c r="L642" i="5"/>
  <c r="J642" i="5"/>
  <c r="T642" i="5"/>
  <c r="AC643" i="5"/>
  <c r="AN643" i="5"/>
  <c r="AH643" i="5"/>
  <c r="AM643" i="5"/>
  <c r="AO643" i="5"/>
  <c r="AK643" i="5"/>
  <c r="AP643" i="5"/>
  <c r="AJ643" i="5"/>
  <c r="AG643" i="5"/>
  <c r="AQ643" i="5"/>
  <c r="AD643" i="5"/>
  <c r="AF643" i="5"/>
  <c r="AL643" i="5"/>
  <c r="AI643" i="5"/>
  <c r="AE643" i="5"/>
  <c r="J643" i="5" l="1"/>
  <c r="I643" i="5"/>
  <c r="L643" i="5"/>
  <c r="X643" i="5"/>
  <c r="U643" i="5"/>
  <c r="P643" i="5"/>
  <c r="V643" i="5"/>
  <c r="K643" i="5"/>
  <c r="T643" i="5"/>
  <c r="AC644" i="5"/>
  <c r="AH644" i="5"/>
  <c r="AL644" i="5"/>
  <c r="AQ644" i="5"/>
  <c r="AN644" i="5"/>
  <c r="AI644" i="5"/>
  <c r="AM644" i="5"/>
  <c r="AG644" i="5"/>
  <c r="AJ644" i="5"/>
  <c r="AP644" i="5"/>
  <c r="AF644" i="5"/>
  <c r="AD644" i="5"/>
  <c r="AK644" i="5"/>
  <c r="AO644" i="5"/>
  <c r="AE644" i="5"/>
  <c r="J644" i="5" l="1"/>
  <c r="I644" i="5"/>
  <c r="L644" i="5"/>
  <c r="X644" i="5"/>
  <c r="U644" i="5"/>
  <c r="T644" i="5"/>
  <c r="P644" i="5"/>
  <c r="V644" i="5"/>
  <c r="K644" i="5"/>
  <c r="AC645" i="5"/>
  <c r="AH645" i="5"/>
  <c r="AL645" i="5"/>
  <c r="AQ645" i="5"/>
  <c r="AN645" i="5"/>
  <c r="AD645" i="5"/>
  <c r="AK645" i="5"/>
  <c r="AO645" i="5"/>
  <c r="AI645" i="5"/>
  <c r="AM645" i="5"/>
  <c r="AG645" i="5"/>
  <c r="AJ645" i="5"/>
  <c r="AE645" i="5"/>
  <c r="AF645" i="5"/>
  <c r="AP645" i="5"/>
  <c r="J645" i="5" l="1"/>
  <c r="I645" i="5"/>
  <c r="L645" i="5"/>
  <c r="X645" i="5"/>
  <c r="U645" i="5"/>
  <c r="T645" i="5"/>
  <c r="P645" i="5"/>
  <c r="V645" i="5"/>
  <c r="K645" i="5"/>
  <c r="AC646" i="5"/>
  <c r="AH646" i="5"/>
  <c r="AL646" i="5"/>
  <c r="AQ646" i="5"/>
  <c r="AM646" i="5"/>
  <c r="AG646" i="5"/>
  <c r="AJ646" i="5"/>
  <c r="AD646" i="5"/>
  <c r="AO646" i="5"/>
  <c r="AE646" i="5"/>
  <c r="AI646" i="5"/>
  <c r="AF646" i="5"/>
  <c r="AN646" i="5"/>
  <c r="AK646" i="5"/>
  <c r="AP646" i="5"/>
  <c r="J646" i="5" l="1"/>
  <c r="I646" i="5"/>
  <c r="L646" i="5"/>
  <c r="X646" i="5"/>
  <c r="U646" i="5"/>
  <c r="T646" i="5"/>
  <c r="P646" i="5"/>
  <c r="V646" i="5"/>
  <c r="K646" i="5"/>
  <c r="AC647" i="5"/>
  <c r="AK647" i="5"/>
  <c r="AL647" i="5"/>
  <c r="AQ647" i="5"/>
  <c r="AN647" i="5"/>
  <c r="AF647" i="5"/>
  <c r="AO647" i="5"/>
  <c r="AE647" i="5"/>
  <c r="AI647" i="5"/>
  <c r="AM647" i="5"/>
  <c r="AG647" i="5"/>
  <c r="AD647" i="5"/>
  <c r="AH647" i="5"/>
  <c r="AJ647" i="5"/>
  <c r="AP647" i="5"/>
  <c r="J647" i="5" l="1"/>
  <c r="I647" i="5"/>
  <c r="L647" i="5"/>
  <c r="X647" i="5"/>
  <c r="U647" i="5"/>
  <c r="T647" i="5"/>
  <c r="V647" i="5"/>
  <c r="K647" i="5"/>
  <c r="P647" i="5"/>
  <c r="AC648" i="5"/>
  <c r="AI648" i="5"/>
  <c r="AM648" i="5"/>
  <c r="AH648" i="5"/>
  <c r="AP648" i="5"/>
  <c r="AF648" i="5"/>
  <c r="AL648" i="5"/>
  <c r="AE648" i="5"/>
  <c r="AJ648" i="5"/>
  <c r="AN648" i="5"/>
  <c r="AG648" i="5"/>
  <c r="AO648" i="5"/>
  <c r="AK648" i="5"/>
  <c r="AD648" i="5"/>
  <c r="AQ648" i="5"/>
  <c r="J648" i="5" l="1"/>
  <c r="I648" i="5"/>
  <c r="L648" i="5"/>
  <c r="P648" i="5"/>
  <c r="X648" i="5"/>
  <c r="U648" i="5"/>
  <c r="T648" i="5"/>
  <c r="K648" i="5"/>
  <c r="V648" i="5"/>
  <c r="AC649" i="5"/>
  <c r="AL649" i="5"/>
  <c r="AN649" i="5"/>
  <c r="AH649" i="5"/>
  <c r="AE649" i="5"/>
  <c r="AI649" i="5"/>
  <c r="AM649" i="5"/>
  <c r="AO649" i="5"/>
  <c r="AG649" i="5"/>
  <c r="AF649" i="5"/>
  <c r="AQ649" i="5"/>
  <c r="AJ649" i="5"/>
  <c r="AD649" i="5"/>
  <c r="AP649" i="5"/>
  <c r="AK649" i="5"/>
  <c r="T649" i="5" l="1"/>
  <c r="I649" i="5"/>
  <c r="L649" i="5"/>
  <c r="P649" i="5"/>
  <c r="J649" i="5"/>
  <c r="V649" i="5"/>
  <c r="K649" i="5"/>
  <c r="X649" i="5"/>
  <c r="U649" i="5"/>
  <c r="AC650" i="5"/>
  <c r="AF650" i="5"/>
  <c r="AJ650" i="5"/>
  <c r="AN650" i="5"/>
  <c r="AD650" i="5"/>
  <c r="AE650" i="5"/>
  <c r="AG650" i="5"/>
  <c r="AK650" i="5"/>
  <c r="AO650" i="5"/>
  <c r="AH650" i="5"/>
  <c r="AP650" i="5"/>
  <c r="AQ650" i="5"/>
  <c r="AM650" i="5"/>
  <c r="AL650" i="5"/>
  <c r="AI650" i="5"/>
  <c r="L650" i="5" l="1"/>
  <c r="P650" i="5"/>
  <c r="I650" i="5"/>
  <c r="U650" i="5"/>
  <c r="T650" i="5"/>
  <c r="V650" i="5"/>
  <c r="K650" i="5"/>
  <c r="J650" i="5"/>
  <c r="X650" i="5"/>
  <c r="AC651" i="5"/>
  <c r="AF651" i="5"/>
  <c r="AJ651" i="5"/>
  <c r="AN651" i="5"/>
  <c r="AL651" i="5"/>
  <c r="AG651" i="5"/>
  <c r="AK651" i="5"/>
  <c r="AO651" i="5"/>
  <c r="AP651" i="5"/>
  <c r="AH651" i="5"/>
  <c r="AI651" i="5"/>
  <c r="AD651" i="5"/>
  <c r="AQ651" i="5"/>
  <c r="AE651" i="5"/>
  <c r="AM651" i="5"/>
  <c r="L651" i="5" l="1"/>
  <c r="X651" i="5"/>
  <c r="U651" i="5"/>
  <c r="T651" i="5"/>
  <c r="P651" i="5"/>
  <c r="V651" i="5"/>
  <c r="K651" i="5"/>
  <c r="J651" i="5"/>
  <c r="I651" i="5"/>
  <c r="AC652" i="5"/>
  <c r="AF652" i="5"/>
  <c r="AJ652" i="5"/>
  <c r="AN652" i="5"/>
  <c r="AD652" i="5"/>
  <c r="AG652" i="5"/>
  <c r="AK652" i="5"/>
  <c r="AO652" i="5"/>
  <c r="AH652" i="5"/>
  <c r="AP652" i="5"/>
  <c r="AI652" i="5"/>
  <c r="AL652" i="5"/>
  <c r="AQ652" i="5"/>
  <c r="AE652" i="5"/>
  <c r="AM652" i="5"/>
  <c r="L652" i="5" l="1"/>
  <c r="P652" i="5"/>
  <c r="I652" i="5"/>
  <c r="U652" i="5"/>
  <c r="T652" i="5"/>
  <c r="V652" i="5"/>
  <c r="K652" i="5"/>
  <c r="J652" i="5"/>
  <c r="X652" i="5"/>
  <c r="AC653" i="5"/>
  <c r="AF653" i="5"/>
  <c r="AJ653" i="5"/>
  <c r="AN653" i="5"/>
  <c r="AL653" i="5"/>
  <c r="AG653" i="5"/>
  <c r="AK653" i="5"/>
  <c r="AO653" i="5"/>
  <c r="AP653" i="5"/>
  <c r="AH653" i="5"/>
  <c r="AM653" i="5"/>
  <c r="AD653" i="5"/>
  <c r="AQ653" i="5"/>
  <c r="AE653" i="5"/>
  <c r="AI653" i="5"/>
  <c r="L653" i="5" l="1"/>
  <c r="X653" i="5"/>
  <c r="U653" i="5"/>
  <c r="T653" i="5"/>
  <c r="P653" i="5"/>
  <c r="V653" i="5"/>
  <c r="K653" i="5"/>
  <c r="J653" i="5"/>
  <c r="I653" i="5"/>
  <c r="AC654" i="5"/>
  <c r="AF654" i="5"/>
  <c r="AJ654" i="5"/>
  <c r="AN654" i="5"/>
  <c r="AP654" i="5"/>
  <c r="AG654" i="5"/>
  <c r="AK654" i="5"/>
  <c r="AO654" i="5"/>
  <c r="AH654" i="5"/>
  <c r="AD654" i="5"/>
  <c r="AM654" i="5"/>
  <c r="AL654" i="5"/>
  <c r="AQ654" i="5"/>
  <c r="AE654" i="5"/>
  <c r="AI654" i="5"/>
  <c r="L654" i="5" l="1"/>
  <c r="P654" i="5"/>
  <c r="I654" i="5"/>
  <c r="U654" i="5"/>
  <c r="T654" i="5"/>
  <c r="V654" i="5"/>
  <c r="K654" i="5"/>
  <c r="J654" i="5"/>
  <c r="X654" i="5"/>
  <c r="AC655" i="5"/>
  <c r="AF655" i="5"/>
  <c r="AJ655" i="5"/>
  <c r="AN655" i="5"/>
  <c r="AQ655" i="5"/>
  <c r="AG655" i="5"/>
  <c r="AK655" i="5"/>
  <c r="AO655" i="5"/>
  <c r="AP655" i="5"/>
  <c r="AL655" i="5"/>
  <c r="AE655" i="5"/>
  <c r="AM655" i="5"/>
  <c r="AD655" i="5"/>
  <c r="AH655" i="5"/>
  <c r="AI655" i="5"/>
  <c r="L655" i="5" l="1"/>
  <c r="X655" i="5"/>
  <c r="U655" i="5"/>
  <c r="T655" i="5"/>
  <c r="P655" i="5"/>
  <c r="V655" i="5"/>
  <c r="K655" i="5"/>
  <c r="J655" i="5"/>
  <c r="I655" i="5"/>
  <c r="AC656" i="5"/>
  <c r="AF656" i="5"/>
  <c r="AJ656" i="5"/>
  <c r="AN656" i="5"/>
  <c r="AD656" i="5"/>
  <c r="AK656" i="5"/>
  <c r="AO656" i="5"/>
  <c r="AH656" i="5"/>
  <c r="AP656" i="5"/>
  <c r="AM656" i="5"/>
  <c r="AL656" i="5"/>
  <c r="AQ656" i="5"/>
  <c r="AE656" i="5"/>
  <c r="AI656" i="5"/>
  <c r="AG656" i="5"/>
  <c r="L656" i="5" l="1"/>
  <c r="P656" i="5"/>
  <c r="I656" i="5"/>
  <c r="U656" i="5"/>
  <c r="T656" i="5"/>
  <c r="V656" i="5"/>
  <c r="K656" i="5"/>
  <c r="J656" i="5"/>
  <c r="X656" i="5"/>
  <c r="AC657" i="5"/>
  <c r="AF657" i="5"/>
  <c r="AO657" i="5"/>
  <c r="AN657" i="5"/>
  <c r="AL672" i="5"/>
  <c r="AF672" i="5"/>
  <c r="AN672" i="5"/>
  <c r="AI672" i="5"/>
  <c r="AM672" i="5"/>
  <c r="AH657" i="5"/>
  <c r="AE657" i="5"/>
  <c r="AP657" i="5"/>
  <c r="AG672" i="5"/>
  <c r="AK672" i="5"/>
  <c r="AP672" i="5"/>
  <c r="AQ672" i="5"/>
  <c r="AM657" i="5"/>
  <c r="AH672" i="5"/>
  <c r="AD657" i="5"/>
  <c r="AI657" i="5"/>
  <c r="AL657" i="5"/>
  <c r="AQ657" i="5"/>
  <c r="AJ672" i="5"/>
  <c r="AD672" i="5"/>
  <c r="AE672" i="5"/>
  <c r="AK657" i="5"/>
  <c r="AJ657" i="5"/>
  <c r="AG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D673" i="5"/>
  <c r="AH673" i="5"/>
  <c r="AG673" i="5"/>
  <c r="AF658" i="5"/>
  <c r="AJ658" i="5"/>
  <c r="AN658" i="5"/>
  <c r="AI673" i="5"/>
  <c r="AI658" i="5"/>
  <c r="AO673" i="5"/>
  <c r="AE673" i="5"/>
  <c r="AK673" i="5"/>
  <c r="AL673" i="5"/>
  <c r="AK658" i="5"/>
  <c r="AO658" i="5"/>
  <c r="AH658" i="5"/>
  <c r="AQ658" i="5"/>
  <c r="AF673" i="5"/>
  <c r="AE658" i="5"/>
  <c r="AG658" i="5"/>
  <c r="AP673" i="5"/>
  <c r="AJ673" i="5"/>
  <c r="AM673" i="5"/>
  <c r="AL658" i="5"/>
  <c r="AP658" i="5"/>
  <c r="AD658" i="5"/>
  <c r="AN673" i="5"/>
  <c r="AM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G659" i="5"/>
  <c r="AD659" i="5"/>
  <c r="AF674" i="5"/>
  <c r="AG674" i="5"/>
  <c r="AO674" i="5"/>
  <c r="AD674" i="5"/>
  <c r="AK659" i="5"/>
  <c r="AN674" i="5"/>
  <c r="AH659" i="5"/>
  <c r="AL659" i="5"/>
  <c r="AE659" i="5"/>
  <c r="AH674" i="5"/>
  <c r="AL674" i="5"/>
  <c r="AP674" i="5"/>
  <c r="AI674" i="5"/>
  <c r="AK674" i="5"/>
  <c r="AN659" i="5"/>
  <c r="AF659" i="5"/>
  <c r="AJ659" i="5"/>
  <c r="AM674" i="5"/>
  <c r="AQ674" i="5"/>
  <c r="AE674" i="5"/>
  <c r="AM659" i="5"/>
  <c r="AJ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F660" i="5"/>
  <c r="AJ660" i="5"/>
  <c r="AN660" i="5"/>
  <c r="AJ675" i="5"/>
  <c r="AH675" i="5"/>
  <c r="AP675" i="5"/>
  <c r="AD675" i="5"/>
  <c r="AE660" i="5"/>
  <c r="AM660" i="5"/>
  <c r="AO675" i="5"/>
  <c r="AK675" i="5"/>
  <c r="AO660" i="5"/>
  <c r="AG660" i="5"/>
  <c r="AK660" i="5"/>
  <c r="AP660" i="5"/>
  <c r="AL675" i="5"/>
  <c r="AM675" i="5"/>
  <c r="AE675" i="5"/>
  <c r="AD660" i="5"/>
  <c r="AH660" i="5"/>
  <c r="AL660" i="5"/>
  <c r="AQ660" i="5"/>
  <c r="AF675" i="5"/>
  <c r="AN675" i="5"/>
  <c r="AQ675" i="5"/>
  <c r="AI660" i="5"/>
  <c r="AI675" i="5"/>
  <c r="AG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I676" i="5"/>
  <c r="AM676" i="5"/>
  <c r="AG676" i="5"/>
  <c r="AI661" i="5"/>
  <c r="AF661" i="5"/>
  <c r="AD661" i="5"/>
  <c r="AO661" i="5"/>
  <c r="AL676" i="5"/>
  <c r="AE661" i="5"/>
  <c r="AF676" i="5"/>
  <c r="AJ676" i="5"/>
  <c r="AN676" i="5"/>
  <c r="AD676" i="5"/>
  <c r="AJ661" i="5"/>
  <c r="AL661" i="5"/>
  <c r="AM661" i="5"/>
  <c r="AH661" i="5"/>
  <c r="AQ661" i="5"/>
  <c r="AK676" i="5"/>
  <c r="AO676" i="5"/>
  <c r="AP676" i="5"/>
  <c r="AK661" i="5"/>
  <c r="AG661" i="5"/>
  <c r="AP661" i="5"/>
  <c r="AH676" i="5"/>
  <c r="AQ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G662" i="5"/>
  <c r="AK662" i="5"/>
  <c r="AP662" i="5"/>
  <c r="AH677" i="5"/>
  <c r="AO677" i="5"/>
  <c r="AP677" i="5"/>
  <c r="AJ662" i="5"/>
  <c r="AJ677" i="5"/>
  <c r="AD662" i="5"/>
  <c r="AH662" i="5"/>
  <c r="AL662" i="5"/>
  <c r="AQ662" i="5"/>
  <c r="AK677" i="5"/>
  <c r="AL677" i="5"/>
  <c r="AQ677" i="5"/>
  <c r="AF662" i="5"/>
  <c r="AF677" i="5"/>
  <c r="AD677" i="5"/>
  <c r="AE662" i="5"/>
  <c r="AI662" i="5"/>
  <c r="AM662" i="5"/>
  <c r="AE677" i="5"/>
  <c r="AI677" i="5"/>
  <c r="AM677" i="5"/>
  <c r="AG677" i="5"/>
  <c r="AN662" i="5"/>
  <c r="AN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F678" i="5"/>
  <c r="AJ678" i="5"/>
  <c r="AN678" i="5"/>
  <c r="AI663" i="5"/>
  <c r="AF663" i="5"/>
  <c r="AN663" i="5"/>
  <c r="AH663" i="5"/>
  <c r="AG678" i="5"/>
  <c r="AK678" i="5"/>
  <c r="AO678" i="5"/>
  <c r="AD678" i="5"/>
  <c r="AJ663" i="5"/>
  <c r="AK663" i="5"/>
  <c r="AO663" i="5"/>
  <c r="AP663" i="5"/>
  <c r="AM678" i="5"/>
  <c r="AE663" i="5"/>
  <c r="AQ663" i="5"/>
  <c r="AH678" i="5"/>
  <c r="AL678" i="5"/>
  <c r="AP678" i="5"/>
  <c r="AG663" i="5"/>
  <c r="AD663" i="5"/>
  <c r="AL663" i="5"/>
  <c r="AI678" i="5"/>
  <c r="AQ678" i="5"/>
  <c r="AM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O679" i="5"/>
  <c r="AG679" i="5"/>
  <c r="AL679" i="5"/>
  <c r="AQ679" i="5"/>
  <c r="AP679" i="5"/>
  <c r="AF679" i="5"/>
  <c r="AJ679" i="5"/>
  <c r="AN679" i="5"/>
  <c r="AD679" i="5"/>
  <c r="AE679" i="5"/>
  <c r="AM679" i="5"/>
  <c r="AI679" i="5"/>
  <c r="AH679" i="5"/>
  <c r="AK679" i="5"/>
  <c r="T679" i="5" l="1"/>
  <c r="X679" i="5"/>
  <c r="V679" i="5"/>
  <c r="I679" i="5"/>
  <c r="U679" i="5"/>
  <c r="L679" i="5"/>
  <c r="J679" i="5"/>
  <c r="K679" i="5"/>
  <c r="P679" i="5"/>
  <c r="AC680" i="5"/>
  <c r="AQ680" i="5"/>
  <c r="AF680" i="5"/>
  <c r="AJ680" i="5"/>
  <c r="AG680" i="5"/>
  <c r="AK680" i="5"/>
  <c r="AO680" i="5"/>
  <c r="AM680" i="5"/>
  <c r="AL680" i="5"/>
  <c r="AD680" i="5"/>
  <c r="AE680" i="5"/>
  <c r="AI680" i="5"/>
  <c r="AH680" i="5"/>
  <c r="AP680" i="5"/>
  <c r="AN680" i="5"/>
  <c r="T680" i="5" l="1"/>
  <c r="U680" i="5"/>
  <c r="I680" i="5"/>
  <c r="L680" i="5"/>
  <c r="K680" i="5"/>
  <c r="X680" i="5"/>
  <c r="V680" i="5"/>
  <c r="P680" i="5"/>
  <c r="J680" i="5"/>
  <c r="AC681" i="5"/>
  <c r="AF681" i="5"/>
  <c r="AJ681" i="5"/>
  <c r="AN681" i="5"/>
  <c r="AE681" i="5"/>
  <c r="AH681" i="5"/>
  <c r="AP681" i="5"/>
  <c r="AG681" i="5"/>
  <c r="AK681" i="5"/>
  <c r="AO681" i="5"/>
  <c r="AM681" i="5"/>
  <c r="AL681" i="5"/>
  <c r="AQ681" i="5"/>
  <c r="AI681" i="5"/>
  <c r="AD681" i="5"/>
  <c r="L681" i="5" l="1"/>
  <c r="T681" i="5"/>
  <c r="J681" i="5"/>
  <c r="U681" i="5"/>
  <c r="X681" i="5"/>
  <c r="V681" i="5"/>
  <c r="K681" i="5"/>
  <c r="P681" i="5"/>
  <c r="I681" i="5"/>
  <c r="AC682" i="5"/>
  <c r="AF682" i="5"/>
  <c r="AJ682" i="5"/>
  <c r="AN682" i="5"/>
  <c r="AE682" i="5"/>
  <c r="AP682" i="5"/>
  <c r="AK682" i="5"/>
  <c r="AO682" i="5"/>
  <c r="AM682" i="5"/>
  <c r="AL682" i="5"/>
  <c r="AI682" i="5"/>
  <c r="AD682" i="5"/>
  <c r="AQ682" i="5"/>
  <c r="AH682" i="5"/>
  <c r="AG682" i="5"/>
  <c r="L682" i="5" l="1"/>
  <c r="T682" i="5"/>
  <c r="J682" i="5"/>
  <c r="U682" i="5"/>
  <c r="X682" i="5"/>
  <c r="V682" i="5"/>
  <c r="K682" i="5"/>
  <c r="P682" i="5"/>
  <c r="I682" i="5"/>
  <c r="AC683" i="5"/>
  <c r="AK683" i="5"/>
  <c r="AO683" i="5"/>
  <c r="AD683" i="5"/>
  <c r="AI683" i="5"/>
  <c r="AL683" i="5"/>
  <c r="AE683" i="5"/>
  <c r="AM683" i="5"/>
  <c r="AQ683" i="5"/>
  <c r="AN683" i="5"/>
  <c r="AH683" i="5"/>
  <c r="AP683" i="5"/>
  <c r="AF683" i="5"/>
  <c r="AJ683" i="5"/>
  <c r="AG683" i="5"/>
  <c r="L683" i="5" l="1"/>
  <c r="I683" i="5"/>
  <c r="T683" i="5"/>
  <c r="J683" i="5"/>
  <c r="U683" i="5"/>
  <c r="X683" i="5"/>
  <c r="V683" i="5"/>
  <c r="K683" i="5"/>
  <c r="P683" i="5"/>
  <c r="AC684" i="5"/>
  <c r="AF684" i="5"/>
  <c r="AJ684" i="5"/>
  <c r="AN684" i="5"/>
  <c r="AE684" i="5"/>
  <c r="AI684" i="5"/>
  <c r="AK684" i="5"/>
  <c r="AO684" i="5"/>
  <c r="AM684" i="5"/>
  <c r="AL684" i="5"/>
  <c r="AP684" i="5"/>
  <c r="AD684" i="5"/>
  <c r="AQ684" i="5"/>
  <c r="AH684" i="5"/>
  <c r="AG684" i="5"/>
  <c r="L684" i="5" l="1"/>
  <c r="T684" i="5"/>
  <c r="J684" i="5"/>
  <c r="U684" i="5"/>
  <c r="X684" i="5"/>
  <c r="V684" i="5"/>
  <c r="K684" i="5"/>
  <c r="P684" i="5"/>
  <c r="I684" i="5"/>
  <c r="AC685" i="5"/>
  <c r="AF685" i="5"/>
  <c r="AJ685" i="5"/>
  <c r="AN685" i="5"/>
  <c r="AI685" i="5"/>
  <c r="AK685" i="5"/>
  <c r="AO685" i="5"/>
  <c r="AM685" i="5"/>
  <c r="AL685" i="5"/>
  <c r="AE685" i="5"/>
  <c r="AG685" i="5"/>
  <c r="AD685" i="5"/>
  <c r="AQ685" i="5"/>
  <c r="AH685" i="5"/>
  <c r="AP685" i="5"/>
  <c r="L685" i="5" l="1"/>
  <c r="T685" i="5"/>
  <c r="J685" i="5"/>
  <c r="U685" i="5"/>
  <c r="X685" i="5"/>
  <c r="V685" i="5"/>
  <c r="K685" i="5"/>
  <c r="P685" i="5"/>
  <c r="I685" i="5"/>
  <c r="AC686" i="5"/>
  <c r="AF686" i="5"/>
  <c r="AJ686" i="5"/>
  <c r="AN686" i="5"/>
  <c r="AE686" i="5"/>
  <c r="AK686" i="5"/>
  <c r="AO686" i="5"/>
  <c r="AM686" i="5"/>
  <c r="AL686" i="5"/>
  <c r="AI686" i="5"/>
  <c r="AD686" i="5"/>
  <c r="AQ686" i="5"/>
  <c r="AH686" i="5"/>
  <c r="AP686" i="5"/>
  <c r="AG686" i="5"/>
  <c r="L686" i="5" l="1"/>
  <c r="T686" i="5"/>
  <c r="J686" i="5"/>
  <c r="U686" i="5"/>
  <c r="X686" i="5"/>
  <c r="V686" i="5"/>
  <c r="K686" i="5"/>
  <c r="P686" i="5"/>
  <c r="I686" i="5"/>
  <c r="AC687" i="5"/>
  <c r="AJ687" i="5"/>
  <c r="AN687" i="5"/>
  <c r="AP687" i="5"/>
  <c r="AF687" i="5"/>
  <c r="AO687" i="5"/>
  <c r="AE687" i="5"/>
  <c r="AM687" i="5"/>
  <c r="AI687" i="5"/>
  <c r="AK687" i="5"/>
  <c r="AD687" i="5"/>
  <c r="AL687" i="5"/>
  <c r="AH687" i="5"/>
  <c r="AQ687" i="5"/>
  <c r="AG687" i="5"/>
  <c r="V687" i="5" l="1"/>
  <c r="K687" i="5"/>
  <c r="L687" i="5"/>
  <c r="T687" i="5"/>
  <c r="J687" i="5"/>
  <c r="X687" i="5"/>
  <c r="U687" i="5"/>
  <c r="P687" i="5"/>
  <c r="I687" i="5"/>
  <c r="AC688" i="5"/>
  <c r="AJ688" i="5"/>
  <c r="AI688" i="5"/>
  <c r="AE688" i="5"/>
  <c r="AL688" i="5"/>
  <c r="AG688" i="5"/>
  <c r="AQ688" i="5"/>
  <c r="AD688" i="5"/>
  <c r="AO688" i="5"/>
  <c r="AN688" i="5"/>
  <c r="AM688" i="5"/>
  <c r="AK688" i="5"/>
  <c r="AP688" i="5"/>
  <c r="AH688" i="5"/>
  <c r="AF688" i="5"/>
  <c r="I688" i="5" l="1"/>
  <c r="L688" i="5"/>
  <c r="J688" i="5"/>
  <c r="K688" i="5"/>
  <c r="T688" i="5"/>
  <c r="X688" i="5"/>
  <c r="U688" i="5"/>
  <c r="P688" i="5"/>
  <c r="V688" i="5"/>
  <c r="AC689" i="5"/>
  <c r="AK689" i="5"/>
  <c r="AO689" i="5"/>
  <c r="AP689" i="5"/>
  <c r="AL689" i="5"/>
  <c r="AE689" i="5"/>
  <c r="AQ689" i="5"/>
  <c r="AD689" i="5"/>
  <c r="AH689" i="5"/>
  <c r="AG689" i="5"/>
  <c r="AF689" i="5"/>
  <c r="AN689" i="5"/>
  <c r="AI689" i="5"/>
  <c r="AM689" i="5"/>
  <c r="AJ689" i="5"/>
  <c r="I689" i="5" l="1"/>
  <c r="L689" i="5"/>
  <c r="J689" i="5"/>
  <c r="X689" i="5"/>
  <c r="U689" i="5"/>
  <c r="P689" i="5"/>
  <c r="V689" i="5"/>
  <c r="K689" i="5"/>
  <c r="T689" i="5"/>
  <c r="AC690" i="5"/>
  <c r="AK690" i="5"/>
  <c r="AO690" i="5"/>
  <c r="AP690" i="5"/>
  <c r="AL690" i="5"/>
  <c r="AM690" i="5"/>
  <c r="AE690" i="5"/>
  <c r="AI690" i="5"/>
  <c r="AG690" i="5"/>
  <c r="AF690" i="5"/>
  <c r="AN690" i="5"/>
  <c r="AH690" i="5"/>
  <c r="AJ690" i="5"/>
  <c r="AQ690" i="5"/>
  <c r="AD690" i="5"/>
  <c r="I690" i="5" l="1"/>
  <c r="L690" i="5"/>
  <c r="T690" i="5"/>
  <c r="X690" i="5"/>
  <c r="U690" i="5"/>
  <c r="J690" i="5"/>
  <c r="P690" i="5"/>
  <c r="V690" i="5"/>
  <c r="K690" i="5"/>
  <c r="AC691" i="5"/>
  <c r="AK691" i="5"/>
  <c r="AO691" i="5"/>
  <c r="AP691" i="5"/>
  <c r="AL691" i="5"/>
  <c r="AE691" i="5"/>
  <c r="AM691" i="5"/>
  <c r="AG691" i="5"/>
  <c r="AF691" i="5"/>
  <c r="AJ691" i="5"/>
  <c r="AD691" i="5"/>
  <c r="AH691" i="5"/>
  <c r="AQ691" i="5"/>
  <c r="AI691" i="5"/>
  <c r="AN691" i="5"/>
  <c r="I691" i="5" l="1"/>
  <c r="L691" i="5"/>
  <c r="J691" i="5"/>
  <c r="X691" i="5"/>
  <c r="U691" i="5"/>
  <c r="P691" i="5"/>
  <c r="V691" i="5"/>
  <c r="K691" i="5"/>
  <c r="T691" i="5"/>
  <c r="AC692" i="5"/>
  <c r="AF692" i="5"/>
  <c r="AO692" i="5"/>
  <c r="AP692" i="5"/>
  <c r="AL692" i="5"/>
  <c r="AE692" i="5"/>
  <c r="AG692" i="5"/>
  <c r="AQ692" i="5"/>
  <c r="AJ692" i="5"/>
  <c r="AH692" i="5"/>
  <c r="AM692" i="5"/>
  <c r="AN692" i="5"/>
  <c r="AK692" i="5"/>
  <c r="AI692" i="5"/>
  <c r="AD692" i="5"/>
  <c r="I692" i="5" l="1"/>
  <c r="L692" i="5"/>
  <c r="T692" i="5"/>
  <c r="X692" i="5"/>
  <c r="U692" i="5"/>
  <c r="J692" i="5"/>
  <c r="P692" i="5"/>
  <c r="K692" i="5"/>
  <c r="V692" i="5"/>
  <c r="AC693" i="5"/>
  <c r="AO693" i="5"/>
  <c r="AP693" i="5"/>
  <c r="AI693" i="5"/>
  <c r="AE693" i="5"/>
  <c r="AF693" i="5"/>
  <c r="AQ693" i="5"/>
  <c r="AG693" i="5"/>
  <c r="AD693" i="5"/>
  <c r="AL693" i="5"/>
  <c r="AH693" i="5"/>
  <c r="AM693" i="5"/>
  <c r="AK693" i="5"/>
  <c r="AJ693" i="5"/>
  <c r="AN693" i="5"/>
  <c r="P693" i="5" l="1"/>
  <c r="V693" i="5"/>
  <c r="K693" i="5"/>
  <c r="T693" i="5"/>
  <c r="I693" i="5"/>
  <c r="L693" i="5"/>
  <c r="J693" i="5"/>
  <c r="X693" i="5"/>
  <c r="U693" i="5"/>
  <c r="AC694" i="5"/>
  <c r="AG709" i="5"/>
  <c r="AK709" i="5"/>
  <c r="AO709" i="5"/>
  <c r="AQ694" i="5"/>
  <c r="AE694" i="5"/>
  <c r="AI694" i="5"/>
  <c r="AG694" i="5"/>
  <c r="AF694" i="5"/>
  <c r="AN694" i="5"/>
  <c r="AK694" i="5"/>
  <c r="AQ709" i="5"/>
  <c r="AM694" i="5"/>
  <c r="AH709" i="5"/>
  <c r="AP709" i="5"/>
  <c r="AJ709" i="5"/>
  <c r="AJ694" i="5"/>
  <c r="AD694" i="5"/>
  <c r="AP694" i="5"/>
  <c r="AE709" i="5"/>
  <c r="AM709" i="5"/>
  <c r="AL694" i="5"/>
  <c r="AD709" i="5"/>
  <c r="AL709" i="5"/>
  <c r="AF709" i="5"/>
  <c r="AN709" i="5"/>
  <c r="AO694" i="5"/>
  <c r="AI709" i="5"/>
  <c r="AH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H710" i="5"/>
  <c r="AP710" i="5"/>
  <c r="AJ710" i="5"/>
  <c r="AE710" i="5"/>
  <c r="AO695" i="5"/>
  <c r="AP695" i="5"/>
  <c r="AI695" i="5"/>
  <c r="AF710" i="5"/>
  <c r="AN710" i="5"/>
  <c r="AG710" i="5"/>
  <c r="AL695" i="5"/>
  <c r="AF695" i="5"/>
  <c r="AQ695" i="5"/>
  <c r="AO710" i="5"/>
  <c r="AN695" i="5"/>
  <c r="AL710" i="5"/>
  <c r="AE695" i="5"/>
  <c r="AK695" i="5"/>
  <c r="AK710" i="5"/>
  <c r="AJ695" i="5"/>
  <c r="AH695" i="5"/>
  <c r="AI710" i="5"/>
  <c r="AM710" i="5"/>
  <c r="AQ710" i="5"/>
  <c r="AM695" i="5"/>
  <c r="AG695" i="5"/>
  <c r="AD710" i="5"/>
  <c r="AD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K696" i="5"/>
  <c r="AI696" i="5"/>
  <c r="AM711" i="5"/>
  <c r="AQ711" i="5"/>
  <c r="AG711" i="5"/>
  <c r="AK711" i="5"/>
  <c r="AE696" i="5"/>
  <c r="AO711" i="5"/>
  <c r="AP711" i="5"/>
  <c r="AD711" i="5"/>
  <c r="AD696" i="5"/>
  <c r="AN711" i="5"/>
  <c r="AG696" i="5"/>
  <c r="AN696" i="5"/>
  <c r="AH711" i="5"/>
  <c r="AL711" i="5"/>
  <c r="AF696" i="5"/>
  <c r="AE711" i="5"/>
  <c r="AL696" i="5"/>
  <c r="AJ696" i="5"/>
  <c r="AH696" i="5"/>
  <c r="AJ711" i="5"/>
  <c r="AF711" i="5"/>
  <c r="AI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P697" i="5"/>
  <c r="AD697" i="5"/>
  <c r="AH697" i="5"/>
  <c r="AF712" i="5"/>
  <c r="AN712" i="5"/>
  <c r="AG712" i="5"/>
  <c r="AK712" i="5"/>
  <c r="AL697" i="5"/>
  <c r="AE697" i="5"/>
  <c r="AI697" i="5"/>
  <c r="AM697" i="5"/>
  <c r="AM712" i="5"/>
  <c r="AQ712" i="5"/>
  <c r="AP712" i="5"/>
  <c r="AF697" i="5"/>
  <c r="AJ697" i="5"/>
  <c r="AN697" i="5"/>
  <c r="AG697" i="5"/>
  <c r="AO712" i="5"/>
  <c r="AD712" i="5"/>
  <c r="AL712" i="5"/>
  <c r="AK697" i="5"/>
  <c r="AO697" i="5"/>
  <c r="AQ697" i="5"/>
  <c r="AH712" i="5"/>
  <c r="AJ712" i="5"/>
  <c r="AI712" i="5"/>
  <c r="AE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L713" i="5"/>
  <c r="AF713" i="5"/>
  <c r="AN713" i="5"/>
  <c r="AG713" i="5"/>
  <c r="AM698" i="5"/>
  <c r="AF698" i="5"/>
  <c r="AN698" i="5"/>
  <c r="AI713" i="5"/>
  <c r="AQ713" i="5"/>
  <c r="AD698" i="5"/>
  <c r="AL698" i="5"/>
  <c r="AG698" i="5"/>
  <c r="AK698" i="5"/>
  <c r="AK713" i="5"/>
  <c r="AD713" i="5"/>
  <c r="AH698" i="5"/>
  <c r="AP698" i="5"/>
  <c r="AE698" i="5"/>
  <c r="AI698" i="5"/>
  <c r="AP713" i="5"/>
  <c r="AJ713" i="5"/>
  <c r="AO698" i="5"/>
  <c r="AQ698" i="5"/>
  <c r="AM713" i="5"/>
  <c r="AE713" i="5"/>
  <c r="AJ698" i="5"/>
  <c r="AO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H699" i="5"/>
  <c r="AE699" i="5"/>
  <c r="AK699" i="5"/>
  <c r="AP714" i="5"/>
  <c r="AI714" i="5"/>
  <c r="AL714" i="5"/>
  <c r="AM699" i="5"/>
  <c r="AD699" i="5"/>
  <c r="AF714" i="5"/>
  <c r="AJ714" i="5"/>
  <c r="AP699" i="5"/>
  <c r="AJ699" i="5"/>
  <c r="AH714" i="5"/>
  <c r="AN714" i="5"/>
  <c r="AQ699" i="5"/>
  <c r="AN699" i="5"/>
  <c r="AO714" i="5"/>
  <c r="AG714" i="5"/>
  <c r="AL699" i="5"/>
  <c r="AI699" i="5"/>
  <c r="AD714" i="5"/>
  <c r="AF699" i="5"/>
  <c r="AM714" i="5"/>
  <c r="AE714" i="5"/>
  <c r="AG699" i="5"/>
  <c r="AK714" i="5"/>
  <c r="AQ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I715" i="5"/>
  <c r="AF715" i="5"/>
  <c r="AN715" i="5"/>
  <c r="AM700" i="5"/>
  <c r="AQ700" i="5"/>
  <c r="AE700" i="5"/>
  <c r="AK715" i="5"/>
  <c r="AQ715" i="5"/>
  <c r="AN700" i="5"/>
  <c r="AP715" i="5"/>
  <c r="AP700" i="5"/>
  <c r="AG715" i="5"/>
  <c r="AM715" i="5"/>
  <c r="AD700" i="5"/>
  <c r="AF700" i="5"/>
  <c r="AL715" i="5"/>
  <c r="AK700" i="5"/>
  <c r="AI700" i="5"/>
  <c r="AH715" i="5"/>
  <c r="AE715" i="5"/>
  <c r="AO715" i="5"/>
  <c r="AJ700" i="5"/>
  <c r="AH700" i="5"/>
  <c r="AL700" i="5"/>
  <c r="AG700" i="5"/>
  <c r="AJ715" i="5"/>
  <c r="AO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O716" i="5"/>
  <c r="AM716" i="5"/>
  <c r="AF716" i="5"/>
  <c r="AK716" i="5"/>
  <c r="AD716" i="5"/>
  <c r="AP716" i="5"/>
  <c r="AE716" i="5"/>
  <c r="AL716" i="5"/>
  <c r="AG716" i="5"/>
  <c r="AJ716" i="5"/>
  <c r="AQ716" i="5"/>
  <c r="AN716" i="5"/>
  <c r="AH716" i="5"/>
  <c r="AI716" i="5"/>
  <c r="V716" i="5" l="1"/>
  <c r="T716" i="5"/>
  <c r="X716" i="5"/>
  <c r="K716" i="5"/>
  <c r="L716" i="5"/>
  <c r="J716" i="5"/>
  <c r="I716" i="5"/>
  <c r="U716" i="5"/>
  <c r="P716" i="5"/>
  <c r="AC717" i="5"/>
  <c r="AF717" i="5"/>
  <c r="AD717" i="5"/>
  <c r="AO717" i="5"/>
  <c r="AK717" i="5"/>
  <c r="AM717" i="5"/>
  <c r="AI717" i="5"/>
  <c r="AN717" i="5"/>
  <c r="AQ717" i="5"/>
  <c r="AG717" i="5"/>
  <c r="AH717" i="5"/>
  <c r="AE717" i="5"/>
  <c r="AP717" i="5"/>
  <c r="AL717" i="5"/>
  <c r="AJ717" i="5"/>
  <c r="L717" i="5" l="1"/>
  <c r="P717" i="5"/>
  <c r="I717" i="5"/>
  <c r="U717" i="5"/>
  <c r="T717" i="5"/>
  <c r="V717" i="5"/>
  <c r="K717" i="5"/>
  <c r="J717" i="5"/>
  <c r="X717" i="5"/>
  <c r="AC718" i="5"/>
  <c r="AO718" i="5"/>
  <c r="AL718" i="5"/>
  <c r="AK718" i="5"/>
  <c r="AM718" i="5"/>
  <c r="AP718" i="5"/>
  <c r="AI718" i="5"/>
  <c r="AN718" i="5"/>
  <c r="AQ718" i="5"/>
  <c r="AE718" i="5"/>
  <c r="AD718" i="5"/>
  <c r="AF718" i="5"/>
  <c r="AH718" i="5"/>
  <c r="AJ718" i="5"/>
  <c r="AG718" i="5"/>
  <c r="L718" i="5" l="1"/>
  <c r="V718" i="5"/>
  <c r="I718" i="5"/>
  <c r="X718" i="5"/>
  <c r="U718" i="5"/>
  <c r="T718" i="5"/>
  <c r="J718" i="5"/>
  <c r="P718" i="5"/>
  <c r="K718" i="5"/>
  <c r="AC719" i="5"/>
  <c r="AJ719" i="5"/>
  <c r="AD719" i="5"/>
  <c r="AK719" i="5"/>
  <c r="AF719" i="5"/>
  <c r="AQ719" i="5"/>
  <c r="AI719" i="5"/>
  <c r="AG719" i="5"/>
  <c r="AO719" i="5"/>
  <c r="AM719" i="5"/>
  <c r="AH719" i="5"/>
  <c r="AE719" i="5"/>
  <c r="AN719" i="5"/>
  <c r="AP719" i="5"/>
  <c r="AL719" i="5"/>
  <c r="L719" i="5" l="1"/>
  <c r="P719" i="5"/>
  <c r="V719" i="5"/>
  <c r="X719" i="5"/>
  <c r="I719" i="5"/>
  <c r="T719" i="5"/>
  <c r="K719" i="5"/>
  <c r="U719" i="5"/>
  <c r="J719" i="5"/>
  <c r="AC720" i="5"/>
  <c r="AD720" i="5"/>
  <c r="AH720" i="5"/>
  <c r="AQ720" i="5"/>
  <c r="AE720" i="5"/>
  <c r="AI720" i="5"/>
  <c r="AL720" i="5"/>
  <c r="AP720" i="5"/>
  <c r="AF720" i="5"/>
  <c r="AJ720" i="5"/>
  <c r="AM720" i="5"/>
  <c r="AG720" i="5"/>
  <c r="AK720" i="5"/>
  <c r="AO720" i="5"/>
  <c r="AN720" i="5"/>
  <c r="X720" i="5" l="1"/>
  <c r="U720" i="5"/>
  <c r="T720" i="5"/>
  <c r="P720" i="5"/>
  <c r="V720" i="5"/>
  <c r="K720" i="5"/>
  <c r="J720" i="5"/>
  <c r="I720" i="5"/>
  <c r="L720" i="5"/>
  <c r="AC721" i="5"/>
  <c r="AF721" i="5"/>
  <c r="AJ721" i="5"/>
  <c r="AN721" i="5"/>
  <c r="AO721" i="5"/>
  <c r="AH721" i="5"/>
  <c r="AQ721" i="5"/>
  <c r="AG721" i="5"/>
  <c r="AK721" i="5"/>
  <c r="AP721" i="5"/>
  <c r="AE721" i="5"/>
  <c r="AI721" i="5"/>
  <c r="AL721" i="5"/>
  <c r="AD721" i="5"/>
  <c r="AM721" i="5"/>
  <c r="L721" i="5" l="1"/>
  <c r="P721" i="5"/>
  <c r="I721" i="5"/>
  <c r="U721" i="5"/>
  <c r="T721" i="5"/>
  <c r="V721" i="5"/>
  <c r="K721" i="5"/>
  <c r="J721" i="5"/>
  <c r="X721" i="5"/>
  <c r="AC722" i="5"/>
  <c r="AF722" i="5"/>
  <c r="AJ722" i="5"/>
  <c r="AN722" i="5"/>
  <c r="AE722" i="5"/>
  <c r="AG722" i="5"/>
  <c r="AK722" i="5"/>
  <c r="AO722" i="5"/>
  <c r="AP722" i="5"/>
  <c r="AL722" i="5"/>
  <c r="AQ722" i="5"/>
  <c r="AM722" i="5"/>
  <c r="AD722" i="5"/>
  <c r="AH722" i="5"/>
  <c r="AI722" i="5"/>
  <c r="L722" i="5" l="1"/>
  <c r="X722" i="5"/>
  <c r="U722" i="5"/>
  <c r="T722" i="5"/>
  <c r="P722" i="5"/>
  <c r="V722" i="5"/>
  <c r="K722" i="5"/>
  <c r="J722" i="5"/>
  <c r="I722" i="5"/>
  <c r="AC723" i="5"/>
  <c r="AP723" i="5"/>
  <c r="AG723" i="5"/>
  <c r="AL723" i="5"/>
  <c r="AO723" i="5"/>
  <c r="AE723" i="5"/>
  <c r="AH723" i="5"/>
  <c r="AF723" i="5"/>
  <c r="AK723" i="5"/>
  <c r="AD723" i="5"/>
  <c r="AN723" i="5"/>
  <c r="AM723" i="5"/>
  <c r="AJ723" i="5"/>
  <c r="AI723" i="5"/>
  <c r="AQ723" i="5"/>
  <c r="U723" i="5" l="1"/>
  <c r="J723" i="5"/>
  <c r="X723" i="5"/>
  <c r="K723" i="5"/>
  <c r="P723" i="5"/>
  <c r="L723" i="5"/>
  <c r="I723" i="5"/>
  <c r="V723" i="5"/>
  <c r="T723" i="5"/>
  <c r="AC724" i="5"/>
  <c r="AD724" i="5"/>
  <c r="AI724" i="5"/>
  <c r="AN724" i="5"/>
  <c r="AG724" i="5"/>
  <c r="AK724" i="5"/>
  <c r="AO724" i="5"/>
  <c r="AF724" i="5"/>
  <c r="AE724" i="5"/>
  <c r="AH724" i="5"/>
  <c r="AJ724" i="5"/>
  <c r="AP724" i="5"/>
  <c r="AM724" i="5"/>
  <c r="AL724" i="5"/>
  <c r="AQ724" i="5"/>
  <c r="L724" i="5" l="1"/>
  <c r="K724" i="5"/>
  <c r="P724" i="5"/>
  <c r="J724" i="5"/>
  <c r="T724" i="5"/>
  <c r="V724" i="5"/>
  <c r="I724" i="5"/>
  <c r="X724" i="5"/>
  <c r="U724" i="5"/>
  <c r="AC725" i="5"/>
  <c r="AF725" i="5"/>
  <c r="AL725" i="5"/>
  <c r="AQ725" i="5"/>
  <c r="AO725" i="5"/>
  <c r="AI725" i="5"/>
  <c r="AD725" i="5"/>
  <c r="AJ725" i="5"/>
  <c r="AK725" i="5"/>
  <c r="AM725" i="5"/>
  <c r="AP725" i="5"/>
  <c r="AN725" i="5"/>
  <c r="AE725" i="5"/>
  <c r="AH725" i="5"/>
  <c r="AG725" i="5"/>
  <c r="L725" i="5" l="1"/>
  <c r="T725" i="5"/>
  <c r="U725" i="5"/>
  <c r="I725" i="5"/>
  <c r="X725" i="5"/>
  <c r="J725" i="5"/>
  <c r="V725" i="5"/>
  <c r="K725" i="5"/>
  <c r="P725" i="5"/>
  <c r="AC726" i="5"/>
  <c r="AI726" i="5"/>
  <c r="AP726" i="5"/>
  <c r="AN726" i="5"/>
  <c r="AH726" i="5"/>
  <c r="AK726" i="5"/>
  <c r="AO726" i="5"/>
  <c r="AF726" i="5"/>
  <c r="AQ726" i="5"/>
  <c r="AG726" i="5"/>
  <c r="AE726" i="5"/>
  <c r="AJ726" i="5"/>
  <c r="AD726" i="5"/>
  <c r="AL726" i="5"/>
  <c r="AM726" i="5"/>
  <c r="L726" i="5" l="1"/>
  <c r="I726" i="5"/>
  <c r="K726" i="5"/>
  <c r="P726" i="5"/>
  <c r="U726" i="5"/>
  <c r="V726" i="5"/>
  <c r="T726" i="5"/>
  <c r="X726" i="5"/>
  <c r="J726" i="5"/>
  <c r="AC727" i="5"/>
  <c r="AM727" i="5"/>
  <c r="AK727" i="5"/>
  <c r="AF727" i="5"/>
  <c r="AD727" i="5"/>
  <c r="AL727" i="5"/>
  <c r="AP727" i="5"/>
  <c r="AN727" i="5"/>
  <c r="AJ727" i="5"/>
  <c r="AO727" i="5"/>
  <c r="AG727" i="5"/>
  <c r="AE727" i="5"/>
  <c r="AH727" i="5"/>
  <c r="AQ727" i="5"/>
  <c r="AI727" i="5"/>
  <c r="L727" i="5" l="1"/>
  <c r="X727" i="5"/>
  <c r="K727" i="5"/>
  <c r="P727" i="5"/>
  <c r="I727" i="5"/>
  <c r="V727" i="5"/>
  <c r="T727" i="5"/>
  <c r="U727" i="5"/>
  <c r="J727" i="5"/>
  <c r="AC728" i="5"/>
  <c r="AF728" i="5"/>
  <c r="AJ728" i="5"/>
  <c r="AO728" i="5"/>
  <c r="AM728" i="5"/>
  <c r="AK728" i="5"/>
  <c r="AD728" i="5"/>
  <c r="AL728" i="5"/>
  <c r="AP728" i="5"/>
  <c r="AE728" i="5"/>
  <c r="AN728" i="5"/>
  <c r="AQ728" i="5"/>
  <c r="AI728" i="5"/>
  <c r="AH728" i="5"/>
  <c r="AG728" i="5"/>
  <c r="L728" i="5" l="1"/>
  <c r="X728" i="5"/>
  <c r="P728" i="5"/>
  <c r="I728" i="5"/>
  <c r="U728" i="5"/>
  <c r="T728" i="5"/>
  <c r="V728" i="5"/>
  <c r="K728" i="5"/>
  <c r="J728" i="5"/>
  <c r="AC729" i="5"/>
  <c r="AJ729" i="5"/>
  <c r="AD729" i="5"/>
  <c r="AK729" i="5"/>
  <c r="AG729" i="5"/>
  <c r="AO729" i="5"/>
  <c r="AH729" i="5"/>
  <c r="AL729" i="5"/>
  <c r="AQ729" i="5"/>
  <c r="AN729" i="5"/>
  <c r="AP729" i="5"/>
  <c r="AE729" i="5"/>
  <c r="AI729" i="5"/>
  <c r="AM729" i="5"/>
  <c r="AF729" i="5"/>
  <c r="L729" i="5" l="1"/>
  <c r="X729" i="5"/>
  <c r="V729" i="5"/>
  <c r="J729" i="5"/>
  <c r="P729" i="5"/>
  <c r="I729" i="5"/>
  <c r="K729" i="5"/>
  <c r="T729" i="5"/>
  <c r="U729" i="5"/>
  <c r="AC730" i="5"/>
  <c r="AO730" i="5"/>
  <c r="AH730" i="5"/>
  <c r="AQ730" i="5"/>
  <c r="AG730" i="5"/>
  <c r="AE730" i="5"/>
  <c r="AN730" i="5"/>
  <c r="AL730" i="5"/>
  <c r="AP730" i="5"/>
  <c r="AM730" i="5"/>
  <c r="AK730" i="5"/>
  <c r="AF730" i="5"/>
  <c r="AJ730" i="5"/>
  <c r="AI730" i="5"/>
  <c r="AD730" i="5"/>
  <c r="L730" i="5" l="1"/>
  <c r="X730" i="5"/>
  <c r="V730" i="5"/>
  <c r="T730" i="5"/>
  <c r="P730" i="5"/>
  <c r="I730" i="5"/>
  <c r="U730" i="5"/>
  <c r="J730" i="5"/>
  <c r="K730" i="5"/>
  <c r="AC731" i="5"/>
  <c r="AL746" i="5"/>
  <c r="AP746" i="5"/>
  <c r="AF746" i="5"/>
  <c r="AI731" i="5"/>
  <c r="AQ731" i="5"/>
  <c r="AD731" i="5"/>
  <c r="AP731" i="5"/>
  <c r="AH731" i="5"/>
  <c r="AJ731" i="5"/>
  <c r="AE746" i="5"/>
  <c r="AO731" i="5"/>
  <c r="AI746" i="5"/>
  <c r="AQ746" i="5"/>
  <c r="AG746" i="5"/>
  <c r="AE731" i="5"/>
  <c r="AM731" i="5"/>
  <c r="AG731" i="5"/>
  <c r="AO746" i="5"/>
  <c r="AH746" i="5"/>
  <c r="AN746" i="5"/>
  <c r="AD746" i="5"/>
  <c r="AK746" i="5"/>
  <c r="AF731" i="5"/>
  <c r="AN731" i="5"/>
  <c r="AJ746" i="5"/>
  <c r="AM746" i="5"/>
  <c r="AK731" i="5"/>
  <c r="AL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I732" i="5"/>
  <c r="AD732" i="5"/>
  <c r="AP732" i="5"/>
  <c r="AQ747" i="5"/>
  <c r="AD747" i="5"/>
  <c r="AK747" i="5"/>
  <c r="AK732" i="5"/>
  <c r="AP747" i="5"/>
  <c r="AJ747" i="5"/>
  <c r="AE732" i="5"/>
  <c r="AM732" i="5"/>
  <c r="AH732" i="5"/>
  <c r="AG732" i="5"/>
  <c r="AL747" i="5"/>
  <c r="AE747" i="5"/>
  <c r="AH747" i="5"/>
  <c r="AO732" i="5"/>
  <c r="AG747" i="5"/>
  <c r="AF732" i="5"/>
  <c r="AJ732" i="5"/>
  <c r="AN732" i="5"/>
  <c r="AO747" i="5"/>
  <c r="AN747" i="5"/>
  <c r="AF747" i="5"/>
  <c r="AM747" i="5"/>
  <c r="AL732" i="5"/>
  <c r="AI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K748" i="5"/>
  <c r="AO748" i="5"/>
  <c r="AP748" i="5"/>
  <c r="AF733" i="5"/>
  <c r="AL733" i="5"/>
  <c r="AJ733" i="5"/>
  <c r="AL748" i="5"/>
  <c r="AK733" i="5"/>
  <c r="AI733" i="5"/>
  <c r="AJ748" i="5"/>
  <c r="AN733" i="5"/>
  <c r="AD748" i="5"/>
  <c r="AH748" i="5"/>
  <c r="AQ748" i="5"/>
  <c r="AG733" i="5"/>
  <c r="AF748" i="5"/>
  <c r="AE733" i="5"/>
  <c r="AE748" i="5"/>
  <c r="AM748" i="5"/>
  <c r="AI748" i="5"/>
  <c r="AH733" i="5"/>
  <c r="AD733" i="5"/>
  <c r="AN748" i="5"/>
  <c r="AM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F749" i="5"/>
  <c r="AJ749" i="5"/>
  <c r="AN749" i="5"/>
  <c r="AQ734" i="5"/>
  <c r="AL734" i="5"/>
  <c r="AE734" i="5"/>
  <c r="AN734" i="5"/>
  <c r="AI749" i="5"/>
  <c r="AJ734" i="5"/>
  <c r="AG749" i="5"/>
  <c r="AK749" i="5"/>
  <c r="AO749" i="5"/>
  <c r="AP749" i="5"/>
  <c r="AD734" i="5"/>
  <c r="AP734" i="5"/>
  <c r="AG734" i="5"/>
  <c r="AK734" i="5"/>
  <c r="AM749" i="5"/>
  <c r="AF734" i="5"/>
  <c r="AD749" i="5"/>
  <c r="AH749" i="5"/>
  <c r="AL749" i="5"/>
  <c r="AQ749" i="5"/>
  <c r="AH734" i="5"/>
  <c r="AI734" i="5"/>
  <c r="AE749" i="5"/>
  <c r="AO734" i="5"/>
  <c r="AM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K750" i="5"/>
  <c r="AO750" i="5"/>
  <c r="AP750" i="5"/>
  <c r="AE735" i="5"/>
  <c r="AI735" i="5"/>
  <c r="AM735" i="5"/>
  <c r="AL750" i="5"/>
  <c r="AJ735" i="5"/>
  <c r="AN735" i="5"/>
  <c r="AH735" i="5"/>
  <c r="AD750" i="5"/>
  <c r="AH750" i="5"/>
  <c r="AM750" i="5"/>
  <c r="AF735" i="5"/>
  <c r="AG735" i="5"/>
  <c r="AF750" i="5"/>
  <c r="AN750" i="5"/>
  <c r="AK735" i="5"/>
  <c r="AI750" i="5"/>
  <c r="AQ750" i="5"/>
  <c r="AE750" i="5"/>
  <c r="AL735" i="5"/>
  <c r="AD735" i="5"/>
  <c r="AO735" i="5"/>
  <c r="AJ750" i="5"/>
  <c r="AP735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H751" i="5"/>
  <c r="AI751" i="5"/>
  <c r="AL751" i="5"/>
  <c r="AE751" i="5"/>
  <c r="AI736" i="5"/>
  <c r="AM736" i="5"/>
  <c r="AL736" i="5"/>
  <c r="AO736" i="5"/>
  <c r="AD751" i="5"/>
  <c r="AG736" i="5"/>
  <c r="AQ736" i="5"/>
  <c r="AM751" i="5"/>
  <c r="AF751" i="5"/>
  <c r="AK736" i="5"/>
  <c r="AP751" i="5"/>
  <c r="AG751" i="5"/>
  <c r="AQ751" i="5"/>
  <c r="AH736" i="5"/>
  <c r="AJ736" i="5"/>
  <c r="AN736" i="5"/>
  <c r="AN751" i="5"/>
  <c r="AJ751" i="5"/>
  <c r="AF736" i="5"/>
  <c r="AD736" i="5"/>
  <c r="AO751" i="5"/>
  <c r="AK751" i="5"/>
  <c r="AP736" i="5"/>
  <c r="AE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H737" i="5"/>
  <c r="AP737" i="5"/>
  <c r="AK737" i="5"/>
  <c r="AE752" i="5"/>
  <c r="AI752" i="5"/>
  <c r="AM752" i="5"/>
  <c r="AJ752" i="5"/>
  <c r="AE737" i="5"/>
  <c r="AI737" i="5"/>
  <c r="AM737" i="5"/>
  <c r="AQ737" i="5"/>
  <c r="AF752" i="5"/>
  <c r="AN752" i="5"/>
  <c r="AF737" i="5"/>
  <c r="AJ737" i="5"/>
  <c r="AN737" i="5"/>
  <c r="AH752" i="5"/>
  <c r="AP752" i="5"/>
  <c r="AK752" i="5"/>
  <c r="AO752" i="5"/>
  <c r="AD737" i="5"/>
  <c r="AL737" i="5"/>
  <c r="AG737" i="5"/>
  <c r="AL752" i="5"/>
  <c r="AD752" i="5"/>
  <c r="AG752" i="5"/>
  <c r="AQ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D753" i="5"/>
  <c r="AL753" i="5"/>
  <c r="AG753" i="5"/>
  <c r="AQ753" i="5"/>
  <c r="AM753" i="5"/>
  <c r="AH753" i="5"/>
  <c r="AK753" i="5"/>
  <c r="AE753" i="5"/>
  <c r="AI753" i="5"/>
  <c r="AP753" i="5"/>
  <c r="AO753" i="5"/>
  <c r="AF753" i="5"/>
  <c r="AJ753" i="5"/>
  <c r="AN753" i="5"/>
  <c r="L753" i="5" l="1"/>
  <c r="V753" i="5"/>
  <c r="U753" i="5"/>
  <c r="T753" i="5"/>
  <c r="X753" i="5"/>
  <c r="K753" i="5"/>
  <c r="J753" i="5"/>
  <c r="I753" i="5"/>
  <c r="P753" i="5"/>
  <c r="AC754" i="5"/>
  <c r="AH754" i="5"/>
  <c r="AF754" i="5"/>
  <c r="AD754" i="5"/>
  <c r="AG754" i="5"/>
  <c r="AQ754" i="5"/>
  <c r="AO754" i="5"/>
  <c r="AI754" i="5"/>
  <c r="AL754" i="5"/>
  <c r="AK754" i="5"/>
  <c r="AM754" i="5"/>
  <c r="AJ754" i="5"/>
  <c r="AN754" i="5"/>
  <c r="AE754" i="5"/>
  <c r="AP754" i="5"/>
  <c r="U754" i="5" l="1"/>
  <c r="T754" i="5"/>
  <c r="I754" i="5"/>
  <c r="V754" i="5"/>
  <c r="L754" i="5"/>
  <c r="K754" i="5"/>
  <c r="J754" i="5"/>
  <c r="X754" i="5"/>
  <c r="P754" i="5"/>
  <c r="AC755" i="5"/>
  <c r="AF755" i="5"/>
  <c r="AJ755" i="5"/>
  <c r="AN755" i="5"/>
  <c r="AO755" i="5"/>
  <c r="AL755" i="5"/>
  <c r="AH755" i="5"/>
  <c r="AI755" i="5"/>
  <c r="AK755" i="5"/>
  <c r="AD755" i="5"/>
  <c r="AM755" i="5"/>
  <c r="AP755" i="5"/>
  <c r="AQ755" i="5"/>
  <c r="AE755" i="5"/>
  <c r="AG755" i="5"/>
  <c r="L755" i="5" l="1"/>
  <c r="X755" i="5"/>
  <c r="P755" i="5"/>
  <c r="U755" i="5"/>
  <c r="T755" i="5"/>
  <c r="I755" i="5"/>
  <c r="V755" i="5"/>
  <c r="K755" i="5"/>
  <c r="J755" i="5"/>
  <c r="AC756" i="5"/>
  <c r="AF756" i="5"/>
  <c r="AJ756" i="5"/>
  <c r="AN756" i="5"/>
  <c r="AD756" i="5"/>
  <c r="AL756" i="5"/>
  <c r="AQ756" i="5"/>
  <c r="AM756" i="5"/>
  <c r="AK756" i="5"/>
  <c r="AO756" i="5"/>
  <c r="AH756" i="5"/>
  <c r="AP756" i="5"/>
  <c r="AE756" i="5"/>
  <c r="AI756" i="5"/>
  <c r="AG756" i="5"/>
  <c r="L756" i="5" l="1"/>
  <c r="I756" i="5"/>
  <c r="U756" i="5"/>
  <c r="T756" i="5"/>
  <c r="X756" i="5"/>
  <c r="V756" i="5"/>
  <c r="K756" i="5"/>
  <c r="J756" i="5"/>
  <c r="P756" i="5"/>
  <c r="AC757" i="5"/>
  <c r="AF757" i="5"/>
  <c r="AJ757" i="5"/>
  <c r="AN757" i="5"/>
  <c r="AE757" i="5"/>
  <c r="AM757" i="5"/>
  <c r="AK757" i="5"/>
  <c r="AO757" i="5"/>
  <c r="AL757" i="5"/>
  <c r="AQ757" i="5"/>
  <c r="AG757" i="5"/>
  <c r="AP757" i="5"/>
  <c r="AD757" i="5"/>
  <c r="AH757" i="5"/>
  <c r="AI757" i="5"/>
  <c r="L757" i="5" l="1"/>
  <c r="X757" i="5"/>
  <c r="P757" i="5"/>
  <c r="U757" i="5"/>
  <c r="T757" i="5"/>
  <c r="I757" i="5"/>
  <c r="V757" i="5"/>
  <c r="K757" i="5"/>
  <c r="J757" i="5"/>
  <c r="AC758" i="5"/>
  <c r="AL758" i="5"/>
  <c r="AH758" i="5"/>
  <c r="AN758" i="5"/>
  <c r="AF758" i="5"/>
  <c r="AJ758" i="5"/>
  <c r="AQ758" i="5"/>
  <c r="AK758" i="5"/>
  <c r="AM758" i="5"/>
  <c r="AI758" i="5"/>
  <c r="AD758" i="5"/>
  <c r="AP758" i="5"/>
  <c r="AG758" i="5"/>
  <c r="AE758" i="5"/>
  <c r="AO758" i="5"/>
  <c r="L758" i="5" l="1"/>
  <c r="I758" i="5"/>
  <c r="K758" i="5"/>
  <c r="P758" i="5"/>
  <c r="U758" i="5"/>
  <c r="T758" i="5"/>
  <c r="X758" i="5"/>
  <c r="V758" i="5"/>
  <c r="J758" i="5"/>
  <c r="AC759" i="5"/>
  <c r="AJ759" i="5"/>
  <c r="AF759" i="5"/>
  <c r="AN759" i="5"/>
  <c r="AQ759" i="5"/>
  <c r="AO759" i="5"/>
  <c r="AK759" i="5"/>
  <c r="AL759" i="5"/>
  <c r="AM759" i="5"/>
  <c r="AD759" i="5"/>
  <c r="AP759" i="5"/>
  <c r="AH759" i="5"/>
  <c r="AI759" i="5"/>
  <c r="AE759" i="5"/>
  <c r="AG759" i="5"/>
  <c r="L759" i="5" l="1"/>
  <c r="X759" i="5"/>
  <c r="P759" i="5"/>
  <c r="V759" i="5"/>
  <c r="K759" i="5"/>
  <c r="J759" i="5"/>
  <c r="U759" i="5"/>
  <c r="T759" i="5"/>
  <c r="I759" i="5"/>
  <c r="AC760" i="5"/>
  <c r="AG760" i="5"/>
  <c r="AN760" i="5"/>
  <c r="AQ760" i="5"/>
  <c r="AD760" i="5"/>
  <c r="AE760" i="5"/>
  <c r="AJ760" i="5"/>
  <c r="AL760" i="5"/>
  <c r="AO760" i="5"/>
  <c r="AK760" i="5"/>
  <c r="AM760" i="5"/>
  <c r="AP760" i="5"/>
  <c r="AI760" i="5"/>
  <c r="AH760" i="5"/>
  <c r="AF760" i="5"/>
  <c r="U760" i="5" l="1"/>
  <c r="J760" i="5"/>
  <c r="V760" i="5"/>
  <c r="K760" i="5"/>
  <c r="I760" i="5"/>
  <c r="P760" i="5"/>
  <c r="L760" i="5"/>
  <c r="X760" i="5"/>
  <c r="T760" i="5"/>
  <c r="AC761" i="5"/>
  <c r="AK761" i="5"/>
  <c r="AH761" i="5"/>
  <c r="AQ761" i="5"/>
  <c r="AG761" i="5"/>
  <c r="AE761" i="5"/>
  <c r="AI761" i="5"/>
  <c r="AM761" i="5"/>
  <c r="AF761" i="5"/>
  <c r="AO761" i="5"/>
  <c r="AL761" i="5"/>
  <c r="AN761" i="5"/>
  <c r="AD761" i="5"/>
  <c r="AJ761" i="5"/>
  <c r="AP761" i="5"/>
  <c r="J761" i="5" l="1"/>
  <c r="L761" i="5"/>
  <c r="K761" i="5"/>
  <c r="P761" i="5"/>
  <c r="U761" i="5"/>
  <c r="T761" i="5"/>
  <c r="V761" i="5"/>
  <c r="X761" i="5"/>
  <c r="I761" i="5"/>
  <c r="AC762" i="5"/>
  <c r="AQ762" i="5"/>
  <c r="AO762" i="5"/>
  <c r="AI762" i="5"/>
  <c r="AG762" i="5"/>
  <c r="AN762" i="5"/>
  <c r="AJ762" i="5"/>
  <c r="AE762" i="5"/>
  <c r="AL762" i="5"/>
  <c r="AH762" i="5"/>
  <c r="AM762" i="5"/>
  <c r="AD762" i="5"/>
  <c r="AF762" i="5"/>
  <c r="AK762" i="5"/>
  <c r="AP762" i="5"/>
  <c r="K762" i="5" l="1"/>
  <c r="T762" i="5"/>
  <c r="P762" i="5"/>
  <c r="L762" i="5"/>
  <c r="J762" i="5"/>
  <c r="U762" i="5"/>
  <c r="X762" i="5"/>
  <c r="V762" i="5"/>
  <c r="I762" i="5"/>
  <c r="AC763" i="5"/>
  <c r="AI763" i="5"/>
  <c r="AM763" i="5"/>
  <c r="AQ763" i="5"/>
  <c r="AE763" i="5"/>
  <c r="AK763" i="5"/>
  <c r="AO763" i="5"/>
  <c r="AN763" i="5"/>
  <c r="AF763" i="5"/>
  <c r="AH763" i="5"/>
  <c r="AP763" i="5"/>
  <c r="AG763" i="5"/>
  <c r="AD763" i="5"/>
  <c r="AL763" i="5"/>
  <c r="AJ763" i="5"/>
  <c r="L763" i="5" l="1"/>
  <c r="J763" i="5"/>
  <c r="U763" i="5"/>
  <c r="K763" i="5"/>
  <c r="X763" i="5"/>
  <c r="V763" i="5"/>
  <c r="T763" i="5"/>
  <c r="P763" i="5"/>
  <c r="I763" i="5"/>
  <c r="AC764" i="5"/>
  <c r="AI764" i="5"/>
  <c r="AM764" i="5"/>
  <c r="AQ764" i="5"/>
  <c r="AO764" i="5"/>
  <c r="AF764" i="5"/>
  <c r="AE764" i="5"/>
  <c r="AH764" i="5"/>
  <c r="AP764" i="5"/>
  <c r="AK764" i="5"/>
  <c r="AN764" i="5"/>
  <c r="AJ764" i="5"/>
  <c r="AL764" i="5"/>
  <c r="AD764" i="5"/>
  <c r="AG764" i="5"/>
  <c r="L764" i="5" l="1"/>
  <c r="J764" i="5"/>
  <c r="U764" i="5"/>
  <c r="K764" i="5"/>
  <c r="I764" i="5"/>
  <c r="V764" i="5"/>
  <c r="T764" i="5"/>
  <c r="P764" i="5"/>
  <c r="X764" i="5"/>
  <c r="AC765" i="5"/>
  <c r="AI765" i="5"/>
  <c r="AM765" i="5"/>
  <c r="AQ765" i="5"/>
  <c r="AE765" i="5"/>
  <c r="AH765" i="5"/>
  <c r="AJ765" i="5"/>
  <c r="AK765" i="5"/>
  <c r="AO765" i="5"/>
  <c r="AN765" i="5"/>
  <c r="AF765" i="5"/>
  <c r="AG765" i="5"/>
  <c r="AD765" i="5"/>
  <c r="AL765" i="5"/>
  <c r="AP765" i="5"/>
  <c r="L765" i="5" l="1"/>
  <c r="J765" i="5"/>
  <c r="U765" i="5"/>
  <c r="K765" i="5"/>
  <c r="X765" i="5"/>
  <c r="V765" i="5"/>
  <c r="T765" i="5"/>
  <c r="P765" i="5"/>
  <c r="I765" i="5"/>
  <c r="AC766" i="5"/>
  <c r="AI766" i="5"/>
  <c r="AM766" i="5"/>
  <c r="AQ766" i="5"/>
  <c r="AO766" i="5"/>
  <c r="AN766" i="5"/>
  <c r="AE766" i="5"/>
  <c r="AH766" i="5"/>
  <c r="AP766" i="5"/>
  <c r="AG766" i="5"/>
  <c r="AK766" i="5"/>
  <c r="AF766" i="5"/>
  <c r="AJ766" i="5"/>
  <c r="AD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J767" i="5"/>
  <c r="AN767" i="5"/>
  <c r="AI767" i="5"/>
  <c r="AK767" i="5"/>
  <c r="AO767" i="5"/>
  <c r="AH767" i="5"/>
  <c r="AD767" i="5"/>
  <c r="AE767" i="5"/>
  <c r="AM767" i="5"/>
  <c r="AL767" i="5"/>
  <c r="AP767" i="5"/>
  <c r="AQ767" i="5"/>
  <c r="AG767" i="5"/>
  <c r="L767" i="5" l="1"/>
  <c r="P767" i="5"/>
  <c r="I767" i="5"/>
  <c r="U767" i="5"/>
  <c r="T767" i="5"/>
  <c r="V767" i="5"/>
  <c r="K767" i="5"/>
  <c r="J767" i="5"/>
  <c r="X767" i="5"/>
  <c r="AC768" i="5"/>
  <c r="AF768" i="5"/>
  <c r="AJ768" i="5"/>
  <c r="AM768" i="5"/>
  <c r="AO768" i="5"/>
  <c r="AP768" i="5"/>
  <c r="AH768" i="5"/>
  <c r="AG768" i="5"/>
  <c r="AK768" i="5"/>
  <c r="AQ768" i="5"/>
  <c r="AE768" i="5"/>
  <c r="AL768" i="5"/>
  <c r="AD768" i="5"/>
  <c r="AN768" i="5"/>
  <c r="AI768" i="5"/>
  <c r="L768" i="5" l="1"/>
  <c r="X768" i="5"/>
  <c r="U768" i="5"/>
  <c r="T768" i="5"/>
  <c r="P768" i="5"/>
  <c r="V768" i="5"/>
  <c r="K768" i="5"/>
  <c r="J768" i="5"/>
  <c r="I768" i="5"/>
  <c r="AC769" i="5"/>
  <c r="AK769" i="5"/>
  <c r="AJ769" i="5"/>
  <c r="AN769" i="5"/>
  <c r="AQ769" i="5"/>
  <c r="AG769" i="5"/>
  <c r="AL769" i="5"/>
  <c r="AO769" i="5"/>
  <c r="AH769" i="5"/>
  <c r="AD769" i="5"/>
  <c r="AF769" i="5"/>
  <c r="AI769" i="5"/>
  <c r="AE769" i="5"/>
  <c r="AP769" i="5"/>
  <c r="AM769" i="5"/>
  <c r="L769" i="5" l="1"/>
  <c r="P769" i="5"/>
  <c r="I769" i="5"/>
  <c r="U769" i="5"/>
  <c r="T769" i="5"/>
  <c r="X769" i="5"/>
  <c r="V769" i="5"/>
  <c r="K769" i="5"/>
  <c r="J769" i="5"/>
  <c r="AC770" i="5"/>
  <c r="AH770" i="5"/>
  <c r="AI770" i="5"/>
  <c r="AJ770" i="5"/>
  <c r="AN770" i="5"/>
  <c r="AF770" i="5"/>
  <c r="AE770" i="5"/>
  <c r="AL770" i="5"/>
  <c r="AD770" i="5"/>
  <c r="AG770" i="5"/>
  <c r="AM770" i="5"/>
  <c r="AK770" i="5"/>
  <c r="U770" i="5" l="1"/>
  <c r="J770" i="5"/>
  <c r="I770" i="5"/>
  <c r="T770" i="5"/>
  <c r="V770" i="5"/>
  <c r="K770" i="5"/>
  <c r="X770" i="5"/>
  <c r="P770" i="5"/>
  <c r="L770" i="5"/>
  <c r="AC771" i="5"/>
  <c r="AE771" i="5"/>
  <c r="AI771" i="5"/>
  <c r="AM771" i="5"/>
  <c r="AK771" i="5"/>
  <c r="AH771" i="5"/>
  <c r="AQ771" i="5"/>
  <c r="AF771" i="5"/>
  <c r="AJ771" i="5"/>
  <c r="AN771" i="5"/>
  <c r="AO771" i="5"/>
  <c r="AG771" i="5"/>
  <c r="AP771" i="5"/>
  <c r="AD771" i="5"/>
  <c r="AL771" i="5"/>
  <c r="X771" i="5" l="1"/>
  <c r="V771" i="5"/>
  <c r="U771" i="5"/>
  <c r="T771" i="5"/>
  <c r="P771" i="5"/>
  <c r="L771" i="5"/>
  <c r="K771" i="5"/>
  <c r="J771" i="5"/>
  <c r="I771" i="5"/>
  <c r="AC772" i="5"/>
  <c r="AG772" i="5"/>
  <c r="AJ772" i="5"/>
  <c r="AE772" i="5"/>
  <c r="AK772" i="5"/>
  <c r="AL772" i="5"/>
  <c r="AO772" i="5"/>
  <c r="AD772" i="5"/>
  <c r="AH772" i="5"/>
  <c r="AM772" i="5"/>
  <c r="AP772" i="5"/>
  <c r="AF772" i="5"/>
  <c r="AI772" i="5"/>
  <c r="AN772" i="5"/>
  <c r="AQ772" i="5"/>
  <c r="J772" i="5" l="1"/>
  <c r="X772" i="5"/>
  <c r="U772" i="5"/>
  <c r="T772" i="5"/>
  <c r="P772" i="5"/>
  <c r="V772" i="5"/>
  <c r="L772" i="5"/>
  <c r="K772" i="5"/>
  <c r="I772" i="5"/>
  <c r="AC773" i="5"/>
  <c r="AE773" i="5"/>
  <c r="AI773" i="5"/>
  <c r="AM773" i="5"/>
  <c r="AG773" i="5"/>
  <c r="AP773" i="5"/>
  <c r="AD773" i="5"/>
  <c r="AH773" i="5"/>
  <c r="AF773" i="5"/>
  <c r="AJ773" i="5"/>
  <c r="AN773" i="5"/>
  <c r="AK773" i="5"/>
  <c r="AQ773" i="5"/>
  <c r="AO773" i="5"/>
  <c r="AL773" i="5"/>
  <c r="X773" i="5" l="1"/>
  <c r="V773" i="5"/>
  <c r="U773" i="5"/>
  <c r="T773" i="5"/>
  <c r="P773" i="5"/>
  <c r="L773" i="5"/>
  <c r="K773" i="5"/>
  <c r="J773" i="5"/>
  <c r="I773" i="5"/>
  <c r="AC774" i="5"/>
  <c r="AF774" i="5"/>
  <c r="AJ774" i="5"/>
  <c r="AN774" i="5"/>
  <c r="AP774" i="5"/>
  <c r="AM774" i="5"/>
  <c r="AG774" i="5"/>
  <c r="AK774" i="5"/>
  <c r="AO774" i="5"/>
  <c r="AL774" i="5"/>
  <c r="AE774" i="5"/>
  <c r="AI774" i="5"/>
  <c r="AQ774" i="5"/>
  <c r="AD774" i="5"/>
  <c r="AH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<sst xmlns="http://schemas.openxmlformats.org/spreadsheetml/2006/main" count="3729" uniqueCount="176">
  <si>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</si>
  <si>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</si>
  <si>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</si>
  <si>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</si>
  <si>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</si>
  <si>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</si>
  <si>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</si>
  <si>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</si>
  <si>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</si>
  <si>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</si>
  <si>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</si>
  <si>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</si>
  <si>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</si>
  <si>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</si>
  <si>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</si>
  <si>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</si>
  <si>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</si>
  <si>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</si>
  <si>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</si>
  <si>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</si>
  <si>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</si>
  <si>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</si>
  <si>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</si>
  <si>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</si>
  <si>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</si>
  <si>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</si>
  <si>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</si>
  <si>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</si>
  <si>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</si>
  <si>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</si>
  <si>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</si>
  <si>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</si>
  <si>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</si>
  <si>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</si>
  <si>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</si>
  <si>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</si>
  <si>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</si>
  <si>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</si>
  <si>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</si>
  <si>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</si>
  <si>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</si>
  <si>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</si>
  <si>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</si>
  <si>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</si>
  <si>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</si>
  <si>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</si>
  <si>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</si>
  <si>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</si>
  <si>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</si>
  <si>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</si>
  <si>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</si>
  <si>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</si>
  <si>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</si>
  <si>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</si>
  <si>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</si>
  <si>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</si>
  <si>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</si>
  <si>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</si>
  <si>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</si>
  <si>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</si>
  <si>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</si>
  <si>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</si>
  <si>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</si>
  <si>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</si>
  <si>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</si>
  <si>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</si>
  <si>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</si>
  <si>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</si>
  <si>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</si>
  <si>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</si>
  <si>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</si>
  <si>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</si>
  <si>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</si>
  <si>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</si>
  <si>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</si>
  <si>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</si>
  <si>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</si>
  <si>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</si>
  <si>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</si>
  <si>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</si>
  <si>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</si>
  <si>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</si>
  <si>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</si>
  <si>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</si>
  <si>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</si>
  <si>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</si>
  <si>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</si>
  <si>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</si>
  <si>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</si>
  <si>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</si>
  <si>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</si>
  <si>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</si>
  <si>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</si>
  <si>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</si>
  <si>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</si>
  <si>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</si>
  <si>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</si>
  <si>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</si>
  <si>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</si>
  <si>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</si>
  <si>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</si>
  <si>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</si>
  <si>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</si>
  <si>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</si>
  <si>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</si>
  <si>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</si>
  <si>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</si>
  <si>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</si>
  <si>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</si>
  <si>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</si>
  <si>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</si>
  <si>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</si>
  <si>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</si>
  <si>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</si>
  <si>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</si>
  <si>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</si>
  <si>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</si>
  <si>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</si>
  <si>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</si>
  <si>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</si>
  <si>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</si>
  <si>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</si>
  <si>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</si>
  <si>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</si>
  <si>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</si>
  <si>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</si>
  <si>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</si>
  <si>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</si>
  <si>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</si>
  <si>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</si>
  <si>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</si>
  <si>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</si>
  <si>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</si>
  <si>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</si>
  <si>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</si>
  <si>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</si>
  <si>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</si>
  <si>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</si>
  <si>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</si>
  <si>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</si>
  <si>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</si>
  <si>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</si>
  <si>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</si>
  <si>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</si>
  <si>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</si>
  <si>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</si>
  <si>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</si>
  <si>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</si>
  <si>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</si>
  <si>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</si>
  <si>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</si>
  <si>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</si>
  <si>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</si>
  <si>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</si>
  <si>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</si>
  <si>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</si>
  <si>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</si>
  <si>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</si>
  <si>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</si>
  <si>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</si>
  <si>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</si>
  <si>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</si>
  <si>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</si>
  <si>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</si>
  <si>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</si>
  <si>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</si>
  <si>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</si>
  <si>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</si>
  <si>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</si>
  <si>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Вариант №2.3</t>
  </si>
  <si>
    <t>ПС Уркарах Новая Фидер №1</t>
  </si>
  <si>
    <t>ПС Уркарах Новая Фидер №2</t>
  </si>
  <si>
    <t>ТОП-0,66 У3 800/ 5 0,5S</t>
  </si>
  <si>
    <t>ПС Уркарах Новая Фидер №3</t>
  </si>
  <si>
    <t>ПС Уркарах Новая Фидер №4</t>
  </si>
  <si>
    <t>ПС Уркарах Новая Фидер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</si>
</sst>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2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3" fillId="0" borderId="3" xfId="2" applyFont="1" applyBorder="1" applyAlignment="1" applyProtection="1">
      <alignment horizontal="left" vertical="center"/>
      <protection hidden="1"/>
    </xf>
    <xf numFmtId="0" fontId="43" fillId="0" borderId="0" xfId="2" applyFont="1" applyAlignment="1" applyProtection="1">
      <alignment horizontal="left"/>
      <protection hidden="1"/>
    </xf>
    <xf numFmtId="0" fontId="44" fillId="0" borderId="0" xfId="2" applyFont="1" applyAlignment="1" applyProtection="1">
      <alignment horizontal="left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38099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66674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42</v>
      </c>
      <c r="B1" s="123" t="s">
        <v>43</v>
      </c>
      <c r="C1" s="124"/>
      <c r="D1" s="124"/>
      <c r="E1" s="125"/>
      <c r="F1" s="126" t="s">
        <v>44</v>
      </c>
      <c r="G1" s="127"/>
      <c r="H1" s="127"/>
      <c r="I1" s="127"/>
      <c r="J1" s="127"/>
      <c r="K1" s="127"/>
      <c r="L1" s="127"/>
      <c r="M1" s="127"/>
      <c r="N1" s="128"/>
      <c r="O1" s="128"/>
      <c r="P1" s="128"/>
      <c r="Q1" s="129"/>
      <c r="R1" s="49"/>
    </row>
    <row r="2" spans="1:18" ht="41.25" customHeight="1" thickTop="1" thickBot="1">
      <c r="A2" s="51" t="s">
        <v>45</v>
      </c>
      <c r="B2" s="130" t="s">
        <v>46</v>
      </c>
      <c r="C2" s="130"/>
      <c r="D2" s="130"/>
      <c r="E2" s="130"/>
      <c r="F2" s="131" t="s">
        <v>47</v>
      </c>
      <c r="G2" s="131"/>
      <c r="H2" s="131"/>
      <c r="I2" s="131"/>
      <c r="J2" s="132" t="s">
        <v>48</v>
      </c>
      <c r="K2" s="132"/>
      <c r="L2" s="132"/>
      <c r="M2" s="132"/>
      <c r="N2" s="133" t="s">
        <v>49</v>
      </c>
      <c r="O2" s="134"/>
      <c r="P2" s="134"/>
      <c r="Q2" s="135"/>
      <c r="R2" s="49"/>
    </row>
    <row r="3" spans="1:18" ht="12.75" customHeight="1" thickTop="1">
      <c r="A3" s="136" t="s">
        <v>9</v>
      </c>
      <c r="B3" s="137"/>
      <c r="C3" s="138"/>
      <c r="D3" s="142" t="s">
        <v>10</v>
      </c>
      <c r="E3" s="52"/>
      <c r="F3" s="53"/>
      <c r="G3" s="54"/>
      <c r="H3" s="54"/>
    </row>
    <row r="4" spans="1:18" ht="13.5" customHeight="1" thickBot="1">
      <c r="A4" s="139"/>
      <c r="B4" s="140"/>
      <c r="C4" s="141"/>
      <c r="D4" s="143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44" t="s">
        <v>52</v>
      </c>
      <c r="C5" s="145"/>
      <c r="D5" s="145"/>
      <c r="E5" s="146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47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N6" s="64"/>
      <c r="O6" s="64"/>
    </row>
    <row r="7" spans="1:18">
      <c r="A7" s="150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8" ht="69.75" customHeight="1">
      <c r="A8" s="150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8" ht="13.5" thickBot="1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3"/>
    </row>
    <row r="10" spans="1:18" ht="13.5" thickBot="1">
      <c r="A10" s="65" t="s">
        <v>14</v>
      </c>
      <c r="B10" s="66" t="s">
        <v>15</v>
      </c>
      <c r="C10" s="65" t="s">
        <v>16</v>
      </c>
      <c r="D10" s="154" t="s">
        <v>17</v>
      </c>
      <c r="E10" s="154"/>
      <c r="F10" s="154"/>
      <c r="G10" s="154"/>
      <c r="H10" s="154"/>
      <c r="I10" s="154"/>
      <c r="J10" s="65" t="s">
        <v>18</v>
      </c>
      <c r="K10" s="65" t="s">
        <v>19</v>
      </c>
    </row>
    <row r="11" spans="1:18">
      <c r="A11" s="114" t="s">
        <v>20</v>
      </c>
      <c r="B11" s="115"/>
      <c r="C11" s="111" t="s">
        <v>21</v>
      </c>
      <c r="D11" s="112"/>
      <c r="E11" s="112"/>
      <c r="F11" s="112"/>
      <c r="G11" s="112"/>
      <c r="H11" s="112"/>
      <c r="I11" s="113"/>
      <c r="J11" s="67"/>
      <c r="K11" s="68" t="s">
        <v>22</v>
      </c>
    </row>
    <row r="12" spans="1:18">
      <c r="A12" s="109" t="s">
        <v>23</v>
      </c>
      <c r="B12" s="110"/>
      <c r="C12" s="111" t="s">
        <v>24</v>
      </c>
      <c r="D12" s="112"/>
      <c r="E12" s="112"/>
      <c r="F12" s="112"/>
      <c r="G12" s="112"/>
      <c r="H12" s="112"/>
      <c r="I12" s="113"/>
      <c r="J12" s="67"/>
      <c r="K12" s="68" t="str">
        <f>K11</f>
        <v>02.04.20</v>
      </c>
    </row>
    <row r="13" spans="1:18">
      <c r="A13" s="114" t="s">
        <v>25</v>
      </c>
      <c r="B13" s="115"/>
      <c r="C13" s="111" t="s">
        <v>26</v>
      </c>
      <c r="D13" s="112"/>
      <c r="E13" s="112"/>
      <c r="F13" s="112"/>
      <c r="G13" s="112"/>
      <c r="H13" s="112"/>
      <c r="I13" s="113"/>
      <c r="J13" s="67"/>
      <c r="K13" s="68" t="str">
        <f>K11</f>
        <v>02.04.20</v>
      </c>
    </row>
    <row r="14" spans="1:18">
      <c r="A14" s="114"/>
      <c r="B14" s="115"/>
      <c r="C14" s="116"/>
      <c r="D14" s="117"/>
      <c r="E14" s="117"/>
      <c r="F14" s="117"/>
      <c r="G14" s="117"/>
      <c r="H14" s="117"/>
      <c r="I14" s="118"/>
      <c r="J14" s="67"/>
      <c r="K14" s="69"/>
    </row>
    <row r="15" spans="1:18" ht="14.25" customHeight="1" thickBot="1">
      <c r="A15" s="109" t="s">
        <v>27</v>
      </c>
      <c r="B15" s="110"/>
      <c r="C15" s="111" t="s">
        <v>28</v>
      </c>
      <c r="D15" s="112"/>
      <c r="E15" s="112"/>
      <c r="F15" s="112"/>
      <c r="G15" s="112"/>
      <c r="H15" s="112"/>
      <c r="I15" s="113"/>
      <c r="J15" s="67"/>
      <c r="K15" s="68" t="str">
        <f>K13</f>
        <v>02.04.20</v>
      </c>
      <c r="N15" s="58"/>
    </row>
    <row r="16" spans="1:18" ht="13.5" thickBot="1">
      <c r="A16" s="119"/>
      <c r="B16" s="120"/>
      <c r="C16" s="116"/>
      <c r="D16" s="117"/>
      <c r="E16" s="117"/>
      <c r="F16" s="117"/>
      <c r="G16" s="117"/>
      <c r="H16" s="117"/>
      <c r="I16" s="118"/>
      <c r="J16" s="67"/>
      <c r="K16" s="69"/>
      <c r="N16" s="121" t="s">
        <v>29</v>
      </c>
      <c r="O16" s="103" t="s">
        <v>30</v>
      </c>
    </row>
    <row r="17" spans="1:15" ht="13.5" thickBot="1">
      <c r="A17" s="105" t="s">
        <v>51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22"/>
      <c r="O17" s="104"/>
    </row>
    <row r="18" spans="1:15" ht="13.5" thickBot="1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64"/>
    </row>
    <row r="19" spans="1:15" ht="13.5" thickBot="1">
      <c r="A19" s="100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5" ht="13.5" thickBo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5" ht="13.5" thickBo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5" ht="15" thickBot="1">
      <c r="A22" s="97" t="s">
        <v>53</v>
      </c>
      <c r="B22" s="98"/>
      <c r="C22" s="98"/>
      <c r="D22" s="98"/>
      <c r="E22" s="70"/>
      <c r="F22" s="70"/>
      <c r="G22" s="70"/>
      <c r="H22" s="70"/>
      <c r="I22" s="101"/>
      <c r="J22" s="101"/>
      <c r="K22" s="71"/>
      <c r="L22" s="102"/>
      <c r="M22" s="102"/>
    </row>
    <row r="23" spans="1:15" ht="15" thickBot="1">
      <c r="A23" s="98"/>
      <c r="B23" s="98"/>
      <c r="C23" s="98"/>
      <c r="D23" s="98"/>
      <c r="E23" s="70"/>
      <c r="F23" s="70"/>
      <c r="G23" s="70"/>
      <c r="H23" s="70"/>
      <c r="I23" s="102" t="s">
        <v>31</v>
      </c>
      <c r="J23" s="102"/>
      <c r="K23" s="102" t="str">
        <f ca="1">IF(OFFSET(L23,43,1,1,1)&lt;&gt;0,1,"")</f>
        <v/>
      </c>
      <c r="L23" s="102"/>
      <c r="M23" s="102"/>
    </row>
    <row r="24" spans="1:15" ht="15" thickBot="1">
      <c r="A24" s="98"/>
      <c r="B24" s="98"/>
      <c r="C24" s="98"/>
      <c r="D24" s="98"/>
      <c r="E24" s="70"/>
      <c r="F24" s="70"/>
      <c r="G24" s="70"/>
      <c r="H24" s="70"/>
      <c r="I24" s="102"/>
      <c r="J24" s="102"/>
      <c r="K24" s="102"/>
      <c r="L24" s="102"/>
      <c r="M24" s="102"/>
    </row>
    <row r="25" spans="1:15" ht="15" thickBot="1">
      <c r="A25" s="97" t="s">
        <v>32</v>
      </c>
      <c r="B25" s="98"/>
      <c r="C25" s="98"/>
      <c r="D25" s="98"/>
      <c r="E25" s="70"/>
      <c r="F25" s="70"/>
      <c r="G25" s="70"/>
      <c r="H25" s="70"/>
      <c r="I25" s="99" t="s">
        <v>33</v>
      </c>
      <c r="J25" s="99"/>
      <c r="K25" s="99"/>
      <c r="L25" s="99"/>
      <c r="M25" s="99"/>
    </row>
    <row r="26" spans="1:15" ht="15" thickBot="1">
      <c r="A26" s="98"/>
      <c r="B26" s="98"/>
      <c r="C26" s="98"/>
      <c r="D26" s="98"/>
      <c r="E26" s="70"/>
      <c r="F26" s="70"/>
      <c r="G26" s="70"/>
      <c r="H26" s="70"/>
      <c r="I26" s="99"/>
      <c r="J26" s="99"/>
      <c r="K26" s="99"/>
      <c r="L26" s="99"/>
      <c r="M26" s="99"/>
    </row>
    <row r="27" spans="1:15" ht="15" thickBot="1">
      <c r="A27" s="98"/>
      <c r="B27" s="98"/>
      <c r="C27" s="98"/>
      <c r="D27" s="98"/>
      <c r="E27" s="70"/>
      <c r="F27" s="70"/>
      <c r="G27" s="70"/>
      <c r="H27" s="70"/>
      <c r="I27" s="99"/>
      <c r="J27" s="99"/>
      <c r="K27" s="99"/>
      <c r="L27" s="99"/>
      <c r="M27" s="99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848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170</v>
      </c>
      <c r="G3">
        <v>0</v>
      </c>
    </row>
    <row r="4" spans="1:9">
      <c r="B4" t="s">
        <v>54</v>
      </c>
      <c r="G4">
        <v>0</v>
      </c>
    </row>
    <row r="5" spans="1:9">
      <c r="A5">
        <v>1</v>
      </c>
      <c r="B5" t="s">
        <v>55</v>
      </c>
      <c r="C5" t="s">
        <v>56</v>
      </c>
      <c r="F5" t="s">
        <v>57</v>
      </c>
      <c r="G5">
        <v>13</v>
      </c>
      <c r="I5" t="s">
        <v>58</v>
      </c>
    </row>
    <row r="6" spans="1:9">
      <c r="A6" t="s">
        <v>59</v>
      </c>
      <c r="B6" t="s">
        <v>60</v>
      </c>
      <c r="C6" t="s">
        <v>61</v>
      </c>
      <c r="F6" t="s">
        <v>57</v>
      </c>
      <c r="G6">
        <v>13</v>
      </c>
      <c r="I6" t="s">
        <v>58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325</v>
      </c>
      <c r="I7" t="s">
        <v>58</v>
      </c>
    </row>
    <row r="8" spans="1:9">
      <c r="A8">
        <v>3</v>
      </c>
      <c r="B8" t="s">
        <v>65</v>
      </c>
      <c r="C8" t="s">
        <v>66</v>
      </c>
      <c r="F8" t="s">
        <v>57</v>
      </c>
      <c r="G8">
        <v>26</v>
      </c>
      <c r="I8" t="s">
        <v>58</v>
      </c>
    </row>
    <row r="9" spans="1:9">
      <c r="A9">
        <v>4</v>
      </c>
      <c r="B9" t="s">
        <v>67</v>
      </c>
      <c r="C9" t="s">
        <v>68</v>
      </c>
      <c r="F9" t="s">
        <v>57</v>
      </c>
      <c r="G9">
        <v>39</v>
      </c>
      <c r="I9" t="s">
        <v>58</v>
      </c>
    </row>
    <row r="10" spans="1:9">
      <c r="A10">
        <v>5</v>
      </c>
      <c r="B10" t="s">
        <v>69</v>
      </c>
      <c r="C10" t="s">
        <v>70</v>
      </c>
      <c r="F10" t="s">
        <v>57</v>
      </c>
      <c r="G10">
        <v>26</v>
      </c>
      <c r="I10" t="s">
        <v>58</v>
      </c>
    </row>
    <row r="11" spans="1:9">
      <c r="A11">
        <v>6</v>
      </c>
      <c r="B11" t="s">
        <v>71</v>
      </c>
      <c r="C11" t="s">
        <v>72</v>
      </c>
      <c r="F11" t="s">
        <v>57</v>
      </c>
      <c r="G11">
        <v>39</v>
      </c>
      <c r="I11" t="s">
        <v>58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39</v>
      </c>
      <c r="I12" t="s">
        <v>58</v>
      </c>
    </row>
    <row r="13" spans="1:9">
      <c r="A13">
        <v>8</v>
      </c>
      <c r="B13" t="s">
        <v>75</v>
      </c>
      <c r="C13" t="s">
        <v>76</v>
      </c>
      <c r="F13" t="s">
        <v>57</v>
      </c>
      <c r="G13">
        <v>26</v>
      </c>
      <c r="I13" t="s">
        <v>58</v>
      </c>
    </row>
    <row r="14" spans="1:9">
      <c r="A14">
        <v>9</v>
      </c>
      <c r="B14" t="s">
        <v>77</v>
      </c>
      <c r="C14" t="s">
        <v>78</v>
      </c>
      <c r="F14" t="s">
        <v>57</v>
      </c>
      <c r="G14">
        <v>13</v>
      </c>
      <c r="I14" t="s">
        <v>58</v>
      </c>
    </row>
    <row r="15" spans="1:9">
      <c r="A15">
        <v>10</v>
      </c>
      <c r="B15" t="s">
        <v>79</v>
      </c>
      <c r="C15" t="s">
        <v>80</v>
      </c>
      <c r="F15" t="s">
        <v>57</v>
      </c>
      <c r="G15">
        <v>26</v>
      </c>
      <c r="I15" t="s">
        <v>58</v>
      </c>
    </row>
    <row r="16" spans="1:9">
      <c r="A16">
        <v>11</v>
      </c>
      <c r="B16" t="s">
        <v>81</v>
      </c>
      <c r="C16" t="s">
        <v>82</v>
      </c>
      <c r="F16" t="s">
        <v>57</v>
      </c>
      <c r="G16">
        <v>26</v>
      </c>
      <c r="I16" t="s">
        <v>58</v>
      </c>
    </row>
    <row r="17" spans="1:9">
      <c r="A17">
        <v>12</v>
      </c>
      <c r="B17" t="s">
        <v>83</v>
      </c>
      <c r="C17" t="s">
        <v>84</v>
      </c>
      <c r="F17" t="s">
        <v>57</v>
      </c>
      <c r="G17">
        <v>13</v>
      </c>
      <c r="I17" t="s">
        <v>58</v>
      </c>
    </row>
    <row r="18" spans="1:9">
      <c r="B18" t="s">
        <v>97</v>
      </c>
      <c r="G18">
        <v>0</v>
      </c>
    </row>
    <row r="19" spans="1:9">
      <c r="A19">
        <v>1</v>
      </c>
      <c r="B19" t="s">
        <v>55</v>
      </c>
      <c r="C19" t="s">
        <v>56</v>
      </c>
      <c r="F19" t="s">
        <v>57</v>
      </c>
      <c r="G19">
        <v>35</v>
      </c>
      <c r="I19" t="s">
        <v>98</v>
      </c>
    </row>
    <row r="20" spans="1:9">
      <c r="A20" t="s">
        <v>59</v>
      </c>
      <c r="B20" t="s">
        <v>60</v>
      </c>
      <c r="C20" t="s">
        <v>61</v>
      </c>
      <c r="F20" t="s">
        <v>57</v>
      </c>
      <c r="G20">
        <v>35</v>
      </c>
      <c r="I20" t="s">
        <v>98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875</v>
      </c>
      <c r="I21" t="s">
        <v>98</v>
      </c>
    </row>
    <row r="22" spans="1:9">
      <c r="A22">
        <v>3</v>
      </c>
      <c r="B22" t="s">
        <v>89</v>
      </c>
      <c r="C22" t="s">
        <v>99</v>
      </c>
      <c r="F22" t="s">
        <v>57</v>
      </c>
      <c r="G22">
        <v>70</v>
      </c>
      <c r="I22" t="s">
        <v>98</v>
      </c>
    </row>
    <row r="23" spans="1:9">
      <c r="A23">
        <v>4</v>
      </c>
      <c r="B23" t="s">
        <v>90</v>
      </c>
      <c r="C23" t="s">
        <v>100</v>
      </c>
      <c r="F23" t="s">
        <v>57</v>
      </c>
      <c r="G23">
        <v>105</v>
      </c>
      <c r="I23" t="s">
        <v>98</v>
      </c>
    </row>
    <row r="24" spans="1:9">
      <c r="A24">
        <v>5</v>
      </c>
      <c r="B24" t="s">
        <v>75</v>
      </c>
      <c r="C24" t="s">
        <v>76</v>
      </c>
      <c r="F24" t="s">
        <v>57</v>
      </c>
      <c r="G24">
        <v>70</v>
      </c>
      <c r="I24" t="s">
        <v>98</v>
      </c>
    </row>
    <row r="25" spans="1:9">
      <c r="A25">
        <v>6</v>
      </c>
      <c r="B25" t="s">
        <v>81</v>
      </c>
      <c r="C25" t="s">
        <v>82</v>
      </c>
      <c r="F25" t="s">
        <v>57</v>
      </c>
      <c r="G25">
        <v>70</v>
      </c>
      <c r="I25" t="s">
        <v>98</v>
      </c>
    </row>
    <row r="26" spans="1:9">
      <c r="B26" t="s">
        <v>101</v>
      </c>
      <c r="G26">
        <v>0</v>
      </c>
    </row>
    <row r="27" spans="1:9">
      <c r="A27">
        <v>1</v>
      </c>
      <c r="B27" t="s">
        <v>55</v>
      </c>
      <c r="C27" t="s">
        <v>56</v>
      </c>
      <c r="F27" t="s">
        <v>57</v>
      </c>
      <c r="G27">
        <v>2</v>
      </c>
      <c r="I27" t="s">
        <v>98</v>
      </c>
    </row>
    <row r="28" spans="1:9">
      <c r="A28" t="s">
        <v>59</v>
      </c>
      <c r="B28" t="s">
        <v>60</v>
      </c>
      <c r="C28" t="s">
        <v>61</v>
      </c>
      <c r="F28" t="s">
        <v>57</v>
      </c>
      <c r="G28">
        <v>2</v>
      </c>
      <c r="I28" t="s">
        <v>98</v>
      </c>
    </row>
    <row r="29" spans="1:9">
      <c r="A29">
        <v>2</v>
      </c>
      <c r="B29" t="s">
        <v>62</v>
      </c>
      <c r="C29" t="s">
        <v>63</v>
      </c>
      <c r="F29" t="s">
        <v>64</v>
      </c>
      <c r="G29">
        <v>50</v>
      </c>
      <c r="I29" t="s">
        <v>98</v>
      </c>
    </row>
    <row r="30" spans="1:9">
      <c r="A30">
        <v>3</v>
      </c>
      <c r="B30" t="s">
        <v>75</v>
      </c>
      <c r="C30" t="s">
        <v>76</v>
      </c>
      <c r="F30" t="s">
        <v>57</v>
      </c>
      <c r="G30">
        <v>4</v>
      </c>
      <c r="I30" t="s">
        <v>98</v>
      </c>
    </row>
    <row r="31" spans="1:9">
      <c r="A31">
        <v>4</v>
      </c>
      <c r="B31" t="s">
        <v>89</v>
      </c>
      <c r="C31" t="s">
        <v>99</v>
      </c>
      <c r="F31" t="s">
        <v>57</v>
      </c>
      <c r="G31">
        <v>4</v>
      </c>
      <c r="I31" t="s">
        <v>98</v>
      </c>
    </row>
    <row r="32" spans="1:9">
      <c r="A32">
        <v>5</v>
      </c>
      <c r="B32" t="s">
        <v>90</v>
      </c>
      <c r="C32" t="s">
        <v>102</v>
      </c>
      <c r="F32" t="s">
        <v>57</v>
      </c>
      <c r="G32">
        <v>6</v>
      </c>
      <c r="I32" t="s">
        <v>98</v>
      </c>
    </row>
    <row r="33" spans="1:9">
      <c r="A33">
        <v>6</v>
      </c>
      <c r="B33" t="s">
        <v>93</v>
      </c>
      <c r="C33" t="s">
        <v>103</v>
      </c>
      <c r="F33" t="s">
        <v>57</v>
      </c>
      <c r="G33">
        <v>6</v>
      </c>
      <c r="I33" t="s">
        <v>98</v>
      </c>
    </row>
    <row r="34" spans="1:9">
      <c r="A34">
        <v>7</v>
      </c>
      <c r="B34" t="s">
        <v>81</v>
      </c>
      <c r="C34" t="s">
        <v>96</v>
      </c>
      <c r="F34" t="s">
        <v>57</v>
      </c>
      <c r="G34">
        <v>4</v>
      </c>
      <c r="I34" t="s">
        <v>98</v>
      </c>
    </row>
    <row r="35" spans="1:9">
      <c r="A35">
        <v>8</v>
      </c>
      <c r="B35" t="s">
        <v>104</v>
      </c>
      <c r="C35" t="s">
        <v>105</v>
      </c>
      <c r="F35" t="s">
        <v>57</v>
      </c>
      <c r="G35">
        <v>2</v>
      </c>
      <c r="I35" t="s">
        <v>98</v>
      </c>
    </row>
    <row r="36" spans="1:9">
      <c r="B36" t="s">
        <v>106</v>
      </c>
      <c r="G36">
        <v>0</v>
      </c>
    </row>
    <row r="37" spans="1:9" ht="90">
      <c r="A37">
        <v>1</v>
      </c>
      <c r="B37" t="s">
        <v>107</v>
      </c>
      <c r="C37" s="274" t="s">
        <v>108</v>
      </c>
      <c r="F37" t="s">
        <v>57</v>
      </c>
      <c r="G37">
        <v>1</v>
      </c>
      <c r="I37" t="s">
        <v>98</v>
      </c>
    </row>
    <row r="38" spans="1:9">
      <c r="A38" t="s">
        <v>59</v>
      </c>
      <c r="B38" t="s">
        <v>109</v>
      </c>
      <c r="C38" t="s">
        <v>61</v>
      </c>
      <c r="F38" t="s">
        <v>57</v>
      </c>
      <c r="G38">
        <v>1</v>
      </c>
      <c r="I38" t="s">
        <v>98</v>
      </c>
    </row>
    <row r="39" spans="1:9">
      <c r="A39">
        <v>2</v>
      </c>
      <c r="B39" t="s">
        <v>62</v>
      </c>
      <c r="C39" t="s">
        <v>110</v>
      </c>
      <c r="F39" t="s">
        <v>64</v>
      </c>
      <c r="G39">
        <v>25</v>
      </c>
      <c r="I39" t="s">
        <v>98</v>
      </c>
    </row>
    <row r="40" spans="1:9">
      <c r="A40">
        <v>3</v>
      </c>
      <c r="B40" t="s">
        <v>111</v>
      </c>
      <c r="C40" t="s">
        <v>66</v>
      </c>
      <c r="F40" t="s">
        <v>57</v>
      </c>
      <c r="G40">
        <v>8</v>
      </c>
      <c r="I40" t="s">
        <v>98</v>
      </c>
    </row>
    <row r="41" spans="1:9">
      <c r="A41">
        <v>4</v>
      </c>
      <c r="B41" t="s">
        <v>75</v>
      </c>
      <c r="C41" t="s">
        <v>76</v>
      </c>
      <c r="F41" t="s">
        <v>57</v>
      </c>
      <c r="G41">
        <v>4</v>
      </c>
      <c r="I41" t="s">
        <v>98</v>
      </c>
    </row>
    <row r="42" spans="1:9">
      <c r="A42">
        <v>5</v>
      </c>
      <c r="B42" t="s">
        <v>89</v>
      </c>
      <c r="C42" t="s">
        <v>99</v>
      </c>
      <c r="F42" t="s">
        <v>57</v>
      </c>
      <c r="G42">
        <v>4</v>
      </c>
      <c r="I42" t="s">
        <v>98</v>
      </c>
    </row>
    <row r="43" spans="1:9">
      <c r="A43">
        <v>6</v>
      </c>
      <c r="B43" t="s">
        <v>90</v>
      </c>
      <c r="C43" t="s">
        <v>102</v>
      </c>
      <c r="F43" t="s">
        <v>57</v>
      </c>
      <c r="G43">
        <v>3</v>
      </c>
    </row>
    <row r="44" spans="1:9">
      <c r="A44">
        <v>7</v>
      </c>
      <c r="B44" t="s">
        <v>73</v>
      </c>
      <c r="C44" t="s">
        <v>92</v>
      </c>
      <c r="F44" t="s">
        <v>64</v>
      </c>
      <c r="G44">
        <v>4</v>
      </c>
      <c r="I44" t="s">
        <v>112</v>
      </c>
    </row>
    <row r="45" spans="1:9">
      <c r="A45">
        <v>8</v>
      </c>
      <c r="B45" t="s">
        <v>93</v>
      </c>
      <c r="C45" t="s">
        <v>94</v>
      </c>
      <c r="F45" t="s">
        <v>57</v>
      </c>
      <c r="G45">
        <v>4</v>
      </c>
      <c r="I45" t="s">
        <v>112</v>
      </c>
    </row>
    <row r="46" spans="1:9">
      <c r="A46">
        <v>9</v>
      </c>
      <c r="B46" t="s">
        <v>77</v>
      </c>
      <c r="C46" t="s">
        <v>95</v>
      </c>
      <c r="F46" t="s">
        <v>57</v>
      </c>
      <c r="G46">
        <v>1</v>
      </c>
      <c r="I46" t="s">
        <v>112</v>
      </c>
    </row>
    <row r="47" spans="1:9">
      <c r="A47">
        <v>10</v>
      </c>
      <c r="B47" t="s">
        <v>79</v>
      </c>
      <c r="C47" t="s">
        <v>80</v>
      </c>
      <c r="F47" t="s">
        <v>57</v>
      </c>
      <c r="G47">
        <v>2</v>
      </c>
      <c r="I47" t="s">
        <v>112</v>
      </c>
    </row>
    <row r="48" spans="1:9">
      <c r="A48">
        <v>11</v>
      </c>
      <c r="B48" t="s">
        <v>81</v>
      </c>
      <c r="C48" t="s">
        <v>82</v>
      </c>
      <c r="F48" t="s">
        <v>57</v>
      </c>
      <c r="G48">
        <v>4</v>
      </c>
      <c r="I48" t="s">
        <v>112</v>
      </c>
    </row>
    <row r="49" spans="1:9">
      <c r="A49">
        <v>12</v>
      </c>
      <c r="B49" t="s">
        <v>83</v>
      </c>
      <c r="C49" t="s">
        <v>113</v>
      </c>
      <c r="F49" t="s">
        <v>57</v>
      </c>
      <c r="G49">
        <v>1</v>
      </c>
      <c r="I49" t="s">
        <v>112</v>
      </c>
    </row>
    <row r="50" spans="1:9">
      <c r="B50" t="s">
        <v>114</v>
      </c>
      <c r="G50">
        <v>0</v>
      </c>
    </row>
    <row r="51" spans="1:9" ht="90">
      <c r="A51">
        <v>1</v>
      </c>
      <c r="B51" t="s">
        <v>107</v>
      </c>
      <c r="C51" s="274" t="s">
        <v>108</v>
      </c>
      <c r="F51" t="s">
        <v>57</v>
      </c>
      <c r="G51">
        <v>11</v>
      </c>
      <c r="I51" t="s">
        <v>115</v>
      </c>
    </row>
    <row r="52" spans="1:9">
      <c r="A52" t="s">
        <v>59</v>
      </c>
      <c r="B52" t="s">
        <v>109</v>
      </c>
      <c r="C52" t="s">
        <v>61</v>
      </c>
      <c r="F52" t="s">
        <v>57</v>
      </c>
      <c r="G52">
        <v>11</v>
      </c>
      <c r="I52" t="s">
        <v>115</v>
      </c>
    </row>
    <row r="53" spans="1:9">
      <c r="A53">
        <v>2</v>
      </c>
      <c r="B53" t="s">
        <v>62</v>
      </c>
      <c r="C53" t="s">
        <v>110</v>
      </c>
      <c r="F53" t="s">
        <v>64</v>
      </c>
      <c r="G53">
        <v>275</v>
      </c>
      <c r="I53" t="s">
        <v>115</v>
      </c>
    </row>
    <row r="54" spans="1:9">
      <c r="A54">
        <v>3</v>
      </c>
      <c r="B54" t="s">
        <v>75</v>
      </c>
      <c r="C54" t="s">
        <v>76</v>
      </c>
      <c r="F54" t="s">
        <v>57</v>
      </c>
      <c r="G54">
        <v>44</v>
      </c>
      <c r="I54" t="s">
        <v>115</v>
      </c>
    </row>
    <row r="55" spans="1:9">
      <c r="A55">
        <v>4</v>
      </c>
      <c r="B55" t="s">
        <v>89</v>
      </c>
      <c r="C55" t="s">
        <v>99</v>
      </c>
      <c r="F55" t="s">
        <v>57</v>
      </c>
      <c r="G55">
        <v>44</v>
      </c>
      <c r="I55" t="s">
        <v>115</v>
      </c>
    </row>
    <row r="56" spans="1:9">
      <c r="A56">
        <v>5</v>
      </c>
      <c r="B56" t="s">
        <v>90</v>
      </c>
      <c r="C56" t="s">
        <v>102</v>
      </c>
      <c r="F56" t="s">
        <v>57</v>
      </c>
      <c r="G56">
        <v>33</v>
      </c>
      <c r="I56" t="s">
        <v>115</v>
      </c>
    </row>
    <row r="57" spans="1:9">
      <c r="A57">
        <v>6</v>
      </c>
      <c r="B57" t="s">
        <v>81</v>
      </c>
      <c r="C57" t="s">
        <v>116</v>
      </c>
      <c r="F57" t="s">
        <v>57</v>
      </c>
      <c r="G57">
        <v>44</v>
      </c>
    </row>
    <row r="58" spans="1:9">
      <c r="A58">
        <v>7</v>
      </c>
      <c r="B58" t="s">
        <v>83</v>
      </c>
      <c r="C58" t="s">
        <v>84</v>
      </c>
      <c r="F58" t="s">
        <v>57</v>
      </c>
      <c r="G58">
        <v>11</v>
      </c>
      <c r="I58" t="s">
        <v>117</v>
      </c>
    </row>
    <row r="59" spans="1:9">
      <c r="B59" t="s">
        <v>98</v>
      </c>
      <c r="G59">
        <v>0</v>
      </c>
    </row>
    <row r="60" spans="1:9">
      <c r="A60">
        <v>1</v>
      </c>
      <c r="B60" t="s">
        <v>121</v>
      </c>
      <c r="C60" t="s">
        <v>122</v>
      </c>
      <c r="F60" t="s">
        <v>57</v>
      </c>
      <c r="G60">
        <v>1</v>
      </c>
      <c r="I60" t="s">
        <v>98</v>
      </c>
    </row>
    <row r="61" spans="1:9">
      <c r="A61">
        <v>2</v>
      </c>
      <c r="B61" t="s">
        <v>123</v>
      </c>
      <c r="C61" t="s">
        <v>124</v>
      </c>
      <c r="F61" t="s">
        <v>57</v>
      </c>
      <c r="G61">
        <v>2</v>
      </c>
      <c r="I61" t="s">
        <v>98</v>
      </c>
    </row>
    <row r="62" spans="1:9">
      <c r="A62">
        <v>3</v>
      </c>
      <c r="B62" t="s">
        <v>125</v>
      </c>
      <c r="C62" t="s">
        <v>126</v>
      </c>
      <c r="F62" t="s">
        <v>57</v>
      </c>
      <c r="G62">
        <v>2</v>
      </c>
      <c r="I62" t="s">
        <v>98</v>
      </c>
    </row>
    <row r="63" spans="1:9">
      <c r="A63">
        <v>4</v>
      </c>
      <c r="B63" t="s">
        <v>127</v>
      </c>
      <c r="C63" t="s">
        <v>128</v>
      </c>
      <c r="F63" t="s">
        <v>57</v>
      </c>
      <c r="G63">
        <v>5</v>
      </c>
      <c r="I63" t="s">
        <v>98</v>
      </c>
    </row>
    <row r="64" spans="1:9">
      <c r="A64">
        <v>5</v>
      </c>
      <c r="B64" t="s">
        <v>129</v>
      </c>
      <c r="C64" t="s">
        <v>130</v>
      </c>
      <c r="F64" t="s">
        <v>57</v>
      </c>
      <c r="G64">
        <v>5</v>
      </c>
      <c r="I64" t="s">
        <v>98</v>
      </c>
    </row>
    <row r="65" spans="1:9">
      <c r="A65">
        <v>6</v>
      </c>
      <c r="B65" t="s">
        <v>131</v>
      </c>
      <c r="C65" s="274" t="s">
        <v>130</v>
      </c>
      <c r="F65" t="s">
        <v>57</v>
      </c>
      <c r="G65">
        <v>10</v>
      </c>
      <c r="I65" t="s">
        <v>98</v>
      </c>
    </row>
    <row r="66" spans="1:9">
      <c r="A66">
        <v>7</v>
      </c>
      <c r="B66" t="s">
        <v>132</v>
      </c>
      <c r="C66" t="s">
        <v>130</v>
      </c>
      <c r="F66" t="s">
        <v>57</v>
      </c>
      <c r="G66">
        <v>5</v>
      </c>
      <c r="I66" t="s">
        <v>98</v>
      </c>
    </row>
    <row r="67" spans="1:9">
      <c r="A67">
        <v>8</v>
      </c>
      <c r="B67" t="s">
        <v>133</v>
      </c>
      <c r="C67" t="s">
        <v>134</v>
      </c>
      <c r="F67" t="s">
        <v>57</v>
      </c>
      <c r="G67">
        <v>6</v>
      </c>
      <c r="I67" t="s">
        <v>98</v>
      </c>
    </row>
    <row r="68" spans="1:9">
      <c r="A68">
        <v>9</v>
      </c>
      <c r="B68" t="s">
        <v>135</v>
      </c>
      <c r="C68" t="s">
        <v>136</v>
      </c>
      <c r="F68" t="s">
        <v>57</v>
      </c>
      <c r="G68">
        <v>6</v>
      </c>
      <c r="I68" t="s">
        <v>98</v>
      </c>
    </row>
    <row r="69" spans="1:9">
      <c r="A69">
        <v>10</v>
      </c>
      <c r="B69" t="s">
        <v>131</v>
      </c>
      <c r="C69" t="s">
        <v>136</v>
      </c>
      <c r="F69" t="s">
        <v>57</v>
      </c>
      <c r="G69">
        <v>12</v>
      </c>
      <c r="I69" t="s">
        <v>98</v>
      </c>
    </row>
    <row r="70" spans="1:9">
      <c r="A70">
        <v>11</v>
      </c>
      <c r="B70" t="s">
        <v>137</v>
      </c>
      <c r="C70" t="s">
        <v>136</v>
      </c>
      <c r="F70" t="s">
        <v>57</v>
      </c>
      <c r="G70">
        <v>6</v>
      </c>
      <c r="I70" t="s">
        <v>98</v>
      </c>
    </row>
    <row r="71" spans="1:9">
      <c r="A71">
        <v>12</v>
      </c>
      <c r="B71" t="s">
        <v>138</v>
      </c>
      <c r="C71" t="s">
        <v>139</v>
      </c>
      <c r="F71" t="s">
        <v>64</v>
      </c>
      <c r="G71">
        <v>5</v>
      </c>
      <c r="I71" t="s">
        <v>98</v>
      </c>
    </row>
    <row r="72" spans="1:9">
      <c r="A72">
        <v>13</v>
      </c>
      <c r="B72" t="s">
        <v>140</v>
      </c>
      <c r="C72" t="s">
        <v>141</v>
      </c>
      <c r="F72" t="s">
        <v>64</v>
      </c>
      <c r="G72">
        <v>3</v>
      </c>
      <c r="I72" t="s">
        <v>98</v>
      </c>
    </row>
    <row r="73" spans="1:9">
      <c r="A73">
        <v>14</v>
      </c>
      <c r="B73" t="s">
        <v>143</v>
      </c>
      <c r="C73" t="s">
        <v>144</v>
      </c>
      <c r="F73" t="s">
        <v>64</v>
      </c>
      <c r="G73">
        <v>6</v>
      </c>
      <c r="I73" t="s">
        <v>98</v>
      </c>
    </row>
    <row r="74" spans="1:9" ht="30">
      <c r="A74">
        <v>15</v>
      </c>
      <c r="B74" t="s">
        <v>145</v>
      </c>
      <c r="C74" s="274" t="s">
        <v>146</v>
      </c>
      <c r="F74" t="s">
        <v>57</v>
      </c>
      <c r="G74">
        <v>4</v>
      </c>
      <c r="I74" t="s">
        <v>98</v>
      </c>
    </row>
    <row r="75" spans="1:9">
      <c r="A75">
        <v>16</v>
      </c>
      <c r="B75" t="s">
        <v>145</v>
      </c>
      <c r="C75" t="s">
        <v>147</v>
      </c>
      <c r="F75" t="s">
        <v>57</v>
      </c>
      <c r="G75">
        <v>2</v>
      </c>
      <c r="I75" t="s">
        <v>98</v>
      </c>
    </row>
    <row r="76" spans="1:9">
      <c r="A76">
        <v>17</v>
      </c>
      <c r="B76" t="s">
        <v>133</v>
      </c>
      <c r="C76" t="s">
        <v>148</v>
      </c>
      <c r="F76" t="s">
        <v>57</v>
      </c>
      <c r="G76">
        <v>3</v>
      </c>
      <c r="I76" t="s">
        <v>98</v>
      </c>
    </row>
    <row r="77" spans="1:9">
      <c r="A77">
        <v>18</v>
      </c>
      <c r="B77" t="s">
        <v>149</v>
      </c>
      <c r="C77" t="s">
        <v>150</v>
      </c>
      <c r="F77" t="s">
        <v>57</v>
      </c>
      <c r="G77">
        <v>3</v>
      </c>
      <c r="I77" t="s">
        <v>98</v>
      </c>
    </row>
    <row r="78" spans="1:9">
      <c r="A78">
        <v>19</v>
      </c>
      <c r="B78" t="s">
        <v>137</v>
      </c>
      <c r="C78" t="s">
        <v>150</v>
      </c>
      <c r="F78" t="s">
        <v>57</v>
      </c>
      <c r="G78">
        <v>3</v>
      </c>
      <c r="I78" t="s">
        <v>98</v>
      </c>
    </row>
    <row r="79" spans="1:9">
      <c r="A79">
        <v>20</v>
      </c>
      <c r="B79" t="s">
        <v>131</v>
      </c>
      <c r="C79" t="s">
        <v>150</v>
      </c>
      <c r="F79" t="s">
        <v>57</v>
      </c>
      <c r="G79">
        <v>6</v>
      </c>
      <c r="I79" t="s">
        <v>98</v>
      </c>
    </row>
    <row r="80" spans="1:9">
      <c r="A80">
        <v>21</v>
      </c>
      <c r="B80" t="s">
        <v>145</v>
      </c>
      <c r="C80" t="s">
        <v>151</v>
      </c>
      <c r="F80" t="s">
        <v>57</v>
      </c>
      <c r="G80">
        <v>3</v>
      </c>
      <c r="I80" t="s">
        <v>98</v>
      </c>
    </row>
    <row r="81" spans="1:9">
      <c r="A81">
        <v>22</v>
      </c>
      <c r="B81" t="s">
        <v>152</v>
      </c>
      <c r="C81" t="s">
        <v>153</v>
      </c>
      <c r="F81" t="s">
        <v>64</v>
      </c>
      <c r="G81">
        <v>6</v>
      </c>
      <c r="I81" t="s">
        <v>98</v>
      </c>
    </row>
    <row r="82" spans="1:9">
      <c r="A82">
        <v>23</v>
      </c>
      <c r="B82" t="s">
        <v>154</v>
      </c>
      <c r="C82" t="s">
        <v>155</v>
      </c>
      <c r="F82" t="s">
        <v>57</v>
      </c>
      <c r="G82">
        <v>6</v>
      </c>
      <c r="I82" t="s">
        <v>98</v>
      </c>
    </row>
    <row r="83" spans="1:9">
      <c r="A83">
        <v>24</v>
      </c>
      <c r="B83" t="s">
        <v>156</v>
      </c>
      <c r="C83" t="s">
        <v>157</v>
      </c>
      <c r="F83" t="s">
        <v>57</v>
      </c>
      <c r="G83">
        <v>12</v>
      </c>
      <c r="I83" t="s">
        <v>98</v>
      </c>
    </row>
    <row r="84" spans="1:9">
      <c r="A84">
        <v>25</v>
      </c>
      <c r="B84" t="s">
        <v>156</v>
      </c>
      <c r="C84" t="s">
        <v>158</v>
      </c>
      <c r="F84" t="s">
        <v>57</v>
      </c>
      <c r="G84">
        <v>4</v>
      </c>
      <c r="I84" t="s">
        <v>98</v>
      </c>
    </row>
    <row r="85" spans="1:9">
      <c r="A85">
        <v>26</v>
      </c>
      <c r="B85" t="s">
        <v>159</v>
      </c>
      <c r="C85" t="s">
        <v>160</v>
      </c>
      <c r="F85" t="s">
        <v>57</v>
      </c>
      <c r="G85">
        <v>3</v>
      </c>
      <c r="I85" t="s">
        <v>98</v>
      </c>
    </row>
    <row r="86" spans="1:9">
      <c r="B86" t="s">
        <v>164</v>
      </c>
      <c r="G86">
        <v>0</v>
      </c>
    </row>
    <row r="87" spans="1:9">
      <c r="A87">
        <v>1</v>
      </c>
      <c r="B87" t="s">
        <v>165</v>
      </c>
      <c r="C87" t="s">
        <v>122</v>
      </c>
      <c r="F87" t="s">
        <v>57</v>
      </c>
      <c r="G87">
        <v>4</v>
      </c>
      <c r="I87" t="s">
        <v>164</v>
      </c>
    </row>
    <row r="88" spans="1:9">
      <c r="A88">
        <v>2</v>
      </c>
      <c r="B88" t="s">
        <v>123</v>
      </c>
      <c r="C88" t="s">
        <v>124</v>
      </c>
      <c r="F88" t="s">
        <v>57</v>
      </c>
      <c r="G88">
        <v>8</v>
      </c>
      <c r="I88" t="s">
        <v>164</v>
      </c>
    </row>
    <row r="89" spans="1:9">
      <c r="A89">
        <v>3</v>
      </c>
      <c r="B89" t="s">
        <v>125</v>
      </c>
      <c r="C89" t="s">
        <v>126</v>
      </c>
      <c r="F89" t="s">
        <v>57</v>
      </c>
      <c r="G89">
        <v>8</v>
      </c>
      <c r="I89" t="s">
        <v>164</v>
      </c>
    </row>
    <row r="90" spans="1:9">
      <c r="A90">
        <v>4</v>
      </c>
      <c r="B90" t="s">
        <v>127</v>
      </c>
      <c r="C90" t="s">
        <v>128</v>
      </c>
      <c r="F90" t="s">
        <v>57</v>
      </c>
      <c r="G90">
        <v>20</v>
      </c>
      <c r="I90" t="s">
        <v>164</v>
      </c>
    </row>
    <row r="91" spans="1:9">
      <c r="A91">
        <v>5</v>
      </c>
      <c r="B91" t="s">
        <v>129</v>
      </c>
      <c r="C91" t="s">
        <v>130</v>
      </c>
      <c r="F91" t="s">
        <v>57</v>
      </c>
      <c r="G91">
        <v>20</v>
      </c>
      <c r="I91" t="s">
        <v>164</v>
      </c>
    </row>
    <row r="92" spans="1:9">
      <c r="A92">
        <v>6</v>
      </c>
      <c r="B92" t="s">
        <v>131</v>
      </c>
      <c r="C92" t="s">
        <v>130</v>
      </c>
      <c r="F92" t="s">
        <v>57</v>
      </c>
      <c r="G92">
        <v>40</v>
      </c>
      <c r="I92" t="s">
        <v>164</v>
      </c>
    </row>
    <row r="93" spans="1:9">
      <c r="A93">
        <v>7</v>
      </c>
      <c r="B93" t="s">
        <v>132</v>
      </c>
      <c r="C93" t="s">
        <v>130</v>
      </c>
      <c r="F93" t="s">
        <v>57</v>
      </c>
      <c r="G93">
        <v>20</v>
      </c>
      <c r="I93" t="s">
        <v>164</v>
      </c>
    </row>
    <row r="94" spans="1:9">
      <c r="A94">
        <v>8</v>
      </c>
      <c r="B94" t="s">
        <v>133</v>
      </c>
      <c r="C94" t="s">
        <v>134</v>
      </c>
      <c r="F94" t="s">
        <v>57</v>
      </c>
      <c r="G94">
        <v>24</v>
      </c>
      <c r="I94" t="s">
        <v>164</v>
      </c>
    </row>
    <row r="95" spans="1:9">
      <c r="A95">
        <v>9</v>
      </c>
      <c r="B95" t="s">
        <v>135</v>
      </c>
      <c r="C95" t="s">
        <v>136</v>
      </c>
      <c r="F95" t="s">
        <v>57</v>
      </c>
      <c r="G95">
        <v>24</v>
      </c>
      <c r="I95" t="s">
        <v>164</v>
      </c>
    </row>
    <row r="96" spans="1:9">
      <c r="A96">
        <v>10</v>
      </c>
      <c r="B96" t="s">
        <v>131</v>
      </c>
      <c r="C96" t="s">
        <v>136</v>
      </c>
      <c r="F96" t="s">
        <v>57</v>
      </c>
      <c r="G96">
        <v>48</v>
      </c>
      <c r="I96" t="s">
        <v>164</v>
      </c>
    </row>
    <row r="97" spans="1:9">
      <c r="A97">
        <v>11</v>
      </c>
      <c r="B97" t="s">
        <v>137</v>
      </c>
      <c r="C97" t="s">
        <v>136</v>
      </c>
      <c r="F97" t="s">
        <v>57</v>
      </c>
      <c r="G97">
        <v>24</v>
      </c>
      <c r="I97" t="s">
        <v>164</v>
      </c>
    </row>
    <row r="98" spans="1:9">
      <c r="A98">
        <v>12</v>
      </c>
      <c r="B98" t="s">
        <v>138</v>
      </c>
      <c r="C98" t="s">
        <v>139</v>
      </c>
      <c r="F98" t="s">
        <v>64</v>
      </c>
      <c r="G98">
        <v>20</v>
      </c>
      <c r="I98" t="s">
        <v>164</v>
      </c>
    </row>
    <row r="99" spans="1:9">
      <c r="A99">
        <v>13</v>
      </c>
      <c r="B99" t="s">
        <v>140</v>
      </c>
      <c r="C99" t="s">
        <v>141</v>
      </c>
      <c r="F99" t="s">
        <v>64</v>
      </c>
      <c r="G99">
        <v>12</v>
      </c>
      <c r="I99" t="s">
        <v>164</v>
      </c>
    </row>
    <row r="100" spans="1:9">
      <c r="A100">
        <v>14</v>
      </c>
      <c r="B100" t="s">
        <v>143</v>
      </c>
      <c r="C100" t="s">
        <v>144</v>
      </c>
      <c r="F100" t="s">
        <v>64</v>
      </c>
      <c r="G100">
        <v>24</v>
      </c>
      <c r="I100" t="s">
        <v>164</v>
      </c>
    </row>
    <row r="101" spans="1:9">
      <c r="A101">
        <v>15</v>
      </c>
      <c r="B101" t="s">
        <v>145</v>
      </c>
      <c r="C101" t="s">
        <v>146</v>
      </c>
      <c r="F101" t="s">
        <v>57</v>
      </c>
      <c r="G101">
        <v>16</v>
      </c>
      <c r="I101" t="s">
        <v>164</v>
      </c>
    </row>
    <row r="102" spans="1:9">
      <c r="A102">
        <v>16</v>
      </c>
      <c r="B102" t="s">
        <v>145</v>
      </c>
      <c r="C102" t="s">
        <v>147</v>
      </c>
      <c r="F102" t="s">
        <v>57</v>
      </c>
      <c r="G102">
        <v>8</v>
      </c>
      <c r="I102" t="s">
        <v>164</v>
      </c>
    </row>
    <row r="103" spans="1:9">
      <c r="A103">
        <v>17</v>
      </c>
      <c r="B103" t="s">
        <v>133</v>
      </c>
      <c r="C103" t="s">
        <v>148</v>
      </c>
      <c r="F103" t="s">
        <v>57</v>
      </c>
      <c r="G103">
        <v>12</v>
      </c>
      <c r="I103" t="s">
        <v>164</v>
      </c>
    </row>
    <row r="104" spans="1:9">
      <c r="A104">
        <v>18</v>
      </c>
      <c r="B104" t="s">
        <v>149</v>
      </c>
      <c r="C104" t="s">
        <v>150</v>
      </c>
      <c r="F104" t="s">
        <v>57</v>
      </c>
      <c r="G104">
        <v>12</v>
      </c>
      <c r="I104" t="s">
        <v>164</v>
      </c>
    </row>
    <row r="105" spans="1:9">
      <c r="A105">
        <v>19</v>
      </c>
      <c r="B105" t="s">
        <v>137</v>
      </c>
      <c r="C105" t="s">
        <v>150</v>
      </c>
      <c r="F105" t="s">
        <v>57</v>
      </c>
      <c r="G105">
        <v>12</v>
      </c>
      <c r="I105" t="s">
        <v>164</v>
      </c>
    </row>
    <row r="106" spans="1:9">
      <c r="A106">
        <v>20</v>
      </c>
      <c r="B106" t="s">
        <v>131</v>
      </c>
      <c r="C106" t="s">
        <v>150</v>
      </c>
      <c r="F106" t="s">
        <v>57</v>
      </c>
      <c r="G106">
        <v>24</v>
      </c>
      <c r="I106" t="s">
        <v>164</v>
      </c>
    </row>
    <row r="107" spans="1:9">
      <c r="A107">
        <v>21</v>
      </c>
      <c r="B107" t="s">
        <v>145</v>
      </c>
      <c r="C107" t="s">
        <v>151</v>
      </c>
      <c r="F107" t="s">
        <v>57</v>
      </c>
      <c r="G107">
        <v>12</v>
      </c>
      <c r="I107" t="s">
        <v>164</v>
      </c>
    </row>
    <row r="108" spans="1:9">
      <c r="A108">
        <v>22</v>
      </c>
      <c r="B108" t="s">
        <v>152</v>
      </c>
      <c r="C108" t="s">
        <v>153</v>
      </c>
      <c r="F108" t="s">
        <v>64</v>
      </c>
      <c r="G108">
        <v>24</v>
      </c>
      <c r="I108" t="s">
        <v>164</v>
      </c>
    </row>
    <row r="109" spans="1:9">
      <c r="A109">
        <v>23</v>
      </c>
      <c r="B109" t="s">
        <v>154</v>
      </c>
      <c r="C109" t="s">
        <v>155</v>
      </c>
      <c r="F109" t="s">
        <v>57</v>
      </c>
      <c r="G109">
        <v>24</v>
      </c>
      <c r="I109" t="s">
        <v>164</v>
      </c>
    </row>
    <row r="110" spans="1:9">
      <c r="A110">
        <v>24</v>
      </c>
      <c r="B110" t="s">
        <v>156</v>
      </c>
      <c r="C110" t="s">
        <v>157</v>
      </c>
      <c r="F110" t="s">
        <v>57</v>
      </c>
      <c r="G110">
        <v>48</v>
      </c>
      <c r="I110" t="s">
        <v>164</v>
      </c>
    </row>
    <row r="111" spans="1:9">
      <c r="A111">
        <v>25</v>
      </c>
      <c r="B111" t="s">
        <v>156</v>
      </c>
      <c r="C111" t="s">
        <v>158</v>
      </c>
      <c r="F111" t="s">
        <v>57</v>
      </c>
      <c r="G111">
        <v>16</v>
      </c>
      <c r="I111" t="s">
        <v>164</v>
      </c>
    </row>
    <row r="112" spans="1:9">
      <c r="A112">
        <v>26</v>
      </c>
      <c r="B112" t="s">
        <v>159</v>
      </c>
      <c r="C112" t="s">
        <v>166</v>
      </c>
      <c r="F112" t="s">
        <v>57</v>
      </c>
      <c r="G112">
        <v>3</v>
      </c>
      <c r="I112" t="s">
        <v>164</v>
      </c>
    </row>
    <row r="113" spans="1:9">
      <c r="A113">
        <v>26</v>
      </c>
      <c r="B113" t="s">
        <v>159</v>
      </c>
      <c r="C113" t="s">
        <v>168</v>
      </c>
      <c r="F113" t="s">
        <v>57</v>
      </c>
      <c r="G113">
        <v>3</v>
      </c>
      <c r="I113" t="s">
        <v>164</v>
      </c>
    </row>
    <row r="114" spans="1:9">
      <c r="A114">
        <v>26</v>
      </c>
      <c r="B114" t="s">
        <v>159</v>
      </c>
      <c r="C114" t="s">
        <v>163</v>
      </c>
      <c r="F114" t="s">
        <v>57</v>
      </c>
      <c r="G114">
        <v>3</v>
      </c>
      <c r="I114" t="s">
        <v>164</v>
      </c>
    </row>
    <row r="115" spans="1:9">
      <c r="B115" t="s">
        <v>112</v>
      </c>
      <c r="G115">
        <v>0</v>
      </c>
    </row>
    <row r="116" spans="1:9">
      <c r="A116">
        <v>1</v>
      </c>
      <c r="B116" t="s">
        <v>121</v>
      </c>
      <c r="C116" t="s">
        <v>122</v>
      </c>
      <c r="F116" t="s">
        <v>57</v>
      </c>
      <c r="G116">
        <v>1</v>
      </c>
      <c r="I116" t="s">
        <v>112</v>
      </c>
    </row>
    <row r="117" spans="1:9">
      <c r="A117">
        <v>2</v>
      </c>
      <c r="B117" t="s">
        <v>123</v>
      </c>
      <c r="C117" t="s">
        <v>124</v>
      </c>
      <c r="F117" t="s">
        <v>57</v>
      </c>
      <c r="G117">
        <v>4</v>
      </c>
      <c r="I117" t="s">
        <v>112</v>
      </c>
    </row>
    <row r="118" spans="1:9">
      <c r="A118">
        <v>3</v>
      </c>
      <c r="B118" t="s">
        <v>125</v>
      </c>
      <c r="C118" t="s">
        <v>126</v>
      </c>
      <c r="F118" t="s">
        <v>57</v>
      </c>
      <c r="G118">
        <v>4</v>
      </c>
      <c r="I118" t="s">
        <v>112</v>
      </c>
    </row>
    <row r="119" spans="1:9">
      <c r="A119">
        <v>4</v>
      </c>
      <c r="B119" t="s">
        <v>127</v>
      </c>
      <c r="C119" t="s">
        <v>128</v>
      </c>
      <c r="F119" t="s">
        <v>57</v>
      </c>
      <c r="G119">
        <v>7</v>
      </c>
      <c r="I119" t="s">
        <v>112</v>
      </c>
    </row>
    <row r="120" spans="1:9">
      <c r="A120">
        <v>5</v>
      </c>
      <c r="B120" t="s">
        <v>129</v>
      </c>
      <c r="C120" t="s">
        <v>130</v>
      </c>
      <c r="F120" t="s">
        <v>57</v>
      </c>
      <c r="G120">
        <v>7</v>
      </c>
      <c r="I120" t="s">
        <v>112</v>
      </c>
    </row>
    <row r="121" spans="1:9">
      <c r="A121">
        <v>6</v>
      </c>
      <c r="B121" t="s">
        <v>131</v>
      </c>
      <c r="C121" t="s">
        <v>130</v>
      </c>
      <c r="F121" t="s">
        <v>57</v>
      </c>
      <c r="G121">
        <v>14</v>
      </c>
      <c r="I121" t="s">
        <v>112</v>
      </c>
    </row>
    <row r="122" spans="1:9">
      <c r="A122">
        <v>7</v>
      </c>
      <c r="B122" t="s">
        <v>132</v>
      </c>
      <c r="C122" t="s">
        <v>130</v>
      </c>
      <c r="F122" t="s">
        <v>57</v>
      </c>
      <c r="G122">
        <v>7</v>
      </c>
      <c r="I122" t="s">
        <v>112</v>
      </c>
    </row>
    <row r="123" spans="1:9">
      <c r="A123">
        <v>8</v>
      </c>
      <c r="B123" t="s">
        <v>133</v>
      </c>
      <c r="C123" t="s">
        <v>134</v>
      </c>
      <c r="F123" t="s">
        <v>57</v>
      </c>
      <c r="G123">
        <v>6</v>
      </c>
      <c r="I123" t="s">
        <v>112</v>
      </c>
    </row>
    <row r="124" spans="1:9">
      <c r="A124">
        <v>9</v>
      </c>
      <c r="B124" t="s">
        <v>135</v>
      </c>
      <c r="C124" t="s">
        <v>136</v>
      </c>
      <c r="F124" t="s">
        <v>57</v>
      </c>
      <c r="G124">
        <v>6</v>
      </c>
      <c r="I124" t="s">
        <v>112</v>
      </c>
    </row>
    <row r="125" spans="1:9">
      <c r="A125">
        <v>10</v>
      </c>
      <c r="B125" t="s">
        <v>131</v>
      </c>
      <c r="C125" t="s">
        <v>136</v>
      </c>
      <c r="F125" t="s">
        <v>57</v>
      </c>
      <c r="G125">
        <v>12</v>
      </c>
      <c r="I125" t="s">
        <v>112</v>
      </c>
    </row>
    <row r="126" spans="1:9">
      <c r="A126">
        <v>11</v>
      </c>
      <c r="B126" t="s">
        <v>137</v>
      </c>
      <c r="C126" t="s">
        <v>136</v>
      </c>
      <c r="F126" t="s">
        <v>57</v>
      </c>
      <c r="G126">
        <v>6</v>
      </c>
      <c r="I126" t="s">
        <v>112</v>
      </c>
    </row>
    <row r="127" spans="1:9">
      <c r="A127">
        <v>12</v>
      </c>
      <c r="B127" t="s">
        <v>138</v>
      </c>
      <c r="C127" t="s">
        <v>139</v>
      </c>
      <c r="F127" t="s">
        <v>64</v>
      </c>
      <c r="G127">
        <v>5</v>
      </c>
      <c r="I127" t="s">
        <v>112</v>
      </c>
    </row>
    <row r="128" spans="1:9">
      <c r="A128">
        <v>13</v>
      </c>
      <c r="B128" t="s">
        <v>140</v>
      </c>
      <c r="C128" t="s">
        <v>141</v>
      </c>
      <c r="F128" t="s">
        <v>64</v>
      </c>
      <c r="G128">
        <v>3</v>
      </c>
      <c r="I128" t="s">
        <v>112</v>
      </c>
    </row>
    <row r="129" spans="1:9">
      <c r="A129">
        <v>14</v>
      </c>
      <c r="B129" t="s">
        <v>140</v>
      </c>
      <c r="C129" t="s">
        <v>142</v>
      </c>
      <c r="F129" t="s">
        <v>64</v>
      </c>
      <c r="G129">
        <v>6</v>
      </c>
      <c r="I129" t="s">
        <v>112</v>
      </c>
    </row>
    <row r="130" spans="1:9">
      <c r="A130">
        <v>15</v>
      </c>
      <c r="B130" t="s">
        <v>143</v>
      </c>
      <c r="C130" t="s">
        <v>144</v>
      </c>
      <c r="F130" t="s">
        <v>64</v>
      </c>
      <c r="G130">
        <v>6</v>
      </c>
      <c r="I130" t="s">
        <v>112</v>
      </c>
    </row>
    <row r="131" spans="1:9">
      <c r="A131">
        <v>16</v>
      </c>
      <c r="B131" t="s">
        <v>145</v>
      </c>
      <c r="C131" t="s">
        <v>146</v>
      </c>
      <c r="F131" t="s">
        <v>57</v>
      </c>
      <c r="G131">
        <v>6</v>
      </c>
      <c r="I131" t="s">
        <v>112</v>
      </c>
    </row>
    <row r="132" spans="1:9">
      <c r="A132">
        <v>17</v>
      </c>
      <c r="B132" t="s">
        <v>145</v>
      </c>
      <c r="C132" t="s">
        <v>147</v>
      </c>
      <c r="F132" t="s">
        <v>57</v>
      </c>
      <c r="G132">
        <v>2</v>
      </c>
      <c r="I132" t="s">
        <v>112</v>
      </c>
    </row>
    <row r="133" spans="1:9">
      <c r="A133">
        <v>18</v>
      </c>
      <c r="B133" t="s">
        <v>133</v>
      </c>
      <c r="C133" t="s">
        <v>148</v>
      </c>
      <c r="F133" t="s">
        <v>57</v>
      </c>
      <c r="G133">
        <v>3</v>
      </c>
      <c r="I133" t="s">
        <v>112</v>
      </c>
    </row>
    <row r="134" spans="1:9">
      <c r="A134">
        <v>19</v>
      </c>
      <c r="B134" t="s">
        <v>149</v>
      </c>
      <c r="C134" t="s">
        <v>150</v>
      </c>
      <c r="F134" t="s">
        <v>57</v>
      </c>
      <c r="G134">
        <v>3</v>
      </c>
      <c r="I134" t="s">
        <v>112</v>
      </c>
    </row>
    <row r="135" spans="1:9">
      <c r="A135">
        <v>20</v>
      </c>
      <c r="B135" t="s">
        <v>137</v>
      </c>
      <c r="C135" t="s">
        <v>150</v>
      </c>
      <c r="F135" t="s">
        <v>57</v>
      </c>
      <c r="G135">
        <v>3</v>
      </c>
      <c r="I135" t="s">
        <v>112</v>
      </c>
    </row>
    <row r="136" spans="1:9">
      <c r="A136">
        <v>21</v>
      </c>
      <c r="B136" t="s">
        <v>131</v>
      </c>
      <c r="C136" t="s">
        <v>150</v>
      </c>
      <c r="F136" t="s">
        <v>57</v>
      </c>
      <c r="G136">
        <v>6</v>
      </c>
      <c r="I136" t="s">
        <v>112</v>
      </c>
    </row>
    <row r="137" spans="1:9">
      <c r="A137">
        <v>22</v>
      </c>
      <c r="B137" t="s">
        <v>145</v>
      </c>
      <c r="C137" t="s">
        <v>151</v>
      </c>
      <c r="F137" t="s">
        <v>57</v>
      </c>
      <c r="G137">
        <v>3</v>
      </c>
      <c r="I137" t="s">
        <v>112</v>
      </c>
    </row>
    <row r="138" spans="1:9">
      <c r="A138">
        <v>23</v>
      </c>
      <c r="B138" t="s">
        <v>152</v>
      </c>
      <c r="C138" t="s">
        <v>153</v>
      </c>
      <c r="F138" t="s">
        <v>64</v>
      </c>
      <c r="G138">
        <v>8</v>
      </c>
      <c r="I138" t="s">
        <v>112</v>
      </c>
    </row>
    <row r="139" spans="1:9">
      <c r="A139">
        <v>24</v>
      </c>
      <c r="B139" t="s">
        <v>154</v>
      </c>
      <c r="C139" t="s">
        <v>155</v>
      </c>
      <c r="F139" t="s">
        <v>57</v>
      </c>
      <c r="G139">
        <v>8</v>
      </c>
      <c r="I139" t="s">
        <v>112</v>
      </c>
    </row>
    <row r="140" spans="1:9">
      <c r="A140">
        <v>25</v>
      </c>
      <c r="B140" t="s">
        <v>156</v>
      </c>
      <c r="C140" t="s">
        <v>157</v>
      </c>
      <c r="F140" t="s">
        <v>57</v>
      </c>
      <c r="G140">
        <v>16</v>
      </c>
      <c r="I140" t="s">
        <v>112</v>
      </c>
    </row>
    <row r="141" spans="1:9">
      <c r="A141">
        <v>26</v>
      </c>
      <c r="B141" t="s">
        <v>156</v>
      </c>
      <c r="C141" t="s">
        <v>158</v>
      </c>
      <c r="F141" t="s">
        <v>57</v>
      </c>
      <c r="G141">
        <v>4</v>
      </c>
      <c r="I141" t="s">
        <v>112</v>
      </c>
    </row>
    <row r="142" spans="1:9">
      <c r="A142">
        <v>27</v>
      </c>
      <c r="B142" t="s">
        <v>159</v>
      </c>
      <c r="C142" t="s">
        <v>161</v>
      </c>
      <c r="F142" t="s">
        <v>57</v>
      </c>
      <c r="G142">
        <v>3</v>
      </c>
      <c r="I142" t="s">
        <v>112</v>
      </c>
    </row>
    <row r="143" spans="1:9">
      <c r="B143" t="s">
        <v>171</v>
      </c>
      <c r="G143">
        <v>0</v>
      </c>
    </row>
    <row r="144" spans="1:9">
      <c r="B144" t="s">
        <v>54</v>
      </c>
      <c r="G144">
        <v>0</v>
      </c>
    </row>
    <row r="145" spans="1:9">
      <c r="A145">
        <v>1</v>
      </c>
      <c r="B145" t="s">
        <v>55</v>
      </c>
      <c r="C145" t="s">
        <v>56</v>
      </c>
      <c r="F145" t="s">
        <v>57</v>
      </c>
      <c r="G145">
        <v>174</v>
      </c>
      <c r="I145" t="s">
        <v>58</v>
      </c>
    </row>
    <row r="146" spans="1:9">
      <c r="A146" t="s">
        <v>59</v>
      </c>
      <c r="B146" t="s">
        <v>60</v>
      </c>
      <c r="C146" t="s">
        <v>61</v>
      </c>
      <c r="F146" t="s">
        <v>57</v>
      </c>
      <c r="G146">
        <v>174</v>
      </c>
      <c r="I146" t="s">
        <v>58</v>
      </c>
    </row>
    <row r="147" spans="1:9">
      <c r="A147">
        <v>2</v>
      </c>
      <c r="B147" t="s">
        <v>62</v>
      </c>
      <c r="C147" t="s">
        <v>63</v>
      </c>
      <c r="F147" t="s">
        <v>64</v>
      </c>
      <c r="G147">
        <v>4350</v>
      </c>
      <c r="I147" t="s">
        <v>58</v>
      </c>
    </row>
    <row r="148" spans="1:9">
      <c r="A148">
        <v>3</v>
      </c>
      <c r="B148" t="s">
        <v>65</v>
      </c>
      <c r="C148" t="s">
        <v>66</v>
      </c>
      <c r="F148" t="s">
        <v>57</v>
      </c>
      <c r="G148">
        <v>348</v>
      </c>
      <c r="I148" t="s">
        <v>58</v>
      </c>
    </row>
    <row r="149" spans="1:9">
      <c r="A149">
        <v>4</v>
      </c>
      <c r="B149" t="s">
        <v>67</v>
      </c>
      <c r="C149" t="s">
        <v>68</v>
      </c>
      <c r="F149" t="s">
        <v>57</v>
      </c>
      <c r="G149">
        <v>522</v>
      </c>
      <c r="I149" t="s">
        <v>58</v>
      </c>
    </row>
    <row r="150" spans="1:9">
      <c r="A150">
        <v>5</v>
      </c>
      <c r="B150" t="s">
        <v>69</v>
      </c>
      <c r="C150" t="s">
        <v>70</v>
      </c>
      <c r="F150" t="s">
        <v>57</v>
      </c>
      <c r="G150">
        <v>348</v>
      </c>
      <c r="I150" t="s">
        <v>58</v>
      </c>
    </row>
    <row r="151" spans="1:9">
      <c r="A151">
        <v>6</v>
      </c>
      <c r="B151" t="s">
        <v>71</v>
      </c>
      <c r="C151" t="s">
        <v>72</v>
      </c>
      <c r="F151" t="s">
        <v>57</v>
      </c>
      <c r="G151">
        <v>522</v>
      </c>
      <c r="I151" t="s">
        <v>58</v>
      </c>
    </row>
    <row r="152" spans="1:9">
      <c r="A152">
        <v>7</v>
      </c>
      <c r="B152" t="s">
        <v>73</v>
      </c>
      <c r="C152" t="s">
        <v>74</v>
      </c>
      <c r="F152" t="s">
        <v>64</v>
      </c>
      <c r="G152">
        <v>522</v>
      </c>
      <c r="I152" t="s">
        <v>58</v>
      </c>
    </row>
    <row r="153" spans="1:9">
      <c r="A153">
        <v>8</v>
      </c>
      <c r="B153" t="s">
        <v>75</v>
      </c>
      <c r="C153" t="s">
        <v>76</v>
      </c>
      <c r="F153" t="s">
        <v>57</v>
      </c>
      <c r="G153">
        <v>348</v>
      </c>
      <c r="I153" t="s">
        <v>58</v>
      </c>
    </row>
    <row r="154" spans="1:9">
      <c r="A154">
        <v>9</v>
      </c>
      <c r="B154" t="s">
        <v>77</v>
      </c>
      <c r="C154" t="s">
        <v>78</v>
      </c>
      <c r="F154" t="s">
        <v>57</v>
      </c>
      <c r="G154">
        <v>174</v>
      </c>
      <c r="I154" t="s">
        <v>58</v>
      </c>
    </row>
    <row r="155" spans="1:9">
      <c r="A155">
        <v>10</v>
      </c>
      <c r="B155" t="s">
        <v>79</v>
      </c>
      <c r="C155" t="s">
        <v>80</v>
      </c>
      <c r="F155" t="s">
        <v>57</v>
      </c>
      <c r="G155">
        <v>348</v>
      </c>
      <c r="I155" t="s">
        <v>58</v>
      </c>
    </row>
    <row r="156" spans="1:9">
      <c r="A156">
        <v>11</v>
      </c>
      <c r="B156" t="s">
        <v>81</v>
      </c>
      <c r="C156" t="s">
        <v>82</v>
      </c>
      <c r="F156" t="s">
        <v>57</v>
      </c>
      <c r="G156">
        <v>348</v>
      </c>
      <c r="I156" t="s">
        <v>58</v>
      </c>
    </row>
    <row r="157" spans="1:9">
      <c r="A157">
        <v>12</v>
      </c>
      <c r="B157" t="s">
        <v>83</v>
      </c>
      <c r="C157" t="s">
        <v>84</v>
      </c>
      <c r="F157" t="s">
        <v>57</v>
      </c>
      <c r="G157">
        <v>174</v>
      </c>
      <c r="I157" t="s">
        <v>58</v>
      </c>
    </row>
    <row r="158" spans="1:9">
      <c r="B158" t="s">
        <v>85</v>
      </c>
      <c r="G158">
        <v>0</v>
      </c>
    </row>
    <row r="159" spans="1:9">
      <c r="A159">
        <v>1</v>
      </c>
      <c r="B159" t="s">
        <v>55</v>
      </c>
      <c r="C159" t="s">
        <v>56</v>
      </c>
      <c r="F159" t="s">
        <v>57</v>
      </c>
      <c r="G159">
        <v>15</v>
      </c>
      <c r="I159" t="s">
        <v>86</v>
      </c>
    </row>
    <row r="160" spans="1:9">
      <c r="A160" t="s">
        <v>59</v>
      </c>
      <c r="B160" t="s">
        <v>60</v>
      </c>
      <c r="C160" t="s">
        <v>61</v>
      </c>
      <c r="F160" t="s">
        <v>57</v>
      </c>
      <c r="G160">
        <v>15</v>
      </c>
      <c r="I160" t="s">
        <v>86</v>
      </c>
    </row>
    <row r="161" spans="1:9">
      <c r="A161">
        <v>2</v>
      </c>
      <c r="B161" t="s">
        <v>62</v>
      </c>
      <c r="C161" t="s">
        <v>63</v>
      </c>
      <c r="F161" t="s">
        <v>64</v>
      </c>
      <c r="G161">
        <v>375</v>
      </c>
      <c r="I161" t="s">
        <v>86</v>
      </c>
    </row>
    <row r="162" spans="1:9">
      <c r="A162">
        <v>3</v>
      </c>
      <c r="B162" t="s">
        <v>87</v>
      </c>
      <c r="C162" t="s">
        <v>66</v>
      </c>
      <c r="F162" t="s">
        <v>57</v>
      </c>
      <c r="G162">
        <v>60</v>
      </c>
      <c r="I162" t="s">
        <v>86</v>
      </c>
    </row>
    <row r="163" spans="1:9">
      <c r="A163">
        <v>4</v>
      </c>
      <c r="B163" t="s">
        <v>75</v>
      </c>
      <c r="C163" t="s">
        <v>88</v>
      </c>
      <c r="F163" t="s">
        <v>57</v>
      </c>
      <c r="G163">
        <v>30</v>
      </c>
      <c r="I163" t="s">
        <v>86</v>
      </c>
    </row>
    <row r="164" spans="1:9">
      <c r="A164">
        <v>5</v>
      </c>
      <c r="B164" t="s">
        <v>89</v>
      </c>
      <c r="C164" t="s">
        <v>70</v>
      </c>
      <c r="F164" t="s">
        <v>57</v>
      </c>
      <c r="G164">
        <v>30</v>
      </c>
      <c r="I164" t="s">
        <v>86</v>
      </c>
    </row>
    <row r="165" spans="1:9">
      <c r="A165">
        <v>6</v>
      </c>
      <c r="B165" t="s">
        <v>90</v>
      </c>
      <c r="C165" t="s">
        <v>91</v>
      </c>
      <c r="F165" t="s">
        <v>57</v>
      </c>
      <c r="G165">
        <v>45</v>
      </c>
      <c r="I165" t="s">
        <v>86</v>
      </c>
    </row>
    <row r="166" spans="1:9">
      <c r="A166">
        <v>7</v>
      </c>
      <c r="B166" t="s">
        <v>73</v>
      </c>
      <c r="C166" t="s">
        <v>92</v>
      </c>
      <c r="F166" t="s">
        <v>57</v>
      </c>
      <c r="G166">
        <v>45</v>
      </c>
      <c r="I166" t="s">
        <v>86</v>
      </c>
    </row>
    <row r="167" spans="1:9">
      <c r="A167">
        <v>8</v>
      </c>
      <c r="B167" t="s">
        <v>93</v>
      </c>
      <c r="C167" t="s">
        <v>94</v>
      </c>
      <c r="F167" t="s">
        <v>57</v>
      </c>
      <c r="G167">
        <v>45</v>
      </c>
      <c r="I167" t="s">
        <v>86</v>
      </c>
    </row>
    <row r="168" spans="1:9">
      <c r="A168">
        <v>9</v>
      </c>
      <c r="B168" t="s">
        <v>77</v>
      </c>
      <c r="C168" t="s">
        <v>95</v>
      </c>
      <c r="F168" t="s">
        <v>57</v>
      </c>
      <c r="G168">
        <v>15</v>
      </c>
      <c r="I168" t="s">
        <v>86</v>
      </c>
    </row>
    <row r="169" spans="1:9">
      <c r="A169">
        <v>10</v>
      </c>
      <c r="B169" t="s">
        <v>79</v>
      </c>
      <c r="C169" t="s">
        <v>80</v>
      </c>
      <c r="F169" t="s">
        <v>57</v>
      </c>
      <c r="G169">
        <v>30</v>
      </c>
      <c r="I169" t="s">
        <v>86</v>
      </c>
    </row>
    <row r="170" spans="1:9">
      <c r="A170">
        <v>11</v>
      </c>
      <c r="B170" t="s">
        <v>81</v>
      </c>
      <c r="C170" t="s">
        <v>96</v>
      </c>
      <c r="F170" t="s">
        <v>57</v>
      </c>
      <c r="G170">
        <v>30</v>
      </c>
      <c r="I170" t="s">
        <v>86</v>
      </c>
    </row>
    <row r="171" spans="1:9">
      <c r="A171">
        <v>12</v>
      </c>
      <c r="B171" t="s">
        <v>83</v>
      </c>
      <c r="C171" t="s">
        <v>84</v>
      </c>
      <c r="F171" t="s">
        <v>57</v>
      </c>
      <c r="G171">
        <v>15</v>
      </c>
      <c r="I171" t="s">
        <v>86</v>
      </c>
    </row>
    <row r="172" spans="1:9">
      <c r="B172" t="s">
        <v>97</v>
      </c>
      <c r="G172">
        <v>0</v>
      </c>
    </row>
    <row r="173" spans="1:9">
      <c r="A173">
        <v>1</v>
      </c>
      <c r="B173" t="s">
        <v>55</v>
      </c>
      <c r="C173" t="s">
        <v>56</v>
      </c>
      <c r="F173" t="s">
        <v>57</v>
      </c>
      <c r="G173">
        <v>218</v>
      </c>
      <c r="I173" t="s">
        <v>98</v>
      </c>
    </row>
    <row r="174" spans="1:9">
      <c r="A174" t="s">
        <v>59</v>
      </c>
      <c r="B174" t="s">
        <v>60</v>
      </c>
      <c r="C174" t="s">
        <v>61</v>
      </c>
      <c r="F174" t="s">
        <v>57</v>
      </c>
      <c r="G174">
        <v>218</v>
      </c>
      <c r="I174" t="s">
        <v>98</v>
      </c>
    </row>
    <row r="175" spans="1:9">
      <c r="A175">
        <v>2</v>
      </c>
      <c r="B175" t="s">
        <v>62</v>
      </c>
      <c r="C175" t="s">
        <v>63</v>
      </c>
      <c r="F175" t="s">
        <v>64</v>
      </c>
      <c r="G175">
        <v>5450</v>
      </c>
      <c r="I175" t="s">
        <v>98</v>
      </c>
    </row>
    <row r="176" spans="1:9">
      <c r="A176">
        <v>3</v>
      </c>
      <c r="B176" t="s">
        <v>89</v>
      </c>
      <c r="C176" t="s">
        <v>99</v>
      </c>
      <c r="F176" t="s">
        <v>57</v>
      </c>
      <c r="G176">
        <v>436</v>
      </c>
      <c r="I176" t="s">
        <v>98</v>
      </c>
    </row>
    <row r="177" spans="1:9">
      <c r="A177">
        <v>4</v>
      </c>
      <c r="B177" t="s">
        <v>90</v>
      </c>
      <c r="C177" t="s">
        <v>100</v>
      </c>
      <c r="F177" t="s">
        <v>57</v>
      </c>
      <c r="G177">
        <v>654</v>
      </c>
      <c r="I177" t="s">
        <v>98</v>
      </c>
    </row>
    <row r="178" spans="1:9">
      <c r="A178">
        <v>5</v>
      </c>
      <c r="B178" t="s">
        <v>75</v>
      </c>
      <c r="C178" t="s">
        <v>76</v>
      </c>
      <c r="F178" t="s">
        <v>57</v>
      </c>
      <c r="G178">
        <v>436</v>
      </c>
      <c r="I178" t="s">
        <v>98</v>
      </c>
    </row>
    <row r="179" spans="1:9">
      <c r="A179">
        <v>6</v>
      </c>
      <c r="B179" t="s">
        <v>81</v>
      </c>
      <c r="C179" t="s">
        <v>82</v>
      </c>
      <c r="F179" t="s">
        <v>57</v>
      </c>
      <c r="G179">
        <v>436</v>
      </c>
      <c r="I179" t="s">
        <v>98</v>
      </c>
    </row>
    <row r="180" spans="1:9">
      <c r="B180" t="s">
        <v>101</v>
      </c>
      <c r="G180">
        <v>0</v>
      </c>
    </row>
    <row r="181" spans="1:9">
      <c r="A181">
        <v>1</v>
      </c>
      <c r="B181" t="s">
        <v>55</v>
      </c>
      <c r="C181" t="s">
        <v>56</v>
      </c>
      <c r="F181" t="s">
        <v>57</v>
      </c>
      <c r="G181">
        <v>15</v>
      </c>
      <c r="I181" t="s">
        <v>98</v>
      </c>
    </row>
    <row r="182" spans="1:9">
      <c r="A182" t="s">
        <v>59</v>
      </c>
      <c r="B182" t="s">
        <v>60</v>
      </c>
      <c r="C182" t="s">
        <v>61</v>
      </c>
      <c r="F182" t="s">
        <v>57</v>
      </c>
      <c r="G182">
        <v>15</v>
      </c>
      <c r="I182" t="s">
        <v>98</v>
      </c>
    </row>
    <row r="183" spans="1:9">
      <c r="A183">
        <v>2</v>
      </c>
      <c r="B183" t="s">
        <v>62</v>
      </c>
      <c r="C183" t="s">
        <v>63</v>
      </c>
      <c r="F183" t="s">
        <v>64</v>
      </c>
      <c r="G183">
        <v>375</v>
      </c>
      <c r="I183" t="s">
        <v>98</v>
      </c>
    </row>
    <row r="184" spans="1:9">
      <c r="A184">
        <v>3</v>
      </c>
      <c r="B184" t="s">
        <v>75</v>
      </c>
      <c r="C184" t="s">
        <v>76</v>
      </c>
      <c r="F184" t="s">
        <v>57</v>
      </c>
      <c r="G184">
        <v>30</v>
      </c>
      <c r="I184" t="s">
        <v>98</v>
      </c>
    </row>
    <row r="185" spans="1:9">
      <c r="A185">
        <v>4</v>
      </c>
      <c r="B185" t="s">
        <v>89</v>
      </c>
      <c r="C185" t="s">
        <v>99</v>
      </c>
      <c r="F185" t="s">
        <v>57</v>
      </c>
      <c r="G185">
        <v>30</v>
      </c>
      <c r="I185" t="s">
        <v>98</v>
      </c>
    </row>
    <row r="186" spans="1:9">
      <c r="A186">
        <v>5</v>
      </c>
      <c r="B186" t="s">
        <v>90</v>
      </c>
      <c r="C186" t="s">
        <v>102</v>
      </c>
      <c r="F186" t="s">
        <v>57</v>
      </c>
      <c r="G186">
        <v>45</v>
      </c>
      <c r="I186" t="s">
        <v>98</v>
      </c>
    </row>
    <row r="187" spans="1:9">
      <c r="A187">
        <v>6</v>
      </c>
      <c r="B187" t="s">
        <v>93</v>
      </c>
      <c r="C187" t="s">
        <v>103</v>
      </c>
      <c r="F187" t="s">
        <v>57</v>
      </c>
      <c r="G187">
        <v>45</v>
      </c>
      <c r="I187" t="s">
        <v>98</v>
      </c>
    </row>
    <row r="188" spans="1:9">
      <c r="A188">
        <v>7</v>
      </c>
      <c r="B188" t="s">
        <v>81</v>
      </c>
      <c r="C188" t="s">
        <v>96</v>
      </c>
      <c r="F188" t="s">
        <v>57</v>
      </c>
      <c r="G188">
        <v>30</v>
      </c>
      <c r="I188" t="s">
        <v>98</v>
      </c>
    </row>
    <row r="189" spans="1:9">
      <c r="A189">
        <v>8</v>
      </c>
      <c r="B189" t="s">
        <v>104</v>
      </c>
      <c r="C189" t="s">
        <v>105</v>
      </c>
      <c r="F189" t="s">
        <v>57</v>
      </c>
      <c r="G189">
        <v>15</v>
      </c>
      <c r="I189" t="s">
        <v>98</v>
      </c>
    </row>
    <row r="190" spans="1:9">
      <c r="B190" t="s">
        <v>106</v>
      </c>
      <c r="G190">
        <v>0</v>
      </c>
    </row>
    <row r="191" spans="1:9" ht="90">
      <c r="A191">
        <v>1</v>
      </c>
      <c r="B191" t="s">
        <v>107</v>
      </c>
      <c r="C191" s="274" t="s">
        <v>108</v>
      </c>
      <c r="F191" t="s">
        <v>57</v>
      </c>
      <c r="G191">
        <v>6</v>
      </c>
      <c r="I191" t="s">
        <v>98</v>
      </c>
    </row>
    <row r="192" spans="1:9">
      <c r="A192" t="s">
        <v>59</v>
      </c>
      <c r="B192" t="s">
        <v>109</v>
      </c>
      <c r="C192" t="s">
        <v>61</v>
      </c>
      <c r="F192" t="s">
        <v>57</v>
      </c>
      <c r="G192">
        <v>6</v>
      </c>
      <c r="I192" t="s">
        <v>98</v>
      </c>
    </row>
    <row r="193" spans="1:9">
      <c r="A193">
        <v>2</v>
      </c>
      <c r="B193" t="s">
        <v>62</v>
      </c>
      <c r="C193" t="s">
        <v>110</v>
      </c>
      <c r="F193" t="s">
        <v>64</v>
      </c>
      <c r="G193">
        <v>150</v>
      </c>
      <c r="I193" t="s">
        <v>98</v>
      </c>
    </row>
    <row r="194" spans="1:9">
      <c r="A194">
        <v>3</v>
      </c>
      <c r="B194" t="s">
        <v>111</v>
      </c>
      <c r="C194" t="s">
        <v>66</v>
      </c>
      <c r="F194" t="s">
        <v>57</v>
      </c>
      <c r="G194">
        <v>48</v>
      </c>
      <c r="I194" t="s">
        <v>98</v>
      </c>
    </row>
    <row r="195" spans="1:9">
      <c r="A195">
        <v>4</v>
      </c>
      <c r="B195" t="s">
        <v>75</v>
      </c>
      <c r="C195" t="s">
        <v>76</v>
      </c>
      <c r="F195" t="s">
        <v>57</v>
      </c>
      <c r="G195">
        <v>24</v>
      </c>
      <c r="I195" t="s">
        <v>98</v>
      </c>
    </row>
    <row r="196" spans="1:9">
      <c r="A196">
        <v>5</v>
      </c>
      <c r="B196" t="s">
        <v>89</v>
      </c>
      <c r="C196" t="s">
        <v>99</v>
      </c>
      <c r="F196" t="s">
        <v>57</v>
      </c>
      <c r="G196">
        <v>24</v>
      </c>
      <c r="I196" t="s">
        <v>98</v>
      </c>
    </row>
    <row r="197" spans="1:9">
      <c r="A197">
        <v>6</v>
      </c>
      <c r="B197" t="s">
        <v>90</v>
      </c>
      <c r="C197" t="s">
        <v>102</v>
      </c>
      <c r="F197" t="s">
        <v>57</v>
      </c>
      <c r="G197">
        <v>18</v>
      </c>
    </row>
    <row r="198" spans="1:9">
      <c r="A198">
        <v>7</v>
      </c>
      <c r="B198" t="s">
        <v>73</v>
      </c>
      <c r="C198" t="s">
        <v>92</v>
      </c>
      <c r="F198" t="s">
        <v>64</v>
      </c>
      <c r="G198">
        <v>24</v>
      </c>
      <c r="I198" t="s">
        <v>112</v>
      </c>
    </row>
    <row r="199" spans="1:9">
      <c r="A199">
        <v>8</v>
      </c>
      <c r="B199" t="s">
        <v>93</v>
      </c>
      <c r="C199" t="s">
        <v>94</v>
      </c>
      <c r="F199" t="s">
        <v>57</v>
      </c>
      <c r="G199">
        <v>24</v>
      </c>
      <c r="I199" t="s">
        <v>112</v>
      </c>
    </row>
    <row r="200" spans="1:9">
      <c r="A200">
        <v>9</v>
      </c>
      <c r="B200" t="s">
        <v>77</v>
      </c>
      <c r="C200" t="s">
        <v>95</v>
      </c>
      <c r="F200" t="s">
        <v>57</v>
      </c>
      <c r="G200">
        <v>6</v>
      </c>
      <c r="I200" t="s">
        <v>112</v>
      </c>
    </row>
    <row r="201" spans="1:9">
      <c r="A201">
        <v>10</v>
      </c>
      <c r="B201" t="s">
        <v>79</v>
      </c>
      <c r="C201" t="s">
        <v>80</v>
      </c>
      <c r="F201" t="s">
        <v>57</v>
      </c>
      <c r="G201">
        <v>12</v>
      </c>
      <c r="I201" t="s">
        <v>112</v>
      </c>
    </row>
    <row r="202" spans="1:9">
      <c r="A202">
        <v>11</v>
      </c>
      <c r="B202" t="s">
        <v>81</v>
      </c>
      <c r="C202" t="s">
        <v>82</v>
      </c>
      <c r="F202" t="s">
        <v>57</v>
      </c>
      <c r="G202">
        <v>24</v>
      </c>
      <c r="I202" t="s">
        <v>112</v>
      </c>
    </row>
    <row r="203" spans="1:9">
      <c r="A203">
        <v>12</v>
      </c>
      <c r="B203" t="s">
        <v>83</v>
      </c>
      <c r="C203" t="s">
        <v>113</v>
      </c>
      <c r="F203" t="s">
        <v>57</v>
      </c>
      <c r="G203">
        <v>6</v>
      </c>
      <c r="I203" t="s">
        <v>112</v>
      </c>
    </row>
    <row r="204" spans="1:9">
      <c r="B204" t="s">
        <v>169</v>
      </c>
      <c r="G204">
        <v>0</v>
      </c>
    </row>
    <row r="205" spans="1:9" ht="90">
      <c r="A205">
        <v>1</v>
      </c>
      <c r="B205" t="s">
        <v>107</v>
      </c>
      <c r="C205" s="274" t="s">
        <v>108</v>
      </c>
      <c r="F205" t="s">
        <v>57</v>
      </c>
      <c r="G205">
        <v>1</v>
      </c>
      <c r="I205" t="s">
        <v>112</v>
      </c>
    </row>
    <row r="206" spans="1:9">
      <c r="A206" t="s">
        <v>59</v>
      </c>
      <c r="B206" t="s">
        <v>109</v>
      </c>
      <c r="C206" t="s">
        <v>61</v>
      </c>
      <c r="F206" t="s">
        <v>57</v>
      </c>
      <c r="G206">
        <v>1</v>
      </c>
      <c r="I206" t="s">
        <v>112</v>
      </c>
    </row>
    <row r="207" spans="1:9">
      <c r="A207">
        <v>2</v>
      </c>
      <c r="B207" t="s">
        <v>62</v>
      </c>
      <c r="C207" t="s">
        <v>110</v>
      </c>
      <c r="F207" t="s">
        <v>64</v>
      </c>
      <c r="G207">
        <v>25</v>
      </c>
      <c r="I207" t="s">
        <v>112</v>
      </c>
    </row>
    <row r="208" spans="1:9">
      <c r="A208">
        <v>3</v>
      </c>
      <c r="B208" t="s">
        <v>111</v>
      </c>
      <c r="C208" t="s">
        <v>66</v>
      </c>
      <c r="F208" t="s">
        <v>57</v>
      </c>
      <c r="G208">
        <v>8</v>
      </c>
      <c r="I208" t="s">
        <v>112</v>
      </c>
    </row>
    <row r="209" spans="1:9">
      <c r="A209">
        <v>4</v>
      </c>
      <c r="B209" t="s">
        <v>75</v>
      </c>
      <c r="C209" t="s">
        <v>76</v>
      </c>
      <c r="F209" t="s">
        <v>57</v>
      </c>
      <c r="G209">
        <v>4</v>
      </c>
      <c r="I209" t="s">
        <v>112</v>
      </c>
    </row>
    <row r="210" spans="1:9">
      <c r="A210">
        <v>5</v>
      </c>
      <c r="B210" t="s">
        <v>89</v>
      </c>
      <c r="C210" t="s">
        <v>99</v>
      </c>
      <c r="F210" t="s">
        <v>57</v>
      </c>
      <c r="G210">
        <v>4</v>
      </c>
      <c r="I210" t="s">
        <v>112</v>
      </c>
    </row>
    <row r="211" spans="1:9">
      <c r="A211">
        <v>6</v>
      </c>
      <c r="B211" t="s">
        <v>90</v>
      </c>
      <c r="C211" t="s">
        <v>102</v>
      </c>
      <c r="F211" t="s">
        <v>57</v>
      </c>
      <c r="G211">
        <v>3</v>
      </c>
    </row>
    <row r="212" spans="1:9">
      <c r="A212">
        <v>7</v>
      </c>
      <c r="B212" t="s">
        <v>73</v>
      </c>
      <c r="C212" t="s">
        <v>92</v>
      </c>
      <c r="F212" t="s">
        <v>64</v>
      </c>
      <c r="G212">
        <v>4</v>
      </c>
      <c r="I212" t="s">
        <v>115</v>
      </c>
    </row>
    <row r="213" spans="1:9">
      <c r="A213">
        <v>8</v>
      </c>
      <c r="B213" t="s">
        <v>93</v>
      </c>
      <c r="C213" t="s">
        <v>94</v>
      </c>
      <c r="F213" t="s">
        <v>57</v>
      </c>
      <c r="G213">
        <v>4</v>
      </c>
      <c r="I213" t="s">
        <v>115</v>
      </c>
    </row>
    <row r="214" spans="1:9">
      <c r="A214">
        <v>9</v>
      </c>
      <c r="B214" t="s">
        <v>77</v>
      </c>
      <c r="C214" t="s">
        <v>95</v>
      </c>
      <c r="F214" t="s">
        <v>57</v>
      </c>
      <c r="G214">
        <v>1</v>
      </c>
      <c r="I214" t="s">
        <v>115</v>
      </c>
    </row>
    <row r="215" spans="1:9">
      <c r="A215">
        <v>10</v>
      </c>
      <c r="B215" t="s">
        <v>79</v>
      </c>
      <c r="C215" t="s">
        <v>80</v>
      </c>
      <c r="F215" t="s">
        <v>57</v>
      </c>
      <c r="G215">
        <v>2</v>
      </c>
      <c r="I215" t="s">
        <v>115</v>
      </c>
    </row>
    <row r="216" spans="1:9">
      <c r="A216">
        <v>11</v>
      </c>
      <c r="B216" t="s">
        <v>81</v>
      </c>
      <c r="C216" t="s">
        <v>96</v>
      </c>
      <c r="F216" t="s">
        <v>57</v>
      </c>
      <c r="G216">
        <v>4</v>
      </c>
      <c r="I216" t="s">
        <v>115</v>
      </c>
    </row>
    <row r="217" spans="1:9">
      <c r="A217">
        <v>12</v>
      </c>
      <c r="B217" t="s">
        <v>83</v>
      </c>
      <c r="C217" t="s">
        <v>84</v>
      </c>
      <c r="F217" t="s">
        <v>57</v>
      </c>
      <c r="G217">
        <v>1</v>
      </c>
      <c r="I217" t="s">
        <v>115</v>
      </c>
    </row>
    <row r="218" spans="1:9">
      <c r="B218" t="s">
        <v>114</v>
      </c>
      <c r="G218">
        <v>0</v>
      </c>
    </row>
    <row r="219" spans="1:9" ht="90">
      <c r="A219">
        <v>1</v>
      </c>
      <c r="B219" t="s">
        <v>107</v>
      </c>
      <c r="C219" s="274" t="s">
        <v>108</v>
      </c>
      <c r="F219" t="s">
        <v>57</v>
      </c>
      <c r="G219">
        <v>17</v>
      </c>
      <c r="I219" t="s">
        <v>115</v>
      </c>
    </row>
    <row r="220" spans="1:9">
      <c r="A220" t="s">
        <v>59</v>
      </c>
      <c r="B220" t="s">
        <v>109</v>
      </c>
      <c r="C220" t="s">
        <v>61</v>
      </c>
      <c r="F220" t="s">
        <v>57</v>
      </c>
      <c r="G220">
        <v>17</v>
      </c>
      <c r="I220" t="s">
        <v>115</v>
      </c>
    </row>
    <row r="221" spans="1:9">
      <c r="A221">
        <v>2</v>
      </c>
      <c r="B221" t="s">
        <v>62</v>
      </c>
      <c r="C221" t="s">
        <v>110</v>
      </c>
      <c r="F221" t="s">
        <v>64</v>
      </c>
      <c r="G221">
        <v>425</v>
      </c>
      <c r="I221" t="s">
        <v>115</v>
      </c>
    </row>
    <row r="222" spans="1:9">
      <c r="A222">
        <v>3</v>
      </c>
      <c r="B222" t="s">
        <v>75</v>
      </c>
      <c r="C222" t="s">
        <v>76</v>
      </c>
      <c r="F222" t="s">
        <v>57</v>
      </c>
      <c r="G222">
        <v>68</v>
      </c>
      <c r="I222" t="s">
        <v>115</v>
      </c>
    </row>
    <row r="223" spans="1:9">
      <c r="A223">
        <v>4</v>
      </c>
      <c r="B223" t="s">
        <v>89</v>
      </c>
      <c r="C223" t="s">
        <v>99</v>
      </c>
      <c r="F223" t="s">
        <v>57</v>
      </c>
      <c r="G223">
        <v>68</v>
      </c>
      <c r="I223" t="s">
        <v>115</v>
      </c>
    </row>
    <row r="224" spans="1:9">
      <c r="A224">
        <v>5</v>
      </c>
      <c r="B224" t="s">
        <v>90</v>
      </c>
      <c r="C224" t="s">
        <v>102</v>
      </c>
      <c r="F224" t="s">
        <v>57</v>
      </c>
      <c r="G224">
        <v>51</v>
      </c>
      <c r="I224" t="s">
        <v>115</v>
      </c>
    </row>
    <row r="225" spans="1:9">
      <c r="A225">
        <v>6</v>
      </c>
      <c r="B225" t="s">
        <v>81</v>
      </c>
      <c r="C225" t="s">
        <v>116</v>
      </c>
      <c r="F225" t="s">
        <v>57</v>
      </c>
      <c r="G225">
        <v>68</v>
      </c>
    </row>
    <row r="226" spans="1:9">
      <c r="A226">
        <v>7</v>
      </c>
      <c r="B226" t="s">
        <v>83</v>
      </c>
      <c r="C226" t="s">
        <v>84</v>
      </c>
      <c r="F226" t="s">
        <v>57</v>
      </c>
      <c r="G226">
        <v>17</v>
      </c>
      <c r="I226" t="s">
        <v>117</v>
      </c>
    </row>
    <row r="227" spans="1:9">
      <c r="B227" t="s">
        <v>58</v>
      </c>
      <c r="G227">
        <v>0</v>
      </c>
    </row>
    <row r="228" spans="1:9">
      <c r="A228">
        <v>1</v>
      </c>
      <c r="B228" t="s">
        <v>121</v>
      </c>
      <c r="C228" t="s">
        <v>122</v>
      </c>
      <c r="F228" t="s">
        <v>57</v>
      </c>
      <c r="G228">
        <v>3</v>
      </c>
      <c r="I228" t="s">
        <v>58</v>
      </c>
    </row>
    <row r="229" spans="1:9">
      <c r="A229">
        <v>2</v>
      </c>
      <c r="B229" t="s">
        <v>123</v>
      </c>
      <c r="C229" t="s">
        <v>124</v>
      </c>
      <c r="F229" t="s">
        <v>57</v>
      </c>
      <c r="G229">
        <v>12</v>
      </c>
      <c r="I229" t="s">
        <v>58</v>
      </c>
    </row>
    <row r="230" spans="1:9">
      <c r="A230">
        <v>3</v>
      </c>
      <c r="B230" t="s">
        <v>125</v>
      </c>
      <c r="C230" t="s">
        <v>126</v>
      </c>
      <c r="F230" t="s">
        <v>57</v>
      </c>
      <c r="G230">
        <v>12</v>
      </c>
      <c r="I230" t="s">
        <v>58</v>
      </c>
    </row>
    <row r="231" spans="1:9">
      <c r="A231">
        <v>4</v>
      </c>
      <c r="B231" t="s">
        <v>127</v>
      </c>
      <c r="C231" t="s">
        <v>128</v>
      </c>
      <c r="F231" t="s">
        <v>57</v>
      </c>
      <c r="G231">
        <v>21</v>
      </c>
      <c r="I231" t="s">
        <v>58</v>
      </c>
    </row>
    <row r="232" spans="1:9">
      <c r="A232">
        <v>5</v>
      </c>
      <c r="B232" t="s">
        <v>129</v>
      </c>
      <c r="C232" t="s">
        <v>130</v>
      </c>
      <c r="F232" t="s">
        <v>57</v>
      </c>
      <c r="G232">
        <v>21</v>
      </c>
      <c r="I232" t="s">
        <v>58</v>
      </c>
    </row>
    <row r="233" spans="1:9">
      <c r="A233">
        <v>6</v>
      </c>
      <c r="B233" t="s">
        <v>131</v>
      </c>
      <c r="C233" t="s">
        <v>130</v>
      </c>
      <c r="F233" t="s">
        <v>57</v>
      </c>
      <c r="G233">
        <v>42</v>
      </c>
      <c r="I233" t="s">
        <v>58</v>
      </c>
    </row>
    <row r="234" spans="1:9">
      <c r="A234">
        <v>7</v>
      </c>
      <c r="B234" t="s">
        <v>132</v>
      </c>
      <c r="C234" t="s">
        <v>130</v>
      </c>
      <c r="F234" t="s">
        <v>57</v>
      </c>
      <c r="G234">
        <v>21</v>
      </c>
      <c r="I234" t="s">
        <v>58</v>
      </c>
    </row>
    <row r="235" spans="1:9">
      <c r="A235">
        <v>8</v>
      </c>
      <c r="B235" t="s">
        <v>133</v>
      </c>
      <c r="C235" t="s">
        <v>134</v>
      </c>
      <c r="F235" t="s">
        <v>57</v>
      </c>
      <c r="G235">
        <v>18</v>
      </c>
      <c r="I235" t="s">
        <v>58</v>
      </c>
    </row>
    <row r="236" spans="1:9">
      <c r="A236">
        <v>9</v>
      </c>
      <c r="B236" t="s">
        <v>135</v>
      </c>
      <c r="C236" t="s">
        <v>136</v>
      </c>
      <c r="F236" t="s">
        <v>57</v>
      </c>
      <c r="G236">
        <v>18</v>
      </c>
      <c r="I236" t="s">
        <v>58</v>
      </c>
    </row>
    <row r="237" spans="1:9">
      <c r="A237">
        <v>10</v>
      </c>
      <c r="B237" t="s">
        <v>131</v>
      </c>
      <c r="C237" t="s">
        <v>136</v>
      </c>
      <c r="F237" t="s">
        <v>57</v>
      </c>
      <c r="G237">
        <v>36</v>
      </c>
      <c r="I237" t="s">
        <v>58</v>
      </c>
    </row>
    <row r="238" spans="1:9">
      <c r="A238">
        <v>11</v>
      </c>
      <c r="B238" t="s">
        <v>137</v>
      </c>
      <c r="C238" t="s">
        <v>136</v>
      </c>
      <c r="F238" t="s">
        <v>57</v>
      </c>
      <c r="G238">
        <v>18</v>
      </c>
      <c r="I238" t="s">
        <v>58</v>
      </c>
    </row>
    <row r="239" spans="1:9">
      <c r="A239">
        <v>12</v>
      </c>
      <c r="B239" t="s">
        <v>138</v>
      </c>
      <c r="C239" t="s">
        <v>139</v>
      </c>
      <c r="F239" t="s">
        <v>64</v>
      </c>
      <c r="G239">
        <v>15</v>
      </c>
      <c r="I239" t="s">
        <v>58</v>
      </c>
    </row>
    <row r="240" spans="1:9">
      <c r="A240">
        <v>13</v>
      </c>
      <c r="B240" t="s">
        <v>140</v>
      </c>
      <c r="C240" t="s">
        <v>141</v>
      </c>
      <c r="F240" t="s">
        <v>64</v>
      </c>
      <c r="G240">
        <v>9</v>
      </c>
      <c r="I240" t="s">
        <v>58</v>
      </c>
    </row>
    <row r="241" spans="1:9">
      <c r="A241">
        <v>14</v>
      </c>
      <c r="B241" t="s">
        <v>140</v>
      </c>
      <c r="C241" t="s">
        <v>142</v>
      </c>
      <c r="F241" t="s">
        <v>64</v>
      </c>
      <c r="G241">
        <v>18</v>
      </c>
      <c r="I241" t="s">
        <v>58</v>
      </c>
    </row>
    <row r="242" spans="1:9">
      <c r="A242">
        <v>15</v>
      </c>
      <c r="B242" t="s">
        <v>143</v>
      </c>
      <c r="C242" t="s">
        <v>144</v>
      </c>
      <c r="F242" t="s">
        <v>64</v>
      </c>
      <c r="G242">
        <v>18</v>
      </c>
      <c r="I242" t="s">
        <v>58</v>
      </c>
    </row>
    <row r="243" spans="1:9">
      <c r="A243">
        <v>16</v>
      </c>
      <c r="B243" t="s">
        <v>145</v>
      </c>
      <c r="C243" t="s">
        <v>146</v>
      </c>
      <c r="F243" t="s">
        <v>57</v>
      </c>
      <c r="G243">
        <v>18</v>
      </c>
      <c r="I243" t="s">
        <v>58</v>
      </c>
    </row>
    <row r="244" spans="1:9">
      <c r="A244">
        <v>17</v>
      </c>
      <c r="B244" t="s">
        <v>145</v>
      </c>
      <c r="C244" t="s">
        <v>147</v>
      </c>
      <c r="F244" t="s">
        <v>57</v>
      </c>
      <c r="G244">
        <v>6</v>
      </c>
      <c r="I244" t="s">
        <v>58</v>
      </c>
    </row>
    <row r="245" spans="1:9">
      <c r="A245">
        <v>18</v>
      </c>
      <c r="B245" t="s">
        <v>133</v>
      </c>
      <c r="C245" t="s">
        <v>148</v>
      </c>
      <c r="F245" t="s">
        <v>57</v>
      </c>
      <c r="G245">
        <v>9</v>
      </c>
      <c r="I245" t="s">
        <v>58</v>
      </c>
    </row>
    <row r="246" spans="1:9">
      <c r="A246">
        <v>19</v>
      </c>
      <c r="B246" t="s">
        <v>149</v>
      </c>
      <c r="C246" t="s">
        <v>150</v>
      </c>
      <c r="F246" t="s">
        <v>57</v>
      </c>
      <c r="G246">
        <v>9</v>
      </c>
      <c r="I246" t="s">
        <v>58</v>
      </c>
    </row>
    <row r="247" spans="1:9">
      <c r="A247">
        <v>20</v>
      </c>
      <c r="B247" t="s">
        <v>137</v>
      </c>
      <c r="C247" t="s">
        <v>150</v>
      </c>
      <c r="F247" t="s">
        <v>57</v>
      </c>
      <c r="G247">
        <v>9</v>
      </c>
      <c r="I247" t="s">
        <v>58</v>
      </c>
    </row>
    <row r="248" spans="1:9">
      <c r="A248">
        <v>21</v>
      </c>
      <c r="B248" t="s">
        <v>131</v>
      </c>
      <c r="C248" t="s">
        <v>150</v>
      </c>
      <c r="F248" t="s">
        <v>57</v>
      </c>
      <c r="G248">
        <v>18</v>
      </c>
      <c r="I248" t="s">
        <v>58</v>
      </c>
    </row>
    <row r="249" spans="1:9">
      <c r="A249">
        <v>22</v>
      </c>
      <c r="B249" t="s">
        <v>145</v>
      </c>
      <c r="C249" t="s">
        <v>151</v>
      </c>
      <c r="F249" t="s">
        <v>57</v>
      </c>
      <c r="G249">
        <v>9</v>
      </c>
      <c r="I249" t="s">
        <v>58</v>
      </c>
    </row>
    <row r="250" spans="1:9">
      <c r="A250">
        <v>23</v>
      </c>
      <c r="B250" t="s">
        <v>152</v>
      </c>
      <c r="C250" t="s">
        <v>153</v>
      </c>
      <c r="F250" t="s">
        <v>64</v>
      </c>
      <c r="G250">
        <v>24</v>
      </c>
      <c r="I250" t="s">
        <v>58</v>
      </c>
    </row>
    <row r="251" spans="1:9">
      <c r="A251">
        <v>24</v>
      </c>
      <c r="B251" t="s">
        <v>154</v>
      </c>
      <c r="C251" t="s">
        <v>155</v>
      </c>
      <c r="F251" t="s">
        <v>57</v>
      </c>
      <c r="G251">
        <v>24</v>
      </c>
      <c r="I251" t="s">
        <v>58</v>
      </c>
    </row>
    <row r="252" spans="1:9">
      <c r="A252">
        <v>25</v>
      </c>
      <c r="B252" t="s">
        <v>156</v>
      </c>
      <c r="C252" t="s">
        <v>157</v>
      </c>
      <c r="F252" t="s">
        <v>57</v>
      </c>
      <c r="G252">
        <v>48</v>
      </c>
      <c r="I252" t="s">
        <v>58</v>
      </c>
    </row>
    <row r="253" spans="1:9">
      <c r="A253">
        <v>26</v>
      </c>
      <c r="B253" t="s">
        <v>156</v>
      </c>
      <c r="C253" t="s">
        <v>158</v>
      </c>
      <c r="F253" t="s">
        <v>57</v>
      </c>
      <c r="G253">
        <v>12</v>
      </c>
      <c r="I253" t="s">
        <v>58</v>
      </c>
    </row>
    <row r="254" spans="1:9">
      <c r="A254">
        <v>27</v>
      </c>
      <c r="B254" t="s">
        <v>159</v>
      </c>
      <c r="C254" t="s">
        <v>166</v>
      </c>
      <c r="F254" t="s">
        <v>57</v>
      </c>
      <c r="G254">
        <v>3</v>
      </c>
      <c r="I254" t="s">
        <v>58</v>
      </c>
    </row>
    <row r="255" spans="1:9">
      <c r="A255">
        <v>27</v>
      </c>
      <c r="B255" t="s">
        <v>159</v>
      </c>
      <c r="C255" t="s">
        <v>160</v>
      </c>
      <c r="F255" t="s">
        <v>57</v>
      </c>
      <c r="G255">
        <v>3</v>
      </c>
      <c r="I255" t="s">
        <v>58</v>
      </c>
    </row>
    <row r="256" spans="1:9">
      <c r="B256" t="s">
        <v>115</v>
      </c>
      <c r="G256">
        <v>0</v>
      </c>
    </row>
    <row r="257" spans="1:9">
      <c r="A257">
        <v>1</v>
      </c>
      <c r="B257" t="s">
        <v>165</v>
      </c>
      <c r="C257" t="s">
        <v>122</v>
      </c>
      <c r="F257" t="s">
        <v>57</v>
      </c>
      <c r="G257">
        <v>3</v>
      </c>
      <c r="I257" t="s">
        <v>115</v>
      </c>
    </row>
    <row r="258" spans="1:9">
      <c r="A258">
        <v>2</v>
      </c>
      <c r="B258" t="s">
        <v>123</v>
      </c>
      <c r="C258" t="s">
        <v>124</v>
      </c>
      <c r="F258" t="s">
        <v>57</v>
      </c>
      <c r="G258">
        <v>12</v>
      </c>
      <c r="I258" t="s">
        <v>115</v>
      </c>
    </row>
    <row r="259" spans="1:9">
      <c r="A259">
        <v>3</v>
      </c>
      <c r="B259" t="s">
        <v>125</v>
      </c>
      <c r="C259" t="s">
        <v>126</v>
      </c>
      <c r="F259" t="s">
        <v>57</v>
      </c>
      <c r="G259">
        <v>12</v>
      </c>
      <c r="I259" t="s">
        <v>115</v>
      </c>
    </row>
    <row r="260" spans="1:9">
      <c r="A260">
        <v>4</v>
      </c>
      <c r="B260" t="s">
        <v>127</v>
      </c>
      <c r="C260" t="s">
        <v>128</v>
      </c>
      <c r="F260" t="s">
        <v>57</v>
      </c>
      <c r="G260">
        <v>21</v>
      </c>
      <c r="I260" t="s">
        <v>115</v>
      </c>
    </row>
    <row r="261" spans="1:9">
      <c r="A261">
        <v>5</v>
      </c>
      <c r="B261" t="s">
        <v>129</v>
      </c>
      <c r="C261" s="274" t="s">
        <v>130</v>
      </c>
      <c r="F261" t="s">
        <v>57</v>
      </c>
      <c r="G261">
        <v>21</v>
      </c>
      <c r="I261" t="s">
        <v>115</v>
      </c>
    </row>
    <row r="262" spans="1:9">
      <c r="A262">
        <v>6</v>
      </c>
      <c r="B262" t="s">
        <v>131</v>
      </c>
      <c r="C262" t="s">
        <v>130</v>
      </c>
      <c r="F262" t="s">
        <v>57</v>
      </c>
      <c r="G262">
        <v>42</v>
      </c>
      <c r="I262" t="s">
        <v>115</v>
      </c>
    </row>
    <row r="263" spans="1:9">
      <c r="A263">
        <v>7</v>
      </c>
      <c r="B263" t="s">
        <v>132</v>
      </c>
      <c r="C263" t="s">
        <v>130</v>
      </c>
      <c r="F263" t="s">
        <v>57</v>
      </c>
      <c r="G263">
        <v>21</v>
      </c>
      <c r="I263" t="s">
        <v>115</v>
      </c>
    </row>
    <row r="264" spans="1:9">
      <c r="A264">
        <v>8</v>
      </c>
      <c r="B264" t="s">
        <v>133</v>
      </c>
      <c r="C264" t="s">
        <v>134</v>
      </c>
      <c r="F264" t="s">
        <v>57</v>
      </c>
      <c r="G264">
        <v>18</v>
      </c>
      <c r="I264" t="s">
        <v>115</v>
      </c>
    </row>
    <row r="265" spans="1:9">
      <c r="A265">
        <v>9</v>
      </c>
      <c r="B265" t="s">
        <v>135</v>
      </c>
      <c r="C265" t="s">
        <v>136</v>
      </c>
      <c r="F265" t="s">
        <v>57</v>
      </c>
      <c r="G265">
        <v>18</v>
      </c>
      <c r="I265" t="s">
        <v>115</v>
      </c>
    </row>
    <row r="266" spans="1:9">
      <c r="A266">
        <v>10</v>
      </c>
      <c r="B266" t="s">
        <v>131</v>
      </c>
      <c r="C266" t="s">
        <v>136</v>
      </c>
      <c r="F266" t="s">
        <v>57</v>
      </c>
      <c r="G266">
        <v>36</v>
      </c>
      <c r="I266" t="s">
        <v>115</v>
      </c>
    </row>
    <row r="267" spans="1:9">
      <c r="A267">
        <v>11</v>
      </c>
      <c r="B267" t="s">
        <v>137</v>
      </c>
      <c r="C267" t="s">
        <v>136</v>
      </c>
      <c r="F267" t="s">
        <v>57</v>
      </c>
      <c r="G267">
        <v>18</v>
      </c>
      <c r="I267" t="s">
        <v>115</v>
      </c>
    </row>
    <row r="268" spans="1:9">
      <c r="A268">
        <v>12</v>
      </c>
      <c r="B268" t="s">
        <v>138</v>
      </c>
      <c r="C268" t="s">
        <v>139</v>
      </c>
      <c r="F268" t="s">
        <v>64</v>
      </c>
      <c r="G268">
        <v>15</v>
      </c>
      <c r="I268" t="s">
        <v>115</v>
      </c>
    </row>
    <row r="269" spans="1:9">
      <c r="A269">
        <v>13</v>
      </c>
      <c r="B269" t="s">
        <v>140</v>
      </c>
      <c r="C269" t="s">
        <v>141</v>
      </c>
      <c r="F269" t="s">
        <v>64</v>
      </c>
      <c r="G269">
        <v>9</v>
      </c>
      <c r="I269" t="s">
        <v>115</v>
      </c>
    </row>
    <row r="270" spans="1:9">
      <c r="A270">
        <v>14</v>
      </c>
      <c r="B270" t="s">
        <v>140</v>
      </c>
      <c r="C270" t="s">
        <v>142</v>
      </c>
      <c r="F270" t="s">
        <v>64</v>
      </c>
      <c r="G270">
        <v>18</v>
      </c>
      <c r="I270" t="s">
        <v>115</v>
      </c>
    </row>
    <row r="271" spans="1:9">
      <c r="A271">
        <v>15</v>
      </c>
      <c r="B271" t="s">
        <v>143</v>
      </c>
      <c r="C271" t="s">
        <v>144</v>
      </c>
      <c r="F271" t="s">
        <v>64</v>
      </c>
      <c r="G271">
        <v>18</v>
      </c>
      <c r="I271" t="s">
        <v>115</v>
      </c>
    </row>
    <row r="272" spans="1:9">
      <c r="A272">
        <v>16</v>
      </c>
      <c r="B272" t="s">
        <v>145</v>
      </c>
      <c r="C272" t="s">
        <v>146</v>
      </c>
      <c r="F272" t="s">
        <v>57</v>
      </c>
      <c r="G272">
        <v>18</v>
      </c>
      <c r="I272" t="s">
        <v>115</v>
      </c>
    </row>
    <row r="273" spans="1:9">
      <c r="A273">
        <v>17</v>
      </c>
      <c r="B273" t="s">
        <v>145</v>
      </c>
      <c r="C273" t="s">
        <v>147</v>
      </c>
      <c r="F273" t="s">
        <v>57</v>
      </c>
      <c r="G273">
        <v>6</v>
      </c>
      <c r="I273" t="s">
        <v>115</v>
      </c>
    </row>
    <row r="274" spans="1:9">
      <c r="A274">
        <v>18</v>
      </c>
      <c r="B274" t="s">
        <v>133</v>
      </c>
      <c r="C274" t="s">
        <v>148</v>
      </c>
      <c r="F274" t="s">
        <v>57</v>
      </c>
      <c r="G274">
        <v>9</v>
      </c>
      <c r="I274" t="s">
        <v>115</v>
      </c>
    </row>
    <row r="275" spans="1:9">
      <c r="A275">
        <v>19</v>
      </c>
      <c r="B275" t="s">
        <v>149</v>
      </c>
      <c r="C275" s="274" t="s">
        <v>150</v>
      </c>
      <c r="F275" t="s">
        <v>57</v>
      </c>
      <c r="G275">
        <v>9</v>
      </c>
      <c r="I275" t="s">
        <v>115</v>
      </c>
    </row>
    <row r="276" spans="1:9">
      <c r="A276">
        <v>20</v>
      </c>
      <c r="B276" t="s">
        <v>137</v>
      </c>
      <c r="C276" t="s">
        <v>150</v>
      </c>
      <c r="F276" t="s">
        <v>57</v>
      </c>
      <c r="G276">
        <v>9</v>
      </c>
      <c r="I276" t="s">
        <v>115</v>
      </c>
    </row>
    <row r="277" spans="1:9">
      <c r="A277">
        <v>21</v>
      </c>
      <c r="B277" t="s">
        <v>131</v>
      </c>
      <c r="C277" t="s">
        <v>150</v>
      </c>
      <c r="F277" t="s">
        <v>57</v>
      </c>
      <c r="G277">
        <v>18</v>
      </c>
      <c r="I277" t="s">
        <v>115</v>
      </c>
    </row>
    <row r="278" spans="1:9">
      <c r="A278">
        <v>22</v>
      </c>
      <c r="B278" t="s">
        <v>145</v>
      </c>
      <c r="C278" t="s">
        <v>151</v>
      </c>
      <c r="F278" t="s">
        <v>57</v>
      </c>
      <c r="G278">
        <v>9</v>
      </c>
      <c r="I278" t="s">
        <v>115</v>
      </c>
    </row>
    <row r="279" spans="1:9">
      <c r="A279">
        <v>23</v>
      </c>
      <c r="B279" t="s">
        <v>152</v>
      </c>
      <c r="C279" t="s">
        <v>153</v>
      </c>
      <c r="F279" t="s">
        <v>64</v>
      </c>
      <c r="G279">
        <v>24</v>
      </c>
      <c r="I279" t="s">
        <v>115</v>
      </c>
    </row>
    <row r="280" spans="1:9">
      <c r="A280">
        <v>24</v>
      </c>
      <c r="B280" t="s">
        <v>154</v>
      </c>
      <c r="C280" t="s">
        <v>155</v>
      </c>
      <c r="F280" t="s">
        <v>57</v>
      </c>
      <c r="G280">
        <v>24</v>
      </c>
      <c r="I280" t="s">
        <v>115</v>
      </c>
    </row>
    <row r="281" spans="1:9">
      <c r="A281">
        <v>25</v>
      </c>
      <c r="B281" t="s">
        <v>156</v>
      </c>
      <c r="C281" t="s">
        <v>157</v>
      </c>
      <c r="F281" t="s">
        <v>57</v>
      </c>
      <c r="G281">
        <v>48</v>
      </c>
      <c r="I281" t="s">
        <v>115</v>
      </c>
    </row>
    <row r="282" spans="1:9">
      <c r="A282">
        <v>26</v>
      </c>
      <c r="B282" t="s">
        <v>156</v>
      </c>
      <c r="C282" t="s">
        <v>158</v>
      </c>
      <c r="F282" t="s">
        <v>57</v>
      </c>
      <c r="G282">
        <v>12</v>
      </c>
      <c r="I282" t="s">
        <v>115</v>
      </c>
    </row>
    <row r="283" spans="1:9">
      <c r="A283">
        <v>27</v>
      </c>
      <c r="B283" t="s">
        <v>159</v>
      </c>
      <c r="C283" t="s">
        <v>160</v>
      </c>
      <c r="F283" t="s">
        <v>57</v>
      </c>
      <c r="G283">
        <v>3</v>
      </c>
      <c r="I283" t="s">
        <v>115</v>
      </c>
    </row>
    <row r="284" spans="1:9">
      <c r="A284">
        <v>27</v>
      </c>
      <c r="B284" t="s">
        <v>159</v>
      </c>
      <c r="C284" t="s">
        <v>163</v>
      </c>
      <c r="F284" t="s">
        <v>57</v>
      </c>
      <c r="G284">
        <v>3</v>
      </c>
      <c r="I284" t="s">
        <v>115</v>
      </c>
    </row>
    <row r="285" spans="1:9">
      <c r="B285" t="s">
        <v>117</v>
      </c>
      <c r="G285">
        <v>0</v>
      </c>
    </row>
    <row r="286" spans="1:9">
      <c r="A286">
        <v>1</v>
      </c>
      <c r="B286" t="s">
        <v>165</v>
      </c>
      <c r="C286" t="s">
        <v>122</v>
      </c>
      <c r="F286" t="s">
        <v>57</v>
      </c>
      <c r="G286">
        <v>2</v>
      </c>
      <c r="I286" t="s">
        <v>117</v>
      </c>
    </row>
    <row r="287" spans="1:9">
      <c r="A287">
        <v>2</v>
      </c>
      <c r="B287" t="s">
        <v>123</v>
      </c>
      <c r="C287" t="s">
        <v>124</v>
      </c>
      <c r="F287" t="s">
        <v>57</v>
      </c>
      <c r="G287">
        <v>4</v>
      </c>
      <c r="I287" t="s">
        <v>117</v>
      </c>
    </row>
    <row r="288" spans="1:9">
      <c r="A288">
        <v>3</v>
      </c>
      <c r="B288" t="s">
        <v>125</v>
      </c>
      <c r="C288" t="s">
        <v>126</v>
      </c>
      <c r="F288" t="s">
        <v>57</v>
      </c>
      <c r="G288">
        <v>4</v>
      </c>
      <c r="I288" t="s">
        <v>117</v>
      </c>
    </row>
    <row r="289" spans="1:9">
      <c r="A289">
        <v>4</v>
      </c>
      <c r="B289" t="s">
        <v>127</v>
      </c>
      <c r="C289" t="s">
        <v>128</v>
      </c>
      <c r="F289" t="s">
        <v>57</v>
      </c>
      <c r="G289">
        <v>10</v>
      </c>
      <c r="I289" t="s">
        <v>117</v>
      </c>
    </row>
    <row r="290" spans="1:9">
      <c r="A290">
        <v>5</v>
      </c>
      <c r="B290" t="s">
        <v>129</v>
      </c>
      <c r="C290" t="s">
        <v>130</v>
      </c>
      <c r="F290" t="s">
        <v>57</v>
      </c>
      <c r="G290">
        <v>10</v>
      </c>
      <c r="I290" t="s">
        <v>117</v>
      </c>
    </row>
    <row r="291" spans="1:9">
      <c r="A291">
        <v>6</v>
      </c>
      <c r="B291" t="s">
        <v>131</v>
      </c>
      <c r="C291" t="s">
        <v>130</v>
      </c>
      <c r="F291" t="s">
        <v>57</v>
      </c>
      <c r="G291">
        <v>20</v>
      </c>
      <c r="I291" t="s">
        <v>117</v>
      </c>
    </row>
    <row r="292" spans="1:9">
      <c r="A292">
        <v>7</v>
      </c>
      <c r="B292" t="s">
        <v>132</v>
      </c>
      <c r="C292" t="s">
        <v>130</v>
      </c>
      <c r="F292" t="s">
        <v>57</v>
      </c>
      <c r="G292">
        <v>10</v>
      </c>
      <c r="I292" t="s">
        <v>117</v>
      </c>
    </row>
    <row r="293" spans="1:9">
      <c r="A293">
        <v>8</v>
      </c>
      <c r="B293" t="s">
        <v>133</v>
      </c>
      <c r="C293" t="s">
        <v>134</v>
      </c>
      <c r="F293" t="s">
        <v>57</v>
      </c>
      <c r="G293">
        <v>12</v>
      </c>
      <c r="I293" t="s">
        <v>117</v>
      </c>
    </row>
    <row r="294" spans="1:9">
      <c r="A294">
        <v>9</v>
      </c>
      <c r="B294" t="s">
        <v>135</v>
      </c>
      <c r="C294" t="s">
        <v>136</v>
      </c>
      <c r="F294" t="s">
        <v>57</v>
      </c>
      <c r="G294">
        <v>12</v>
      </c>
      <c r="I294" t="s">
        <v>117</v>
      </c>
    </row>
    <row r="295" spans="1:9">
      <c r="A295">
        <v>10</v>
      </c>
      <c r="B295" t="s">
        <v>131</v>
      </c>
      <c r="C295" t="s">
        <v>136</v>
      </c>
      <c r="F295" t="s">
        <v>57</v>
      </c>
      <c r="G295">
        <v>24</v>
      </c>
      <c r="I295" t="s">
        <v>117</v>
      </c>
    </row>
    <row r="296" spans="1:9">
      <c r="A296">
        <v>11</v>
      </c>
      <c r="B296" t="s">
        <v>137</v>
      </c>
      <c r="C296" t="s">
        <v>136</v>
      </c>
      <c r="F296" t="s">
        <v>57</v>
      </c>
      <c r="G296">
        <v>12</v>
      </c>
      <c r="I296" t="s">
        <v>117</v>
      </c>
    </row>
    <row r="297" spans="1:9">
      <c r="A297">
        <v>12</v>
      </c>
      <c r="B297" t="s">
        <v>138</v>
      </c>
      <c r="C297" t="s">
        <v>139</v>
      </c>
      <c r="F297" t="s">
        <v>64</v>
      </c>
      <c r="G297">
        <v>10</v>
      </c>
      <c r="I297" t="s">
        <v>117</v>
      </c>
    </row>
    <row r="298" spans="1:9">
      <c r="A298">
        <v>13</v>
      </c>
      <c r="B298" t="s">
        <v>140</v>
      </c>
      <c r="C298" t="s">
        <v>141</v>
      </c>
      <c r="F298" t="s">
        <v>64</v>
      </c>
      <c r="G298">
        <v>6</v>
      </c>
      <c r="I298" t="s">
        <v>117</v>
      </c>
    </row>
    <row r="299" spans="1:9">
      <c r="A299">
        <v>14</v>
      </c>
      <c r="B299" t="s">
        <v>143</v>
      </c>
      <c r="C299" t="s">
        <v>144</v>
      </c>
      <c r="F299" t="s">
        <v>64</v>
      </c>
      <c r="G299">
        <v>12</v>
      </c>
      <c r="I299" t="s">
        <v>117</v>
      </c>
    </row>
    <row r="300" spans="1:9">
      <c r="A300">
        <v>15</v>
      </c>
      <c r="B300" t="s">
        <v>145</v>
      </c>
      <c r="C300" t="s">
        <v>146</v>
      </c>
      <c r="F300" t="s">
        <v>57</v>
      </c>
      <c r="G300">
        <v>8</v>
      </c>
      <c r="I300" t="s">
        <v>117</v>
      </c>
    </row>
    <row r="301" spans="1:9">
      <c r="A301">
        <v>16</v>
      </c>
      <c r="B301" t="s">
        <v>145</v>
      </c>
      <c r="C301" t="s">
        <v>147</v>
      </c>
      <c r="F301" t="s">
        <v>57</v>
      </c>
      <c r="G301">
        <v>4</v>
      </c>
      <c r="I301" t="s">
        <v>117</v>
      </c>
    </row>
    <row r="302" spans="1:9">
      <c r="A302">
        <v>17</v>
      </c>
      <c r="B302" t="s">
        <v>133</v>
      </c>
      <c r="C302" t="s">
        <v>148</v>
      </c>
      <c r="F302" t="s">
        <v>57</v>
      </c>
      <c r="G302">
        <v>6</v>
      </c>
      <c r="I302" t="s">
        <v>117</v>
      </c>
    </row>
    <row r="303" spans="1:9">
      <c r="A303">
        <v>18</v>
      </c>
      <c r="B303" t="s">
        <v>149</v>
      </c>
      <c r="C303" t="s">
        <v>150</v>
      </c>
      <c r="F303" t="s">
        <v>57</v>
      </c>
      <c r="G303">
        <v>6</v>
      </c>
      <c r="I303" t="s">
        <v>117</v>
      </c>
    </row>
    <row r="304" spans="1:9">
      <c r="A304">
        <v>19</v>
      </c>
      <c r="B304" t="s">
        <v>137</v>
      </c>
      <c r="C304" t="s">
        <v>150</v>
      </c>
      <c r="F304" t="s">
        <v>57</v>
      </c>
      <c r="G304">
        <v>6</v>
      </c>
      <c r="I304" t="s">
        <v>117</v>
      </c>
    </row>
    <row r="305" spans="1:9">
      <c r="A305">
        <v>20</v>
      </c>
      <c r="B305" t="s">
        <v>131</v>
      </c>
      <c r="C305" t="s">
        <v>150</v>
      </c>
      <c r="F305" t="s">
        <v>57</v>
      </c>
      <c r="G305">
        <v>12</v>
      </c>
      <c r="I305" t="s">
        <v>117</v>
      </c>
    </row>
    <row r="306" spans="1:9">
      <c r="A306">
        <v>21</v>
      </c>
      <c r="B306" t="s">
        <v>145</v>
      </c>
      <c r="C306" t="s">
        <v>151</v>
      </c>
      <c r="F306" t="s">
        <v>57</v>
      </c>
      <c r="G306">
        <v>6</v>
      </c>
      <c r="I306" t="s">
        <v>117</v>
      </c>
    </row>
    <row r="307" spans="1:9">
      <c r="A307">
        <v>22</v>
      </c>
      <c r="B307" t="s">
        <v>152</v>
      </c>
      <c r="C307" t="s">
        <v>153</v>
      </c>
      <c r="F307" t="s">
        <v>64</v>
      </c>
      <c r="G307">
        <v>12</v>
      </c>
      <c r="I307" t="s">
        <v>117</v>
      </c>
    </row>
    <row r="308" spans="1:9">
      <c r="A308">
        <v>23</v>
      </c>
      <c r="B308" t="s">
        <v>154</v>
      </c>
      <c r="C308" t="s">
        <v>155</v>
      </c>
      <c r="F308" t="s">
        <v>57</v>
      </c>
      <c r="G308">
        <v>12</v>
      </c>
      <c r="I308" t="s">
        <v>117</v>
      </c>
    </row>
    <row r="309" spans="1:9">
      <c r="A309">
        <v>24</v>
      </c>
      <c r="B309" t="s">
        <v>156</v>
      </c>
      <c r="C309" t="s">
        <v>157</v>
      </c>
      <c r="F309" t="s">
        <v>57</v>
      </c>
      <c r="G309">
        <v>24</v>
      </c>
      <c r="I309" t="s">
        <v>117</v>
      </c>
    </row>
    <row r="310" spans="1:9">
      <c r="A310">
        <v>25</v>
      </c>
      <c r="B310" t="s">
        <v>156</v>
      </c>
      <c r="C310" t="s">
        <v>158</v>
      </c>
      <c r="F310" t="s">
        <v>57</v>
      </c>
      <c r="G310">
        <v>8</v>
      </c>
      <c r="I310" t="s">
        <v>117</v>
      </c>
    </row>
    <row r="311" spans="1:9">
      <c r="A311">
        <v>26</v>
      </c>
      <c r="B311" t="s">
        <v>159</v>
      </c>
      <c r="C311" t="s">
        <v>162</v>
      </c>
      <c r="F311" t="s">
        <v>57</v>
      </c>
      <c r="G311">
        <v>3</v>
      </c>
      <c r="I311" t="s">
        <v>117</v>
      </c>
    </row>
    <row r="312" spans="1:9">
      <c r="B312" t="s">
        <v>98</v>
      </c>
      <c r="G312">
        <v>0</v>
      </c>
    </row>
    <row r="313" spans="1:9">
      <c r="A313">
        <v>1</v>
      </c>
      <c r="B313" t="s">
        <v>121</v>
      </c>
      <c r="C313" t="s">
        <v>122</v>
      </c>
      <c r="F313" t="s">
        <v>57</v>
      </c>
      <c r="G313">
        <v>3</v>
      </c>
      <c r="I313" t="s">
        <v>98</v>
      </c>
    </row>
    <row r="314" spans="1:9">
      <c r="A314">
        <v>2</v>
      </c>
      <c r="B314" t="s">
        <v>123</v>
      </c>
      <c r="C314" t="s">
        <v>124</v>
      </c>
      <c r="F314" t="s">
        <v>57</v>
      </c>
      <c r="G314">
        <v>6</v>
      </c>
      <c r="I314" t="s">
        <v>98</v>
      </c>
    </row>
    <row r="315" spans="1:9">
      <c r="A315">
        <v>3</v>
      </c>
      <c r="B315" t="s">
        <v>125</v>
      </c>
      <c r="C315" t="s">
        <v>126</v>
      </c>
      <c r="F315" t="s">
        <v>57</v>
      </c>
      <c r="G315">
        <v>6</v>
      </c>
      <c r="I315" t="s">
        <v>98</v>
      </c>
    </row>
    <row r="316" spans="1:9">
      <c r="A316">
        <v>4</v>
      </c>
      <c r="B316" t="s">
        <v>127</v>
      </c>
      <c r="C316" t="s">
        <v>128</v>
      </c>
      <c r="F316" t="s">
        <v>57</v>
      </c>
      <c r="G316">
        <v>15</v>
      </c>
      <c r="I316" t="s">
        <v>98</v>
      </c>
    </row>
    <row r="317" spans="1:9">
      <c r="A317">
        <v>5</v>
      </c>
      <c r="B317" t="s">
        <v>129</v>
      </c>
      <c r="C317" t="s">
        <v>130</v>
      </c>
      <c r="F317" t="s">
        <v>57</v>
      </c>
      <c r="G317">
        <v>15</v>
      </c>
      <c r="I317" t="s">
        <v>98</v>
      </c>
    </row>
    <row r="318" spans="1:9">
      <c r="A318">
        <v>6</v>
      </c>
      <c r="B318" t="s">
        <v>131</v>
      </c>
      <c r="C318" t="s">
        <v>130</v>
      </c>
      <c r="F318" t="s">
        <v>57</v>
      </c>
      <c r="G318">
        <v>30</v>
      </c>
      <c r="I318" t="s">
        <v>98</v>
      </c>
    </row>
    <row r="319" spans="1:9">
      <c r="A319">
        <v>7</v>
      </c>
      <c r="B319" t="s">
        <v>132</v>
      </c>
      <c r="C319" t="s">
        <v>130</v>
      </c>
      <c r="F319" t="s">
        <v>57</v>
      </c>
      <c r="G319">
        <v>15</v>
      </c>
      <c r="I319" t="s">
        <v>98</v>
      </c>
    </row>
    <row r="320" spans="1:9">
      <c r="A320">
        <v>8</v>
      </c>
      <c r="B320" t="s">
        <v>133</v>
      </c>
      <c r="C320" t="s">
        <v>134</v>
      </c>
      <c r="F320" t="s">
        <v>57</v>
      </c>
      <c r="G320">
        <v>18</v>
      </c>
      <c r="I320" t="s">
        <v>98</v>
      </c>
    </row>
    <row r="321" spans="1:9">
      <c r="A321">
        <v>9</v>
      </c>
      <c r="B321" t="s">
        <v>135</v>
      </c>
      <c r="C321" t="s">
        <v>136</v>
      </c>
      <c r="F321" t="s">
        <v>57</v>
      </c>
      <c r="G321">
        <v>18</v>
      </c>
      <c r="I321" t="s">
        <v>98</v>
      </c>
    </row>
    <row r="322" spans="1:9">
      <c r="A322">
        <v>10</v>
      </c>
      <c r="B322" t="s">
        <v>131</v>
      </c>
      <c r="C322" t="s">
        <v>136</v>
      </c>
      <c r="F322" t="s">
        <v>57</v>
      </c>
      <c r="G322">
        <v>36</v>
      </c>
      <c r="I322" t="s">
        <v>98</v>
      </c>
    </row>
    <row r="323" spans="1:9">
      <c r="A323">
        <v>11</v>
      </c>
      <c r="B323" t="s">
        <v>137</v>
      </c>
      <c r="C323" t="s">
        <v>136</v>
      </c>
      <c r="F323" t="s">
        <v>57</v>
      </c>
      <c r="G323">
        <v>18</v>
      </c>
      <c r="I323" t="s">
        <v>98</v>
      </c>
    </row>
    <row r="324" spans="1:9">
      <c r="A324">
        <v>12</v>
      </c>
      <c r="B324" t="s">
        <v>138</v>
      </c>
      <c r="C324" t="s">
        <v>139</v>
      </c>
      <c r="F324" t="s">
        <v>64</v>
      </c>
      <c r="G324">
        <v>15</v>
      </c>
      <c r="I324" t="s">
        <v>98</v>
      </c>
    </row>
    <row r="325" spans="1:9">
      <c r="A325">
        <v>13</v>
      </c>
      <c r="B325" t="s">
        <v>140</v>
      </c>
      <c r="C325" t="s">
        <v>141</v>
      </c>
      <c r="F325" t="s">
        <v>64</v>
      </c>
      <c r="G325">
        <v>9</v>
      </c>
      <c r="I325" t="s">
        <v>98</v>
      </c>
    </row>
    <row r="326" spans="1:9">
      <c r="A326">
        <v>14</v>
      </c>
      <c r="B326" t="s">
        <v>143</v>
      </c>
      <c r="C326" t="s">
        <v>144</v>
      </c>
      <c r="F326" t="s">
        <v>64</v>
      </c>
      <c r="G326">
        <v>18</v>
      </c>
      <c r="I326" t="s">
        <v>98</v>
      </c>
    </row>
    <row r="327" spans="1:9">
      <c r="A327">
        <v>15</v>
      </c>
      <c r="B327" t="s">
        <v>145</v>
      </c>
      <c r="C327" t="s">
        <v>146</v>
      </c>
      <c r="F327" t="s">
        <v>57</v>
      </c>
      <c r="G327">
        <v>12</v>
      </c>
      <c r="I327" t="s">
        <v>98</v>
      </c>
    </row>
    <row r="328" spans="1:9">
      <c r="A328">
        <v>16</v>
      </c>
      <c r="B328" t="s">
        <v>145</v>
      </c>
      <c r="C328" t="s">
        <v>147</v>
      </c>
      <c r="F328" t="s">
        <v>57</v>
      </c>
      <c r="G328">
        <v>6</v>
      </c>
      <c r="I328" t="s">
        <v>98</v>
      </c>
    </row>
    <row r="329" spans="1:9">
      <c r="A329">
        <v>17</v>
      </c>
      <c r="B329" t="s">
        <v>133</v>
      </c>
      <c r="C329" t="s">
        <v>148</v>
      </c>
      <c r="F329" t="s">
        <v>57</v>
      </c>
      <c r="G329">
        <v>9</v>
      </c>
      <c r="I329" t="s">
        <v>98</v>
      </c>
    </row>
    <row r="330" spans="1:9">
      <c r="A330">
        <v>18</v>
      </c>
      <c r="B330" t="s">
        <v>149</v>
      </c>
      <c r="C330" t="s">
        <v>150</v>
      </c>
      <c r="F330" t="s">
        <v>57</v>
      </c>
      <c r="G330">
        <v>9</v>
      </c>
      <c r="I330" t="s">
        <v>98</v>
      </c>
    </row>
    <row r="331" spans="1:9">
      <c r="A331">
        <v>19</v>
      </c>
      <c r="B331" t="s">
        <v>137</v>
      </c>
      <c r="C331" t="s">
        <v>150</v>
      </c>
      <c r="F331" t="s">
        <v>57</v>
      </c>
      <c r="G331">
        <v>9</v>
      </c>
      <c r="I331" t="s">
        <v>98</v>
      </c>
    </row>
    <row r="332" spans="1:9">
      <c r="A332">
        <v>20</v>
      </c>
      <c r="B332" t="s">
        <v>131</v>
      </c>
      <c r="C332" t="s">
        <v>150</v>
      </c>
      <c r="F332" t="s">
        <v>57</v>
      </c>
      <c r="G332">
        <v>18</v>
      </c>
      <c r="I332" t="s">
        <v>98</v>
      </c>
    </row>
    <row r="333" spans="1:9">
      <c r="A333">
        <v>21</v>
      </c>
      <c r="B333" t="s">
        <v>145</v>
      </c>
      <c r="C333" t="s">
        <v>151</v>
      </c>
      <c r="F333" t="s">
        <v>57</v>
      </c>
      <c r="G333">
        <v>9</v>
      </c>
      <c r="I333" t="s">
        <v>98</v>
      </c>
    </row>
    <row r="334" spans="1:9">
      <c r="A334">
        <v>22</v>
      </c>
      <c r="B334" t="s">
        <v>152</v>
      </c>
      <c r="C334" t="s">
        <v>153</v>
      </c>
      <c r="F334" t="s">
        <v>64</v>
      </c>
      <c r="G334">
        <v>18</v>
      </c>
      <c r="I334" t="s">
        <v>98</v>
      </c>
    </row>
    <row r="335" spans="1:9">
      <c r="A335">
        <v>23</v>
      </c>
      <c r="B335" t="s">
        <v>154</v>
      </c>
      <c r="C335" t="s">
        <v>155</v>
      </c>
      <c r="F335" t="s">
        <v>57</v>
      </c>
      <c r="G335">
        <v>18</v>
      </c>
      <c r="I335" t="s">
        <v>98</v>
      </c>
    </row>
    <row r="336" spans="1:9">
      <c r="A336">
        <v>24</v>
      </c>
      <c r="B336" t="s">
        <v>156</v>
      </c>
      <c r="C336" t="s">
        <v>157</v>
      </c>
      <c r="F336" t="s">
        <v>57</v>
      </c>
      <c r="G336">
        <v>36</v>
      </c>
      <c r="I336" t="s">
        <v>98</v>
      </c>
    </row>
    <row r="337" spans="1:9">
      <c r="A337">
        <v>25</v>
      </c>
      <c r="B337" t="s">
        <v>156</v>
      </c>
      <c r="C337" t="s">
        <v>158</v>
      </c>
      <c r="F337" t="s">
        <v>57</v>
      </c>
      <c r="G337">
        <v>12</v>
      </c>
      <c r="I337" t="s">
        <v>98</v>
      </c>
    </row>
    <row r="338" spans="1:9">
      <c r="A338">
        <v>26</v>
      </c>
      <c r="B338" t="s">
        <v>159</v>
      </c>
      <c r="C338" t="s">
        <v>160</v>
      </c>
      <c r="F338" t="s">
        <v>57</v>
      </c>
      <c r="G338">
        <v>3</v>
      </c>
      <c r="I338" t="s">
        <v>98</v>
      </c>
    </row>
    <row r="339" spans="1:9">
      <c r="A339">
        <v>26</v>
      </c>
      <c r="B339" t="s">
        <v>159</v>
      </c>
      <c r="C339" t="s">
        <v>168</v>
      </c>
      <c r="F339" t="s">
        <v>57</v>
      </c>
      <c r="G339">
        <v>3</v>
      </c>
      <c r="I339" t="s">
        <v>98</v>
      </c>
    </row>
    <row r="340" spans="1:9">
      <c r="A340">
        <v>26</v>
      </c>
      <c r="B340" t="s">
        <v>159</v>
      </c>
      <c r="C340" t="s">
        <v>163</v>
      </c>
      <c r="F340" t="s">
        <v>57</v>
      </c>
      <c r="G340">
        <v>3</v>
      </c>
      <c r="I340" t="s">
        <v>98</v>
      </c>
    </row>
    <row r="341" spans="1:9">
      <c r="B341" t="s">
        <v>164</v>
      </c>
      <c r="G341">
        <v>0</v>
      </c>
    </row>
    <row r="342" spans="1:9">
      <c r="A342">
        <v>1</v>
      </c>
      <c r="B342" t="s">
        <v>165</v>
      </c>
      <c r="C342" t="s">
        <v>122</v>
      </c>
      <c r="F342" t="s">
        <v>57</v>
      </c>
      <c r="G342">
        <v>3</v>
      </c>
      <c r="I342" t="s">
        <v>164</v>
      </c>
    </row>
    <row r="343" spans="1:9">
      <c r="A343">
        <v>2</v>
      </c>
      <c r="B343" t="s">
        <v>123</v>
      </c>
      <c r="C343" t="s">
        <v>124</v>
      </c>
      <c r="F343" t="s">
        <v>57</v>
      </c>
      <c r="G343">
        <v>6</v>
      </c>
      <c r="I343" t="s">
        <v>164</v>
      </c>
    </row>
    <row r="344" spans="1:9">
      <c r="A344">
        <v>3</v>
      </c>
      <c r="B344" t="s">
        <v>125</v>
      </c>
      <c r="C344" t="s">
        <v>126</v>
      </c>
      <c r="F344" t="s">
        <v>57</v>
      </c>
      <c r="G344">
        <v>6</v>
      </c>
      <c r="I344" t="s">
        <v>164</v>
      </c>
    </row>
    <row r="345" spans="1:9">
      <c r="A345">
        <v>4</v>
      </c>
      <c r="B345" t="s">
        <v>127</v>
      </c>
      <c r="C345" t="s">
        <v>128</v>
      </c>
      <c r="F345" t="s">
        <v>57</v>
      </c>
      <c r="G345">
        <v>15</v>
      </c>
      <c r="I345" t="s">
        <v>164</v>
      </c>
    </row>
    <row r="346" spans="1:9">
      <c r="A346">
        <v>5</v>
      </c>
      <c r="B346" t="s">
        <v>129</v>
      </c>
      <c r="C346" t="s">
        <v>130</v>
      </c>
      <c r="F346" t="s">
        <v>57</v>
      </c>
      <c r="G346">
        <v>15</v>
      </c>
      <c r="I346" t="s">
        <v>164</v>
      </c>
    </row>
    <row r="347" spans="1:9">
      <c r="A347">
        <v>6</v>
      </c>
      <c r="B347" t="s">
        <v>131</v>
      </c>
      <c r="C347" t="s">
        <v>130</v>
      </c>
      <c r="F347" t="s">
        <v>57</v>
      </c>
      <c r="G347">
        <v>30</v>
      </c>
      <c r="I347" t="s">
        <v>164</v>
      </c>
    </row>
    <row r="348" spans="1:9">
      <c r="A348">
        <v>7</v>
      </c>
      <c r="B348" t="s">
        <v>132</v>
      </c>
      <c r="C348" t="s">
        <v>130</v>
      </c>
      <c r="F348" t="s">
        <v>57</v>
      </c>
      <c r="G348">
        <v>15</v>
      </c>
      <c r="I348" t="s">
        <v>164</v>
      </c>
    </row>
    <row r="349" spans="1:9">
      <c r="A349">
        <v>8</v>
      </c>
      <c r="B349" t="s">
        <v>133</v>
      </c>
      <c r="C349" t="s">
        <v>134</v>
      </c>
      <c r="F349" t="s">
        <v>57</v>
      </c>
      <c r="G349">
        <v>18</v>
      </c>
      <c r="I349" t="s">
        <v>164</v>
      </c>
    </row>
    <row r="350" spans="1:9">
      <c r="A350">
        <v>9</v>
      </c>
      <c r="B350" t="s">
        <v>135</v>
      </c>
      <c r="C350" t="s">
        <v>136</v>
      </c>
      <c r="F350" t="s">
        <v>57</v>
      </c>
      <c r="G350">
        <v>18</v>
      </c>
      <c r="I350" t="s">
        <v>164</v>
      </c>
    </row>
    <row r="351" spans="1:9">
      <c r="A351">
        <v>10</v>
      </c>
      <c r="B351" t="s">
        <v>131</v>
      </c>
      <c r="C351" t="s">
        <v>136</v>
      </c>
      <c r="F351" t="s">
        <v>57</v>
      </c>
      <c r="G351">
        <v>36</v>
      </c>
      <c r="I351" t="s">
        <v>164</v>
      </c>
    </row>
    <row r="352" spans="1:9">
      <c r="A352">
        <v>11</v>
      </c>
      <c r="B352" t="s">
        <v>137</v>
      </c>
      <c r="C352" t="s">
        <v>136</v>
      </c>
      <c r="F352" t="s">
        <v>57</v>
      </c>
      <c r="G352">
        <v>18</v>
      </c>
      <c r="I352" t="s">
        <v>164</v>
      </c>
    </row>
    <row r="353" spans="1:9">
      <c r="A353">
        <v>12</v>
      </c>
      <c r="B353" t="s">
        <v>138</v>
      </c>
      <c r="C353" t="s">
        <v>139</v>
      </c>
      <c r="F353" t="s">
        <v>64</v>
      </c>
      <c r="G353">
        <v>15</v>
      </c>
      <c r="I353" t="s">
        <v>164</v>
      </c>
    </row>
    <row r="354" spans="1:9">
      <c r="A354">
        <v>13</v>
      </c>
      <c r="B354" t="s">
        <v>140</v>
      </c>
      <c r="C354" t="s">
        <v>141</v>
      </c>
      <c r="F354" t="s">
        <v>64</v>
      </c>
      <c r="G354">
        <v>9</v>
      </c>
      <c r="I354" t="s">
        <v>164</v>
      </c>
    </row>
    <row r="355" spans="1:9">
      <c r="A355">
        <v>14</v>
      </c>
      <c r="B355" t="s">
        <v>143</v>
      </c>
      <c r="C355" t="s">
        <v>144</v>
      </c>
      <c r="F355" t="s">
        <v>64</v>
      </c>
      <c r="G355">
        <v>18</v>
      </c>
      <c r="I355" t="s">
        <v>164</v>
      </c>
    </row>
    <row r="356" spans="1:9">
      <c r="A356">
        <v>15</v>
      </c>
      <c r="B356" t="s">
        <v>145</v>
      </c>
      <c r="C356" t="s">
        <v>146</v>
      </c>
      <c r="F356" t="s">
        <v>57</v>
      </c>
      <c r="G356">
        <v>12</v>
      </c>
      <c r="I356" t="s">
        <v>164</v>
      </c>
    </row>
    <row r="357" spans="1:9">
      <c r="A357">
        <v>16</v>
      </c>
      <c r="B357" t="s">
        <v>145</v>
      </c>
      <c r="C357" t="s">
        <v>147</v>
      </c>
      <c r="F357" t="s">
        <v>57</v>
      </c>
      <c r="G357">
        <v>6</v>
      </c>
      <c r="I357" t="s">
        <v>164</v>
      </c>
    </row>
    <row r="358" spans="1:9">
      <c r="A358">
        <v>17</v>
      </c>
      <c r="B358" t="s">
        <v>133</v>
      </c>
      <c r="C358" t="s">
        <v>148</v>
      </c>
      <c r="F358" t="s">
        <v>57</v>
      </c>
      <c r="G358">
        <v>9</v>
      </c>
      <c r="I358" t="s">
        <v>164</v>
      </c>
    </row>
    <row r="359" spans="1:9">
      <c r="A359">
        <v>18</v>
      </c>
      <c r="B359" t="s">
        <v>149</v>
      </c>
      <c r="C359" t="s">
        <v>150</v>
      </c>
      <c r="F359" t="s">
        <v>57</v>
      </c>
      <c r="G359">
        <v>9</v>
      </c>
      <c r="I359" t="s">
        <v>164</v>
      </c>
    </row>
    <row r="360" spans="1:9">
      <c r="A360">
        <v>19</v>
      </c>
      <c r="B360" t="s">
        <v>137</v>
      </c>
      <c r="C360" t="s">
        <v>150</v>
      </c>
      <c r="F360" t="s">
        <v>57</v>
      </c>
      <c r="G360">
        <v>9</v>
      </c>
      <c r="I360" t="s">
        <v>164</v>
      </c>
    </row>
    <row r="361" spans="1:9">
      <c r="A361">
        <v>20</v>
      </c>
      <c r="B361" t="s">
        <v>131</v>
      </c>
      <c r="C361" t="s">
        <v>150</v>
      </c>
      <c r="F361" t="s">
        <v>57</v>
      </c>
      <c r="G361">
        <v>18</v>
      </c>
      <c r="I361" t="s">
        <v>164</v>
      </c>
    </row>
    <row r="362" spans="1:9">
      <c r="A362">
        <v>21</v>
      </c>
      <c r="B362" t="s">
        <v>145</v>
      </c>
      <c r="C362" t="s">
        <v>151</v>
      </c>
      <c r="F362" t="s">
        <v>57</v>
      </c>
      <c r="G362">
        <v>9</v>
      </c>
      <c r="I362" t="s">
        <v>164</v>
      </c>
    </row>
    <row r="363" spans="1:9">
      <c r="A363">
        <v>22</v>
      </c>
      <c r="B363" t="s">
        <v>152</v>
      </c>
      <c r="C363" t="s">
        <v>153</v>
      </c>
      <c r="F363" t="s">
        <v>64</v>
      </c>
      <c r="G363">
        <v>18</v>
      </c>
      <c r="I363" t="s">
        <v>164</v>
      </c>
    </row>
    <row r="364" spans="1:9">
      <c r="A364">
        <v>23</v>
      </c>
      <c r="B364" t="s">
        <v>154</v>
      </c>
      <c r="C364" t="s">
        <v>155</v>
      </c>
      <c r="F364" t="s">
        <v>57</v>
      </c>
      <c r="G364">
        <v>18</v>
      </c>
      <c r="I364" t="s">
        <v>164</v>
      </c>
    </row>
    <row r="365" spans="1:9">
      <c r="A365">
        <v>24</v>
      </c>
      <c r="B365" t="s">
        <v>156</v>
      </c>
      <c r="C365" t="s">
        <v>157</v>
      </c>
      <c r="F365" t="s">
        <v>57</v>
      </c>
      <c r="G365">
        <v>36</v>
      </c>
      <c r="I365" t="s">
        <v>164</v>
      </c>
    </row>
    <row r="366" spans="1:9">
      <c r="A366">
        <v>25</v>
      </c>
      <c r="B366" t="s">
        <v>156</v>
      </c>
      <c r="C366" t="s">
        <v>158</v>
      </c>
      <c r="F366" t="s">
        <v>57</v>
      </c>
      <c r="G366">
        <v>12</v>
      </c>
      <c r="I366" t="s">
        <v>164</v>
      </c>
    </row>
    <row r="367" spans="1:9">
      <c r="A367">
        <v>26</v>
      </c>
      <c r="B367" t="s">
        <v>159</v>
      </c>
      <c r="C367" t="s">
        <v>167</v>
      </c>
      <c r="F367" t="s">
        <v>57</v>
      </c>
      <c r="G367">
        <v>3</v>
      </c>
      <c r="I367" t="s">
        <v>164</v>
      </c>
    </row>
    <row r="368" spans="1:9">
      <c r="B368" t="s">
        <v>112</v>
      </c>
      <c r="G368">
        <v>0</v>
      </c>
    </row>
    <row r="369" spans="1:9">
      <c r="A369">
        <v>1</v>
      </c>
      <c r="B369" t="s">
        <v>121</v>
      </c>
      <c r="C369" t="s">
        <v>122</v>
      </c>
      <c r="F369" t="s">
        <v>57</v>
      </c>
      <c r="G369">
        <v>8</v>
      </c>
      <c r="I369" t="s">
        <v>112</v>
      </c>
    </row>
    <row r="370" spans="1:9">
      <c r="A370">
        <v>2</v>
      </c>
      <c r="B370" t="s">
        <v>123</v>
      </c>
      <c r="C370" t="s">
        <v>124</v>
      </c>
      <c r="F370" t="s">
        <v>57</v>
      </c>
      <c r="G370">
        <v>32</v>
      </c>
      <c r="I370" t="s">
        <v>112</v>
      </c>
    </row>
    <row r="371" spans="1:9">
      <c r="A371">
        <v>3</v>
      </c>
      <c r="B371" t="s">
        <v>125</v>
      </c>
      <c r="C371" t="s">
        <v>126</v>
      </c>
      <c r="F371" t="s">
        <v>57</v>
      </c>
      <c r="G371">
        <v>32</v>
      </c>
      <c r="I371" t="s">
        <v>112</v>
      </c>
    </row>
    <row r="372" spans="1:9">
      <c r="A372">
        <v>4</v>
      </c>
      <c r="B372" t="s">
        <v>127</v>
      </c>
      <c r="C372" t="s">
        <v>128</v>
      </c>
      <c r="F372" t="s">
        <v>57</v>
      </c>
      <c r="G372">
        <v>56</v>
      </c>
      <c r="I372" t="s">
        <v>112</v>
      </c>
    </row>
    <row r="373" spans="1:9">
      <c r="A373">
        <v>5</v>
      </c>
      <c r="B373" t="s">
        <v>129</v>
      </c>
      <c r="C373" t="s">
        <v>130</v>
      </c>
      <c r="F373" t="s">
        <v>57</v>
      </c>
      <c r="G373">
        <v>56</v>
      </c>
      <c r="I373" t="s">
        <v>112</v>
      </c>
    </row>
    <row r="374" spans="1:9">
      <c r="A374">
        <v>6</v>
      </c>
      <c r="B374" t="s">
        <v>131</v>
      </c>
      <c r="C374" t="s">
        <v>130</v>
      </c>
      <c r="F374" t="s">
        <v>57</v>
      </c>
      <c r="G374">
        <v>112</v>
      </c>
      <c r="I374" t="s">
        <v>112</v>
      </c>
    </row>
    <row r="375" spans="1:9">
      <c r="A375">
        <v>7</v>
      </c>
      <c r="B375" t="s">
        <v>132</v>
      </c>
      <c r="C375" t="s">
        <v>130</v>
      </c>
      <c r="F375" t="s">
        <v>57</v>
      </c>
      <c r="G375">
        <v>56</v>
      </c>
      <c r="I375" t="s">
        <v>112</v>
      </c>
    </row>
    <row r="376" spans="1:9">
      <c r="A376">
        <v>8</v>
      </c>
      <c r="B376" t="s">
        <v>133</v>
      </c>
      <c r="C376" t="s">
        <v>134</v>
      </c>
      <c r="F376" t="s">
        <v>57</v>
      </c>
      <c r="G376">
        <v>48</v>
      </c>
      <c r="I376" t="s">
        <v>112</v>
      </c>
    </row>
    <row r="377" spans="1:9">
      <c r="A377">
        <v>9</v>
      </c>
      <c r="B377" t="s">
        <v>135</v>
      </c>
      <c r="C377" t="s">
        <v>136</v>
      </c>
      <c r="F377" t="s">
        <v>57</v>
      </c>
      <c r="G377">
        <v>48</v>
      </c>
      <c r="I377" t="s">
        <v>112</v>
      </c>
    </row>
    <row r="378" spans="1:9">
      <c r="A378">
        <v>10</v>
      </c>
      <c r="B378" t="s">
        <v>131</v>
      </c>
      <c r="C378" t="s">
        <v>136</v>
      </c>
      <c r="F378" t="s">
        <v>57</v>
      </c>
      <c r="G378">
        <v>96</v>
      </c>
      <c r="I378" t="s">
        <v>112</v>
      </c>
    </row>
    <row r="379" spans="1:9">
      <c r="A379">
        <v>11</v>
      </c>
      <c r="B379" t="s">
        <v>137</v>
      </c>
      <c r="C379" t="s">
        <v>136</v>
      </c>
      <c r="F379" t="s">
        <v>57</v>
      </c>
      <c r="G379">
        <v>48</v>
      </c>
      <c r="I379" t="s">
        <v>112</v>
      </c>
    </row>
    <row r="380" spans="1:9">
      <c r="A380">
        <v>12</v>
      </c>
      <c r="B380" t="s">
        <v>138</v>
      </c>
      <c r="C380" t="s">
        <v>139</v>
      </c>
      <c r="F380" t="s">
        <v>64</v>
      </c>
      <c r="G380">
        <v>40</v>
      </c>
      <c r="I380" t="s">
        <v>112</v>
      </c>
    </row>
    <row r="381" spans="1:9">
      <c r="A381">
        <v>13</v>
      </c>
      <c r="B381" t="s">
        <v>140</v>
      </c>
      <c r="C381" t="s">
        <v>141</v>
      </c>
      <c r="F381" t="s">
        <v>64</v>
      </c>
      <c r="G381">
        <v>24</v>
      </c>
      <c r="I381" t="s">
        <v>112</v>
      </c>
    </row>
    <row r="382" spans="1:9">
      <c r="A382">
        <v>14</v>
      </c>
      <c r="B382" t="s">
        <v>140</v>
      </c>
      <c r="C382" t="s">
        <v>142</v>
      </c>
      <c r="F382" t="s">
        <v>64</v>
      </c>
      <c r="G382">
        <v>48</v>
      </c>
      <c r="I382" t="s">
        <v>112</v>
      </c>
    </row>
    <row r="383" spans="1:9">
      <c r="A383">
        <v>15</v>
      </c>
      <c r="B383" t="s">
        <v>143</v>
      </c>
      <c r="C383" t="s">
        <v>144</v>
      </c>
      <c r="F383" t="s">
        <v>64</v>
      </c>
      <c r="G383">
        <v>48</v>
      </c>
      <c r="I383" t="s">
        <v>112</v>
      </c>
    </row>
    <row r="384" spans="1:9">
      <c r="A384">
        <v>16</v>
      </c>
      <c r="B384" t="s">
        <v>145</v>
      </c>
      <c r="C384" t="s">
        <v>146</v>
      </c>
      <c r="F384" t="s">
        <v>57</v>
      </c>
      <c r="G384">
        <v>48</v>
      </c>
      <c r="I384" t="s">
        <v>112</v>
      </c>
    </row>
    <row r="385" spans="1:9">
      <c r="A385">
        <v>17</v>
      </c>
      <c r="B385" t="s">
        <v>145</v>
      </c>
      <c r="C385" t="s">
        <v>147</v>
      </c>
      <c r="F385" t="s">
        <v>57</v>
      </c>
      <c r="G385">
        <v>16</v>
      </c>
      <c r="I385" t="s">
        <v>112</v>
      </c>
    </row>
    <row r="386" spans="1:9">
      <c r="A386">
        <v>18</v>
      </c>
      <c r="B386" t="s">
        <v>133</v>
      </c>
      <c r="C386" t="s">
        <v>148</v>
      </c>
      <c r="F386" t="s">
        <v>57</v>
      </c>
      <c r="G386">
        <v>24</v>
      </c>
      <c r="I386" t="s">
        <v>112</v>
      </c>
    </row>
    <row r="387" spans="1:9">
      <c r="A387">
        <v>19</v>
      </c>
      <c r="B387" t="s">
        <v>149</v>
      </c>
      <c r="C387" t="s">
        <v>150</v>
      </c>
      <c r="F387" t="s">
        <v>57</v>
      </c>
      <c r="G387">
        <v>24</v>
      </c>
      <c r="I387" t="s">
        <v>112</v>
      </c>
    </row>
    <row r="388" spans="1:9">
      <c r="A388">
        <v>20</v>
      </c>
      <c r="B388" t="s">
        <v>137</v>
      </c>
      <c r="C388" t="s">
        <v>150</v>
      </c>
      <c r="F388" t="s">
        <v>57</v>
      </c>
      <c r="G388">
        <v>24</v>
      </c>
      <c r="I388" t="s">
        <v>112</v>
      </c>
    </row>
    <row r="389" spans="1:9">
      <c r="A389">
        <v>21</v>
      </c>
      <c r="B389" t="s">
        <v>131</v>
      </c>
      <c r="C389" t="s">
        <v>150</v>
      </c>
      <c r="F389" t="s">
        <v>57</v>
      </c>
      <c r="G389">
        <v>48</v>
      </c>
      <c r="I389" t="s">
        <v>112</v>
      </c>
    </row>
    <row r="390" spans="1:9">
      <c r="A390">
        <v>22</v>
      </c>
      <c r="B390" t="s">
        <v>145</v>
      </c>
      <c r="C390" t="s">
        <v>151</v>
      </c>
      <c r="F390" t="s">
        <v>57</v>
      </c>
      <c r="G390">
        <v>24</v>
      </c>
      <c r="I390" t="s">
        <v>112</v>
      </c>
    </row>
    <row r="391" spans="1:9">
      <c r="A391">
        <v>23</v>
      </c>
      <c r="B391" t="s">
        <v>152</v>
      </c>
      <c r="C391" t="s">
        <v>153</v>
      </c>
      <c r="F391" t="s">
        <v>64</v>
      </c>
      <c r="G391">
        <v>64</v>
      </c>
      <c r="I391" t="s">
        <v>112</v>
      </c>
    </row>
    <row r="392" spans="1:9">
      <c r="A392">
        <v>24</v>
      </c>
      <c r="B392" t="s">
        <v>154</v>
      </c>
      <c r="C392" t="s">
        <v>155</v>
      </c>
      <c r="F392" t="s">
        <v>57</v>
      </c>
      <c r="G392">
        <v>64</v>
      </c>
      <c r="I392" t="s">
        <v>112</v>
      </c>
    </row>
    <row r="393" spans="1:9">
      <c r="A393">
        <v>25</v>
      </c>
      <c r="B393" t="s">
        <v>156</v>
      </c>
      <c r="C393" t="s">
        <v>157</v>
      </c>
      <c r="F393" t="s">
        <v>57</v>
      </c>
      <c r="G393">
        <v>128</v>
      </c>
      <c r="I393" t="s">
        <v>112</v>
      </c>
    </row>
    <row r="394" spans="1:9">
      <c r="A394">
        <v>26</v>
      </c>
      <c r="B394" t="s">
        <v>156</v>
      </c>
      <c r="C394" t="s">
        <v>158</v>
      </c>
      <c r="F394" t="s">
        <v>57</v>
      </c>
      <c r="G394">
        <v>32</v>
      </c>
      <c r="I394" t="s">
        <v>112</v>
      </c>
    </row>
    <row r="395" spans="1:9">
      <c r="A395">
        <v>27</v>
      </c>
      <c r="B395" t="s">
        <v>159</v>
      </c>
      <c r="C395" t="s">
        <v>166</v>
      </c>
      <c r="F395" t="s">
        <v>57</v>
      </c>
      <c r="G395">
        <v>3</v>
      </c>
      <c r="I395" t="s">
        <v>112</v>
      </c>
    </row>
    <row r="396" spans="1:9">
      <c r="A396">
        <v>27</v>
      </c>
      <c r="B396" t="s">
        <v>159</v>
      </c>
      <c r="C396" t="s">
        <v>160</v>
      </c>
      <c r="F396" t="s">
        <v>57</v>
      </c>
      <c r="G396">
        <v>3</v>
      </c>
      <c r="I396" t="s">
        <v>112</v>
      </c>
    </row>
    <row r="397" spans="1:9">
      <c r="A397">
        <v>27</v>
      </c>
      <c r="B397" t="s">
        <v>159</v>
      </c>
      <c r="C397" t="s">
        <v>161</v>
      </c>
      <c r="F397" t="s">
        <v>57</v>
      </c>
      <c r="G397">
        <v>3</v>
      </c>
      <c r="I397" t="s">
        <v>112</v>
      </c>
    </row>
    <row r="398" spans="1:9">
      <c r="A398">
        <v>27</v>
      </c>
      <c r="B398" t="s">
        <v>159</v>
      </c>
      <c r="C398" t="s">
        <v>168</v>
      </c>
      <c r="F398" t="s">
        <v>57</v>
      </c>
      <c r="G398">
        <v>3</v>
      </c>
      <c r="I398" t="s">
        <v>112</v>
      </c>
    </row>
    <row r="399" spans="1:9">
      <c r="A399">
        <v>27</v>
      </c>
      <c r="B399" t="s">
        <v>159</v>
      </c>
      <c r="C399" t="s">
        <v>163</v>
      </c>
      <c r="F399" t="s">
        <v>57</v>
      </c>
      <c r="G399">
        <v>3</v>
      </c>
      <c r="I399" t="s">
        <v>112</v>
      </c>
    </row>
    <row r="400" spans="1:9">
      <c r="A400">
        <v>27</v>
      </c>
      <c r="B400" t="s">
        <v>159</v>
      </c>
      <c r="C400" t="s">
        <v>172</v>
      </c>
      <c r="F400" t="s">
        <v>57</v>
      </c>
      <c r="G400">
        <v>3</v>
      </c>
      <c r="I400" t="s">
        <v>112</v>
      </c>
    </row>
    <row r="401" spans="1:9">
      <c r="B401" t="s">
        <v>173</v>
      </c>
      <c r="G401">
        <v>0</v>
      </c>
    </row>
    <row r="402" spans="1:9">
      <c r="B402" t="s">
        <v>54</v>
      </c>
      <c r="G402">
        <v>0</v>
      </c>
    </row>
    <row r="403" spans="1:9">
      <c r="A403">
        <v>1</v>
      </c>
      <c r="B403" t="s">
        <v>55</v>
      </c>
      <c r="C403" t="s">
        <v>56</v>
      </c>
      <c r="F403" t="s">
        <v>57</v>
      </c>
      <c r="G403">
        <v>45</v>
      </c>
      <c r="I403" t="s">
        <v>58</v>
      </c>
    </row>
    <row r="404" spans="1:9">
      <c r="A404" t="s">
        <v>59</v>
      </c>
      <c r="B404" t="s">
        <v>60</v>
      </c>
      <c r="C404" t="s">
        <v>61</v>
      </c>
      <c r="F404" t="s">
        <v>57</v>
      </c>
      <c r="G404">
        <v>45</v>
      </c>
      <c r="I404" t="s">
        <v>58</v>
      </c>
    </row>
    <row r="405" spans="1:9">
      <c r="A405">
        <v>2</v>
      </c>
      <c r="B405" t="s">
        <v>62</v>
      </c>
      <c r="C405" t="s">
        <v>63</v>
      </c>
      <c r="F405" t="s">
        <v>64</v>
      </c>
      <c r="G405">
        <v>1125</v>
      </c>
      <c r="I405" t="s">
        <v>58</v>
      </c>
    </row>
    <row r="406" spans="1:9">
      <c r="A406">
        <v>3</v>
      </c>
      <c r="B406" t="s">
        <v>65</v>
      </c>
      <c r="C406" t="s">
        <v>66</v>
      </c>
      <c r="F406" t="s">
        <v>57</v>
      </c>
      <c r="G406">
        <v>90</v>
      </c>
      <c r="I406" t="s">
        <v>58</v>
      </c>
    </row>
    <row r="407" spans="1:9">
      <c r="A407">
        <v>4</v>
      </c>
      <c r="B407" t="s">
        <v>67</v>
      </c>
      <c r="C407" t="s">
        <v>68</v>
      </c>
      <c r="F407" t="s">
        <v>57</v>
      </c>
      <c r="G407">
        <v>135</v>
      </c>
      <c r="I407" t="s">
        <v>58</v>
      </c>
    </row>
    <row r="408" spans="1:9">
      <c r="A408">
        <v>5</v>
      </c>
      <c r="B408" t="s">
        <v>69</v>
      </c>
      <c r="C408" t="s">
        <v>70</v>
      </c>
      <c r="F408" t="s">
        <v>57</v>
      </c>
      <c r="G408">
        <v>90</v>
      </c>
      <c r="I408" t="s">
        <v>58</v>
      </c>
    </row>
    <row r="409" spans="1:9">
      <c r="A409">
        <v>6</v>
      </c>
      <c r="B409" t="s">
        <v>71</v>
      </c>
      <c r="C409" t="s">
        <v>72</v>
      </c>
      <c r="F409" t="s">
        <v>57</v>
      </c>
      <c r="G409">
        <v>135</v>
      </c>
      <c r="I409" t="s">
        <v>58</v>
      </c>
    </row>
    <row r="410" spans="1:9">
      <c r="A410">
        <v>7</v>
      </c>
      <c r="B410" t="s">
        <v>73</v>
      </c>
      <c r="C410" t="s">
        <v>74</v>
      </c>
      <c r="F410" t="s">
        <v>64</v>
      </c>
      <c r="G410">
        <v>135</v>
      </c>
      <c r="I410" t="s">
        <v>58</v>
      </c>
    </row>
    <row r="411" spans="1:9">
      <c r="A411">
        <v>8</v>
      </c>
      <c r="B411" t="s">
        <v>75</v>
      </c>
      <c r="C411" t="s">
        <v>76</v>
      </c>
      <c r="F411" t="s">
        <v>57</v>
      </c>
      <c r="G411">
        <v>90</v>
      </c>
      <c r="I411" t="s">
        <v>58</v>
      </c>
    </row>
    <row r="412" spans="1:9">
      <c r="A412">
        <v>9</v>
      </c>
      <c r="B412" t="s">
        <v>77</v>
      </c>
      <c r="C412" t="s">
        <v>78</v>
      </c>
      <c r="F412" t="s">
        <v>57</v>
      </c>
      <c r="G412">
        <v>45</v>
      </c>
      <c r="I412" t="s">
        <v>58</v>
      </c>
    </row>
    <row r="413" spans="1:9">
      <c r="A413">
        <v>10</v>
      </c>
      <c r="B413" t="s">
        <v>79</v>
      </c>
      <c r="C413" t="s">
        <v>80</v>
      </c>
      <c r="F413" t="s">
        <v>57</v>
      </c>
      <c r="G413">
        <v>90</v>
      </c>
      <c r="I413" t="s">
        <v>58</v>
      </c>
    </row>
    <row r="414" spans="1:9">
      <c r="A414">
        <v>11</v>
      </c>
      <c r="B414" t="s">
        <v>81</v>
      </c>
      <c r="C414" t="s">
        <v>82</v>
      </c>
      <c r="F414" t="s">
        <v>57</v>
      </c>
      <c r="G414">
        <v>90</v>
      </c>
      <c r="I414" t="s">
        <v>58</v>
      </c>
    </row>
    <row r="415" spans="1:9" ht="30">
      <c r="A415">
        <v>12</v>
      </c>
      <c r="B415" t="s">
        <v>83</v>
      </c>
      <c r="C415" s="274" t="s">
        <v>84</v>
      </c>
      <c r="F415" t="s">
        <v>57</v>
      </c>
      <c r="G415">
        <v>45</v>
      </c>
      <c r="I415" t="s">
        <v>58</v>
      </c>
    </row>
    <row r="416" spans="1:9">
      <c r="B416" t="s">
        <v>97</v>
      </c>
      <c r="G416">
        <v>0</v>
      </c>
    </row>
    <row r="417" spans="1:9">
      <c r="A417">
        <v>1</v>
      </c>
      <c r="B417" t="s">
        <v>55</v>
      </c>
      <c r="C417" t="s">
        <v>56</v>
      </c>
      <c r="F417" t="s">
        <v>57</v>
      </c>
      <c r="G417">
        <v>295</v>
      </c>
      <c r="I417" t="s">
        <v>98</v>
      </c>
    </row>
    <row r="418" spans="1:9">
      <c r="A418" t="s">
        <v>59</v>
      </c>
      <c r="B418" t="s">
        <v>60</v>
      </c>
      <c r="C418" t="s">
        <v>61</v>
      </c>
      <c r="F418" t="s">
        <v>57</v>
      </c>
      <c r="G418">
        <v>295</v>
      </c>
      <c r="I418" t="s">
        <v>98</v>
      </c>
    </row>
    <row r="419" spans="1:9">
      <c r="A419">
        <v>2</v>
      </c>
      <c r="B419" t="s">
        <v>62</v>
      </c>
      <c r="C419" t="s">
        <v>63</v>
      </c>
      <c r="F419" t="s">
        <v>64</v>
      </c>
      <c r="G419">
        <v>7375</v>
      </c>
      <c r="I419" t="s">
        <v>98</v>
      </c>
    </row>
    <row r="420" spans="1:9">
      <c r="A420">
        <v>3</v>
      </c>
      <c r="B420" t="s">
        <v>89</v>
      </c>
      <c r="C420" t="s">
        <v>99</v>
      </c>
      <c r="F420" t="s">
        <v>57</v>
      </c>
      <c r="G420">
        <v>590</v>
      </c>
      <c r="I420" t="s">
        <v>98</v>
      </c>
    </row>
    <row r="421" spans="1:9">
      <c r="A421">
        <v>4</v>
      </c>
      <c r="B421" t="s">
        <v>90</v>
      </c>
      <c r="C421" t="s">
        <v>100</v>
      </c>
      <c r="F421" t="s">
        <v>57</v>
      </c>
      <c r="G421">
        <v>885</v>
      </c>
      <c r="I421" t="s">
        <v>98</v>
      </c>
    </row>
    <row r="422" spans="1:9">
      <c r="A422">
        <v>5</v>
      </c>
      <c r="B422" t="s">
        <v>75</v>
      </c>
      <c r="C422" t="s">
        <v>76</v>
      </c>
      <c r="F422" t="s">
        <v>57</v>
      </c>
      <c r="G422">
        <v>590</v>
      </c>
      <c r="I422" t="s">
        <v>98</v>
      </c>
    </row>
    <row r="423" spans="1:9">
      <c r="A423">
        <v>6</v>
      </c>
      <c r="B423" t="s">
        <v>81</v>
      </c>
      <c r="C423" t="s">
        <v>82</v>
      </c>
      <c r="F423" t="s">
        <v>57</v>
      </c>
      <c r="G423">
        <v>590</v>
      </c>
      <c r="I423" t="s">
        <v>98</v>
      </c>
    </row>
    <row r="424" spans="1:9">
      <c r="B424" t="s">
        <v>101</v>
      </c>
      <c r="G424">
        <v>0</v>
      </c>
    </row>
    <row r="425" spans="1:9">
      <c r="A425">
        <v>1</v>
      </c>
      <c r="B425" t="s">
        <v>55</v>
      </c>
      <c r="C425" t="s">
        <v>56</v>
      </c>
      <c r="F425" t="s">
        <v>57</v>
      </c>
      <c r="G425">
        <v>19</v>
      </c>
      <c r="I425" t="s">
        <v>98</v>
      </c>
    </row>
    <row r="426" spans="1:9">
      <c r="A426" t="s">
        <v>59</v>
      </c>
      <c r="B426" t="s">
        <v>60</v>
      </c>
      <c r="C426" t="s">
        <v>61</v>
      </c>
      <c r="F426" t="s">
        <v>57</v>
      </c>
      <c r="G426">
        <v>19</v>
      </c>
      <c r="I426" t="s">
        <v>98</v>
      </c>
    </row>
    <row r="427" spans="1:9">
      <c r="A427">
        <v>2</v>
      </c>
      <c r="B427" t="s">
        <v>62</v>
      </c>
      <c r="C427" t="s">
        <v>63</v>
      </c>
      <c r="F427" t="s">
        <v>64</v>
      </c>
      <c r="G427">
        <v>475</v>
      </c>
      <c r="I427" t="s">
        <v>98</v>
      </c>
    </row>
    <row r="428" spans="1:9">
      <c r="A428">
        <v>3</v>
      </c>
      <c r="B428" t="s">
        <v>75</v>
      </c>
      <c r="C428" t="s">
        <v>76</v>
      </c>
      <c r="F428" t="s">
        <v>57</v>
      </c>
      <c r="G428">
        <v>38</v>
      </c>
      <c r="I428" t="s">
        <v>98</v>
      </c>
    </row>
    <row r="429" spans="1:9">
      <c r="A429">
        <v>4</v>
      </c>
      <c r="B429" t="s">
        <v>89</v>
      </c>
      <c r="C429" s="274" t="s">
        <v>99</v>
      </c>
      <c r="F429" t="s">
        <v>57</v>
      </c>
      <c r="G429">
        <v>38</v>
      </c>
      <c r="I429" t="s">
        <v>98</v>
      </c>
    </row>
    <row r="430" spans="1:9">
      <c r="A430">
        <v>5</v>
      </c>
      <c r="B430" t="s">
        <v>90</v>
      </c>
      <c r="C430" t="s">
        <v>102</v>
      </c>
      <c r="F430" t="s">
        <v>57</v>
      </c>
      <c r="G430">
        <v>57</v>
      </c>
      <c r="I430" t="s">
        <v>98</v>
      </c>
    </row>
    <row r="431" spans="1:9">
      <c r="A431">
        <v>6</v>
      </c>
      <c r="B431" t="s">
        <v>93</v>
      </c>
      <c r="C431" t="s">
        <v>103</v>
      </c>
      <c r="F431" t="s">
        <v>57</v>
      </c>
      <c r="G431">
        <v>57</v>
      </c>
      <c r="I431" t="s">
        <v>98</v>
      </c>
    </row>
    <row r="432" spans="1:9">
      <c r="A432">
        <v>7</v>
      </c>
      <c r="B432" t="s">
        <v>81</v>
      </c>
      <c r="C432" t="s">
        <v>96</v>
      </c>
      <c r="F432" t="s">
        <v>57</v>
      </c>
      <c r="G432">
        <v>38</v>
      </c>
      <c r="I432" t="s">
        <v>98</v>
      </c>
    </row>
    <row r="433" spans="1:9">
      <c r="A433">
        <v>8</v>
      </c>
      <c r="B433" t="s">
        <v>104</v>
      </c>
      <c r="C433" t="s">
        <v>105</v>
      </c>
      <c r="F433" t="s">
        <v>57</v>
      </c>
      <c r="G433">
        <v>19</v>
      </c>
      <c r="I433" t="s">
        <v>98</v>
      </c>
    </row>
    <row r="434" spans="1:9">
      <c r="B434" t="s">
        <v>106</v>
      </c>
      <c r="G434">
        <v>0</v>
      </c>
    </row>
    <row r="435" spans="1:9" ht="90">
      <c r="A435">
        <v>1</v>
      </c>
      <c r="B435" t="s">
        <v>107</v>
      </c>
      <c r="C435" s="274" t="s">
        <v>108</v>
      </c>
      <c r="F435" t="s">
        <v>57</v>
      </c>
      <c r="G435">
        <v>3</v>
      </c>
      <c r="I435" t="s">
        <v>98</v>
      </c>
    </row>
    <row r="436" spans="1:9">
      <c r="A436" t="s">
        <v>59</v>
      </c>
      <c r="B436" t="s">
        <v>109</v>
      </c>
      <c r="C436" t="s">
        <v>61</v>
      </c>
      <c r="F436" t="s">
        <v>57</v>
      </c>
      <c r="G436">
        <v>3</v>
      </c>
      <c r="I436" t="s">
        <v>98</v>
      </c>
    </row>
    <row r="437" spans="1:9">
      <c r="A437">
        <v>2</v>
      </c>
      <c r="B437" t="s">
        <v>62</v>
      </c>
      <c r="C437" t="s">
        <v>110</v>
      </c>
      <c r="F437" t="s">
        <v>64</v>
      </c>
      <c r="G437">
        <v>75</v>
      </c>
      <c r="I437" t="s">
        <v>98</v>
      </c>
    </row>
    <row r="438" spans="1:9">
      <c r="A438">
        <v>3</v>
      </c>
      <c r="B438" t="s">
        <v>111</v>
      </c>
      <c r="C438" t="s">
        <v>66</v>
      </c>
      <c r="F438" t="s">
        <v>57</v>
      </c>
      <c r="G438">
        <v>24</v>
      </c>
      <c r="I438" t="s">
        <v>98</v>
      </c>
    </row>
    <row r="439" spans="1:9">
      <c r="A439">
        <v>4</v>
      </c>
      <c r="B439" t="s">
        <v>75</v>
      </c>
      <c r="C439" t="s">
        <v>76</v>
      </c>
      <c r="F439" t="s">
        <v>57</v>
      </c>
      <c r="G439">
        <v>12</v>
      </c>
      <c r="I439" t="s">
        <v>98</v>
      </c>
    </row>
    <row r="440" spans="1:9">
      <c r="A440">
        <v>5</v>
      </c>
      <c r="B440" t="s">
        <v>89</v>
      </c>
      <c r="C440" t="s">
        <v>99</v>
      </c>
      <c r="F440" t="s">
        <v>57</v>
      </c>
      <c r="G440">
        <v>12</v>
      </c>
      <c r="I440" t="s">
        <v>98</v>
      </c>
    </row>
    <row r="441" spans="1:9">
      <c r="A441">
        <v>6</v>
      </c>
      <c r="B441" t="s">
        <v>90</v>
      </c>
      <c r="C441" t="s">
        <v>102</v>
      </c>
      <c r="F441" t="s">
        <v>57</v>
      </c>
      <c r="G441">
        <v>9</v>
      </c>
    </row>
    <row r="442" spans="1:9">
      <c r="A442">
        <v>7</v>
      </c>
      <c r="B442" t="s">
        <v>73</v>
      </c>
      <c r="C442" t="s">
        <v>92</v>
      </c>
      <c r="F442" t="s">
        <v>64</v>
      </c>
      <c r="G442">
        <v>12</v>
      </c>
      <c r="I442" t="s">
        <v>112</v>
      </c>
    </row>
    <row r="443" spans="1:9">
      <c r="A443">
        <v>8</v>
      </c>
      <c r="B443" t="s">
        <v>93</v>
      </c>
      <c r="C443" s="274" t="s">
        <v>94</v>
      </c>
      <c r="F443" t="s">
        <v>57</v>
      </c>
      <c r="G443">
        <v>12</v>
      </c>
      <c r="I443" t="s">
        <v>112</v>
      </c>
    </row>
    <row r="444" spans="1:9">
      <c r="A444">
        <v>9</v>
      </c>
      <c r="B444" t="s">
        <v>77</v>
      </c>
      <c r="C444" t="s">
        <v>95</v>
      </c>
      <c r="F444" t="s">
        <v>57</v>
      </c>
      <c r="G444">
        <v>3</v>
      </c>
      <c r="I444" t="s">
        <v>112</v>
      </c>
    </row>
    <row r="445" spans="1:9">
      <c r="A445">
        <v>10</v>
      </c>
      <c r="B445" t="s">
        <v>79</v>
      </c>
      <c r="C445" t="s">
        <v>80</v>
      </c>
      <c r="F445" t="s">
        <v>57</v>
      </c>
      <c r="G445">
        <v>6</v>
      </c>
      <c r="I445" t="s">
        <v>112</v>
      </c>
    </row>
    <row r="446" spans="1:9">
      <c r="A446">
        <v>11</v>
      </c>
      <c r="B446" t="s">
        <v>81</v>
      </c>
      <c r="C446" t="s">
        <v>82</v>
      </c>
      <c r="F446" t="s">
        <v>57</v>
      </c>
      <c r="G446">
        <v>12</v>
      </c>
      <c r="I446" t="s">
        <v>112</v>
      </c>
    </row>
    <row r="447" spans="1:9">
      <c r="A447">
        <v>12</v>
      </c>
      <c r="B447" t="s">
        <v>83</v>
      </c>
      <c r="C447" t="s">
        <v>113</v>
      </c>
      <c r="F447" t="s">
        <v>57</v>
      </c>
      <c r="G447">
        <v>3</v>
      </c>
      <c r="I447" t="s">
        <v>112</v>
      </c>
    </row>
    <row r="448" spans="1:9">
      <c r="B448" t="s">
        <v>114</v>
      </c>
      <c r="G448">
        <v>0</v>
      </c>
    </row>
    <row r="449" spans="1:9" ht="90">
      <c r="A449">
        <v>1</v>
      </c>
      <c r="B449" t="s">
        <v>107</v>
      </c>
      <c r="C449" s="274" t="s">
        <v>108</v>
      </c>
      <c r="F449" t="s">
        <v>57</v>
      </c>
      <c r="G449">
        <v>9</v>
      </c>
      <c r="I449" t="s">
        <v>115</v>
      </c>
    </row>
    <row r="450" spans="1:9">
      <c r="A450" t="s">
        <v>59</v>
      </c>
      <c r="B450" t="s">
        <v>109</v>
      </c>
      <c r="C450" t="s">
        <v>61</v>
      </c>
      <c r="F450" t="s">
        <v>57</v>
      </c>
      <c r="G450">
        <v>9</v>
      </c>
      <c r="I450" t="s">
        <v>115</v>
      </c>
    </row>
    <row r="451" spans="1:9">
      <c r="A451">
        <v>2</v>
      </c>
      <c r="B451" t="s">
        <v>62</v>
      </c>
      <c r="C451" t="s">
        <v>110</v>
      </c>
      <c r="F451" t="s">
        <v>64</v>
      </c>
      <c r="G451">
        <v>225</v>
      </c>
      <c r="I451" t="s">
        <v>115</v>
      </c>
    </row>
    <row r="452" spans="1:9">
      <c r="A452">
        <v>3</v>
      </c>
      <c r="B452" t="s">
        <v>75</v>
      </c>
      <c r="C452" s="274" t="s">
        <v>76</v>
      </c>
      <c r="F452" t="s">
        <v>57</v>
      </c>
      <c r="G452">
        <v>36</v>
      </c>
      <c r="I452" t="s">
        <v>115</v>
      </c>
    </row>
    <row r="453" spans="1:9">
      <c r="A453">
        <v>4</v>
      </c>
      <c r="B453" t="s">
        <v>89</v>
      </c>
      <c r="C453" t="s">
        <v>99</v>
      </c>
      <c r="F453" t="s">
        <v>57</v>
      </c>
      <c r="G453">
        <v>36</v>
      </c>
      <c r="I453" t="s">
        <v>115</v>
      </c>
    </row>
    <row r="454" spans="1:9">
      <c r="A454">
        <v>5</v>
      </c>
      <c r="B454" t="s">
        <v>90</v>
      </c>
      <c r="C454" t="s">
        <v>102</v>
      </c>
      <c r="F454" t="s">
        <v>57</v>
      </c>
      <c r="G454">
        <v>27</v>
      </c>
      <c r="I454" t="s">
        <v>115</v>
      </c>
    </row>
    <row r="455" spans="1:9">
      <c r="A455">
        <v>6</v>
      </c>
      <c r="B455" t="s">
        <v>81</v>
      </c>
      <c r="C455" t="s">
        <v>116</v>
      </c>
      <c r="F455" t="s">
        <v>57</v>
      </c>
      <c r="G455">
        <v>36</v>
      </c>
    </row>
    <row r="456" spans="1:9">
      <c r="A456">
        <v>7</v>
      </c>
      <c r="B456" t="s">
        <v>83</v>
      </c>
      <c r="C456" t="s">
        <v>84</v>
      </c>
      <c r="F456" t="s">
        <v>57</v>
      </c>
      <c r="G456">
        <v>9</v>
      </c>
      <c r="I456" t="s">
        <v>117</v>
      </c>
    </row>
    <row r="457" spans="1:9">
      <c r="B457" t="s">
        <v>58</v>
      </c>
      <c r="G457">
        <v>0</v>
      </c>
    </row>
    <row r="458" spans="1:9">
      <c r="A458">
        <v>1</v>
      </c>
      <c r="B458" t="s">
        <v>121</v>
      </c>
      <c r="C458" t="s">
        <v>122</v>
      </c>
      <c r="F458" t="s">
        <v>57</v>
      </c>
      <c r="G458">
        <v>1</v>
      </c>
      <c r="I458" t="s">
        <v>58</v>
      </c>
    </row>
    <row r="459" spans="1:9">
      <c r="A459">
        <v>2</v>
      </c>
      <c r="B459" t="s">
        <v>123</v>
      </c>
      <c r="C459" t="s">
        <v>124</v>
      </c>
      <c r="F459" t="s">
        <v>57</v>
      </c>
      <c r="G459">
        <v>4</v>
      </c>
      <c r="I459" t="s">
        <v>58</v>
      </c>
    </row>
    <row r="460" spans="1:9">
      <c r="A460">
        <v>3</v>
      </c>
      <c r="B460" t="s">
        <v>125</v>
      </c>
      <c r="C460" t="s">
        <v>126</v>
      </c>
      <c r="F460" t="s">
        <v>57</v>
      </c>
      <c r="G460">
        <v>4</v>
      </c>
      <c r="I460" t="s">
        <v>58</v>
      </c>
    </row>
    <row r="461" spans="1:9">
      <c r="A461">
        <v>4</v>
      </c>
      <c r="B461" t="s">
        <v>127</v>
      </c>
      <c r="C461" t="s">
        <v>128</v>
      </c>
      <c r="F461" t="s">
        <v>57</v>
      </c>
      <c r="G461">
        <v>7</v>
      </c>
      <c r="I461" t="s">
        <v>58</v>
      </c>
    </row>
    <row r="462" spans="1:9">
      <c r="A462">
        <v>5</v>
      </c>
      <c r="B462" t="s">
        <v>129</v>
      </c>
      <c r="C462" t="s">
        <v>130</v>
      </c>
      <c r="F462" t="s">
        <v>57</v>
      </c>
      <c r="G462">
        <v>7</v>
      </c>
      <c r="I462" t="s">
        <v>58</v>
      </c>
    </row>
    <row r="463" spans="1:9">
      <c r="A463">
        <v>6</v>
      </c>
      <c r="B463" t="s">
        <v>131</v>
      </c>
      <c r="C463" t="s">
        <v>130</v>
      </c>
      <c r="F463" t="s">
        <v>57</v>
      </c>
      <c r="G463">
        <v>14</v>
      </c>
      <c r="I463" t="s">
        <v>58</v>
      </c>
    </row>
    <row r="464" spans="1:9">
      <c r="A464">
        <v>7</v>
      </c>
      <c r="B464" t="s">
        <v>132</v>
      </c>
      <c r="C464" t="s">
        <v>130</v>
      </c>
      <c r="F464" t="s">
        <v>57</v>
      </c>
      <c r="G464">
        <v>7</v>
      </c>
      <c r="I464" t="s">
        <v>58</v>
      </c>
    </row>
    <row r="465" spans="1:9">
      <c r="A465">
        <v>8</v>
      </c>
      <c r="B465" t="s">
        <v>133</v>
      </c>
      <c r="C465" t="s">
        <v>134</v>
      </c>
      <c r="F465" t="s">
        <v>57</v>
      </c>
      <c r="G465">
        <v>6</v>
      </c>
      <c r="I465" t="s">
        <v>58</v>
      </c>
    </row>
    <row r="466" spans="1:9">
      <c r="A466">
        <v>9</v>
      </c>
      <c r="B466" t="s">
        <v>135</v>
      </c>
      <c r="C466" t="s">
        <v>136</v>
      </c>
      <c r="F466" t="s">
        <v>57</v>
      </c>
      <c r="G466">
        <v>6</v>
      </c>
      <c r="I466" t="s">
        <v>58</v>
      </c>
    </row>
    <row r="467" spans="1:9">
      <c r="A467">
        <v>10</v>
      </c>
      <c r="B467" t="s">
        <v>131</v>
      </c>
      <c r="C467" t="s">
        <v>136</v>
      </c>
      <c r="F467" t="s">
        <v>57</v>
      </c>
      <c r="G467">
        <v>12</v>
      </c>
      <c r="I467" t="s">
        <v>58</v>
      </c>
    </row>
    <row r="468" spans="1:9">
      <c r="A468">
        <v>11</v>
      </c>
      <c r="B468" t="s">
        <v>137</v>
      </c>
      <c r="C468" t="s">
        <v>136</v>
      </c>
      <c r="F468" t="s">
        <v>57</v>
      </c>
      <c r="G468">
        <v>6</v>
      </c>
      <c r="I468" t="s">
        <v>58</v>
      </c>
    </row>
    <row r="469" spans="1:9">
      <c r="A469">
        <v>12</v>
      </c>
      <c r="B469" t="s">
        <v>138</v>
      </c>
      <c r="C469" t="s">
        <v>139</v>
      </c>
      <c r="F469" t="s">
        <v>64</v>
      </c>
      <c r="G469">
        <v>5</v>
      </c>
      <c r="I469" t="s">
        <v>58</v>
      </c>
    </row>
    <row r="470" spans="1:9">
      <c r="A470">
        <v>13</v>
      </c>
      <c r="B470" t="s">
        <v>140</v>
      </c>
      <c r="C470" t="s">
        <v>141</v>
      </c>
      <c r="F470" t="s">
        <v>64</v>
      </c>
      <c r="G470">
        <v>3</v>
      </c>
      <c r="I470" t="s">
        <v>58</v>
      </c>
    </row>
    <row r="471" spans="1:9">
      <c r="A471">
        <v>14</v>
      </c>
      <c r="B471" t="s">
        <v>140</v>
      </c>
      <c r="C471" t="s">
        <v>142</v>
      </c>
      <c r="F471" t="s">
        <v>64</v>
      </c>
      <c r="G471">
        <v>6</v>
      </c>
      <c r="I471" t="s">
        <v>58</v>
      </c>
    </row>
    <row r="472" spans="1:9">
      <c r="A472">
        <v>15</v>
      </c>
      <c r="B472" t="s">
        <v>143</v>
      </c>
      <c r="C472" t="s">
        <v>144</v>
      </c>
      <c r="F472" t="s">
        <v>64</v>
      </c>
      <c r="G472">
        <v>6</v>
      </c>
      <c r="I472" t="s">
        <v>58</v>
      </c>
    </row>
    <row r="473" spans="1:9">
      <c r="A473">
        <v>16</v>
      </c>
      <c r="B473" t="s">
        <v>145</v>
      </c>
      <c r="C473" t="s">
        <v>146</v>
      </c>
      <c r="F473" t="s">
        <v>57</v>
      </c>
      <c r="G473">
        <v>6</v>
      </c>
      <c r="I473" t="s">
        <v>58</v>
      </c>
    </row>
    <row r="474" spans="1:9">
      <c r="A474">
        <v>17</v>
      </c>
      <c r="B474" t="s">
        <v>145</v>
      </c>
      <c r="C474" t="s">
        <v>147</v>
      </c>
      <c r="F474" t="s">
        <v>57</v>
      </c>
      <c r="G474">
        <v>2</v>
      </c>
      <c r="I474" t="s">
        <v>58</v>
      </c>
    </row>
    <row r="475" spans="1:9">
      <c r="A475">
        <v>18</v>
      </c>
      <c r="B475" t="s">
        <v>133</v>
      </c>
      <c r="C475" t="s">
        <v>148</v>
      </c>
      <c r="F475" t="s">
        <v>57</v>
      </c>
      <c r="G475">
        <v>3</v>
      </c>
      <c r="I475" t="s">
        <v>58</v>
      </c>
    </row>
    <row r="476" spans="1:9">
      <c r="A476">
        <v>19</v>
      </c>
      <c r="B476" t="s">
        <v>149</v>
      </c>
      <c r="C476" t="s">
        <v>150</v>
      </c>
      <c r="F476" t="s">
        <v>57</v>
      </c>
      <c r="G476">
        <v>3</v>
      </c>
      <c r="I476" t="s">
        <v>58</v>
      </c>
    </row>
    <row r="477" spans="1:9">
      <c r="A477">
        <v>20</v>
      </c>
      <c r="B477" t="s">
        <v>137</v>
      </c>
      <c r="C477" t="s">
        <v>150</v>
      </c>
      <c r="F477" t="s">
        <v>57</v>
      </c>
      <c r="G477">
        <v>3</v>
      </c>
      <c r="I477" t="s">
        <v>58</v>
      </c>
    </row>
    <row r="478" spans="1:9">
      <c r="A478">
        <v>21</v>
      </c>
      <c r="B478" t="s">
        <v>131</v>
      </c>
      <c r="C478" t="s">
        <v>150</v>
      </c>
      <c r="F478" t="s">
        <v>57</v>
      </c>
      <c r="G478">
        <v>6</v>
      </c>
      <c r="I478" t="s">
        <v>58</v>
      </c>
    </row>
    <row r="479" spans="1:9">
      <c r="A479">
        <v>22</v>
      </c>
      <c r="B479" t="s">
        <v>145</v>
      </c>
      <c r="C479" t="s">
        <v>151</v>
      </c>
      <c r="F479" t="s">
        <v>57</v>
      </c>
      <c r="G479">
        <v>3</v>
      </c>
      <c r="I479" t="s">
        <v>58</v>
      </c>
    </row>
    <row r="480" spans="1:9">
      <c r="A480">
        <v>23</v>
      </c>
      <c r="B480" t="s">
        <v>152</v>
      </c>
      <c r="C480" t="s">
        <v>153</v>
      </c>
      <c r="F480" t="s">
        <v>64</v>
      </c>
      <c r="G480">
        <v>8</v>
      </c>
      <c r="I480" t="s">
        <v>58</v>
      </c>
    </row>
    <row r="481" spans="1:9">
      <c r="A481">
        <v>24</v>
      </c>
      <c r="B481" t="s">
        <v>154</v>
      </c>
      <c r="C481" t="s">
        <v>155</v>
      </c>
      <c r="F481" t="s">
        <v>57</v>
      </c>
      <c r="G481">
        <v>8</v>
      </c>
      <c r="I481" t="s">
        <v>58</v>
      </c>
    </row>
    <row r="482" spans="1:9">
      <c r="A482">
        <v>25</v>
      </c>
      <c r="B482" t="s">
        <v>156</v>
      </c>
      <c r="C482" t="s">
        <v>157</v>
      </c>
      <c r="F482" t="s">
        <v>57</v>
      </c>
      <c r="G482">
        <v>16</v>
      </c>
      <c r="I482" t="s">
        <v>58</v>
      </c>
    </row>
    <row r="483" spans="1:9">
      <c r="A483">
        <v>26</v>
      </c>
      <c r="B483" t="s">
        <v>156</v>
      </c>
      <c r="C483" t="s">
        <v>158</v>
      </c>
      <c r="F483" t="s">
        <v>57</v>
      </c>
      <c r="G483">
        <v>4</v>
      </c>
      <c r="I483" t="s">
        <v>58</v>
      </c>
    </row>
    <row r="484" spans="1:9">
      <c r="A484">
        <v>27</v>
      </c>
      <c r="B484" t="s">
        <v>159</v>
      </c>
      <c r="C484" t="s">
        <v>161</v>
      </c>
      <c r="F484" t="s">
        <v>57</v>
      </c>
      <c r="G484">
        <v>3</v>
      </c>
      <c r="I484" t="s">
        <v>58</v>
      </c>
    </row>
    <row r="485" spans="1:9">
      <c r="B485" t="s">
        <v>98</v>
      </c>
      <c r="G485">
        <v>0</v>
      </c>
    </row>
    <row r="486" spans="1:9">
      <c r="A486">
        <v>1</v>
      </c>
      <c r="B486" t="s">
        <v>121</v>
      </c>
      <c r="C486" t="s">
        <v>122</v>
      </c>
      <c r="F486" t="s">
        <v>57</v>
      </c>
      <c r="G486">
        <v>1</v>
      </c>
      <c r="I486" t="s">
        <v>98</v>
      </c>
    </row>
    <row r="487" spans="1:9">
      <c r="A487">
        <v>2</v>
      </c>
      <c r="B487" t="s">
        <v>123</v>
      </c>
      <c r="C487" t="s">
        <v>124</v>
      </c>
      <c r="F487" t="s">
        <v>57</v>
      </c>
      <c r="G487">
        <v>2</v>
      </c>
      <c r="I487" t="s">
        <v>98</v>
      </c>
    </row>
    <row r="488" spans="1:9">
      <c r="A488">
        <v>3</v>
      </c>
      <c r="B488" t="s">
        <v>125</v>
      </c>
      <c r="C488" t="s">
        <v>126</v>
      </c>
      <c r="F488" t="s">
        <v>57</v>
      </c>
      <c r="G488">
        <v>2</v>
      </c>
      <c r="I488" t="s">
        <v>98</v>
      </c>
    </row>
    <row r="489" spans="1:9">
      <c r="A489">
        <v>4</v>
      </c>
      <c r="B489" t="s">
        <v>127</v>
      </c>
      <c r="C489" t="s">
        <v>128</v>
      </c>
      <c r="F489" t="s">
        <v>57</v>
      </c>
      <c r="G489">
        <v>5</v>
      </c>
      <c r="I489" t="s">
        <v>98</v>
      </c>
    </row>
    <row r="490" spans="1:9">
      <c r="A490">
        <v>5</v>
      </c>
      <c r="B490" t="s">
        <v>129</v>
      </c>
      <c r="C490" t="s">
        <v>130</v>
      </c>
      <c r="F490" t="s">
        <v>57</v>
      </c>
      <c r="G490">
        <v>5</v>
      </c>
      <c r="I490" t="s">
        <v>98</v>
      </c>
    </row>
    <row r="491" spans="1:9">
      <c r="A491">
        <v>6</v>
      </c>
      <c r="B491" t="s">
        <v>131</v>
      </c>
      <c r="C491" t="s">
        <v>130</v>
      </c>
      <c r="F491" t="s">
        <v>57</v>
      </c>
      <c r="G491">
        <v>10</v>
      </c>
      <c r="I491" t="s">
        <v>98</v>
      </c>
    </row>
    <row r="492" spans="1:9">
      <c r="A492">
        <v>7</v>
      </c>
      <c r="B492" t="s">
        <v>132</v>
      </c>
      <c r="C492" t="s">
        <v>130</v>
      </c>
      <c r="F492" t="s">
        <v>57</v>
      </c>
      <c r="G492">
        <v>5</v>
      </c>
      <c r="I492" t="s">
        <v>98</v>
      </c>
    </row>
    <row r="493" spans="1:9">
      <c r="A493">
        <v>8</v>
      </c>
      <c r="B493" t="s">
        <v>133</v>
      </c>
      <c r="C493" t="s">
        <v>134</v>
      </c>
      <c r="F493" t="s">
        <v>57</v>
      </c>
      <c r="G493">
        <v>6</v>
      </c>
      <c r="I493" t="s">
        <v>98</v>
      </c>
    </row>
    <row r="494" spans="1:9">
      <c r="A494">
        <v>9</v>
      </c>
      <c r="B494" t="s">
        <v>135</v>
      </c>
      <c r="C494" t="s">
        <v>136</v>
      </c>
      <c r="F494" t="s">
        <v>57</v>
      </c>
      <c r="G494">
        <v>6</v>
      </c>
      <c r="I494" t="s">
        <v>98</v>
      </c>
    </row>
    <row r="495" spans="1:9">
      <c r="A495">
        <v>10</v>
      </c>
      <c r="B495" t="s">
        <v>131</v>
      </c>
      <c r="C495" t="s">
        <v>136</v>
      </c>
      <c r="F495" t="s">
        <v>57</v>
      </c>
      <c r="G495">
        <v>12</v>
      </c>
      <c r="I495" t="s">
        <v>98</v>
      </c>
    </row>
    <row r="496" spans="1:9">
      <c r="A496">
        <v>11</v>
      </c>
      <c r="B496" t="s">
        <v>137</v>
      </c>
      <c r="C496" t="s">
        <v>136</v>
      </c>
      <c r="F496" t="s">
        <v>57</v>
      </c>
      <c r="G496">
        <v>6</v>
      </c>
      <c r="I496" t="s">
        <v>98</v>
      </c>
    </row>
    <row r="497" spans="1:9">
      <c r="A497">
        <v>12</v>
      </c>
      <c r="B497" t="s">
        <v>138</v>
      </c>
      <c r="C497" t="s">
        <v>139</v>
      </c>
      <c r="F497" t="s">
        <v>64</v>
      </c>
      <c r="G497">
        <v>5</v>
      </c>
      <c r="I497" t="s">
        <v>98</v>
      </c>
    </row>
    <row r="498" spans="1:9">
      <c r="A498">
        <v>13</v>
      </c>
      <c r="B498" t="s">
        <v>140</v>
      </c>
      <c r="C498" t="s">
        <v>141</v>
      </c>
      <c r="F498" t="s">
        <v>64</v>
      </c>
      <c r="G498">
        <v>3</v>
      </c>
      <c r="I498" t="s">
        <v>98</v>
      </c>
    </row>
    <row r="499" spans="1:9">
      <c r="A499">
        <v>14</v>
      </c>
      <c r="B499" t="s">
        <v>143</v>
      </c>
      <c r="C499" t="s">
        <v>144</v>
      </c>
      <c r="F499" t="s">
        <v>64</v>
      </c>
      <c r="G499">
        <v>6</v>
      </c>
      <c r="I499" t="s">
        <v>98</v>
      </c>
    </row>
    <row r="500" spans="1:9">
      <c r="A500">
        <v>15</v>
      </c>
      <c r="B500" t="s">
        <v>145</v>
      </c>
      <c r="C500" t="s">
        <v>146</v>
      </c>
      <c r="F500" t="s">
        <v>57</v>
      </c>
      <c r="G500">
        <v>4</v>
      </c>
      <c r="I500" t="s">
        <v>98</v>
      </c>
    </row>
    <row r="501" spans="1:9">
      <c r="A501">
        <v>16</v>
      </c>
      <c r="B501" t="s">
        <v>145</v>
      </c>
      <c r="C501" t="s">
        <v>147</v>
      </c>
      <c r="F501" t="s">
        <v>57</v>
      </c>
      <c r="G501">
        <v>2</v>
      </c>
      <c r="I501" t="s">
        <v>98</v>
      </c>
    </row>
    <row r="502" spans="1:9">
      <c r="A502">
        <v>17</v>
      </c>
      <c r="B502" t="s">
        <v>133</v>
      </c>
      <c r="C502" t="s">
        <v>148</v>
      </c>
      <c r="F502" t="s">
        <v>57</v>
      </c>
      <c r="G502">
        <v>3</v>
      </c>
      <c r="I502" t="s">
        <v>98</v>
      </c>
    </row>
    <row r="503" spans="1:9">
      <c r="A503">
        <v>18</v>
      </c>
      <c r="B503" t="s">
        <v>149</v>
      </c>
      <c r="C503" t="s">
        <v>150</v>
      </c>
      <c r="F503" t="s">
        <v>57</v>
      </c>
      <c r="G503">
        <v>3</v>
      </c>
      <c r="I503" t="s">
        <v>98</v>
      </c>
    </row>
    <row r="504" spans="1:9">
      <c r="A504">
        <v>19</v>
      </c>
      <c r="B504" t="s">
        <v>137</v>
      </c>
      <c r="C504" t="s">
        <v>150</v>
      </c>
      <c r="F504" t="s">
        <v>57</v>
      </c>
      <c r="G504">
        <v>3</v>
      </c>
      <c r="I504" t="s">
        <v>98</v>
      </c>
    </row>
    <row r="505" spans="1:9">
      <c r="A505">
        <v>20</v>
      </c>
      <c r="B505" t="s">
        <v>131</v>
      </c>
      <c r="C505" t="s">
        <v>150</v>
      </c>
      <c r="F505" t="s">
        <v>57</v>
      </c>
      <c r="G505">
        <v>6</v>
      </c>
      <c r="I505" t="s">
        <v>98</v>
      </c>
    </row>
    <row r="506" spans="1:9">
      <c r="A506">
        <v>21</v>
      </c>
      <c r="B506" t="s">
        <v>145</v>
      </c>
      <c r="C506" t="s">
        <v>151</v>
      </c>
      <c r="F506" t="s">
        <v>57</v>
      </c>
      <c r="G506">
        <v>3</v>
      </c>
      <c r="I506" t="s">
        <v>98</v>
      </c>
    </row>
    <row r="507" spans="1:9">
      <c r="A507">
        <v>22</v>
      </c>
      <c r="B507" t="s">
        <v>152</v>
      </c>
      <c r="C507" t="s">
        <v>153</v>
      </c>
      <c r="F507" t="s">
        <v>64</v>
      </c>
      <c r="G507">
        <v>6</v>
      </c>
      <c r="I507" t="s">
        <v>98</v>
      </c>
    </row>
    <row r="508" spans="1:9">
      <c r="A508">
        <v>23</v>
      </c>
      <c r="B508" t="s">
        <v>154</v>
      </c>
      <c r="C508" t="s">
        <v>155</v>
      </c>
      <c r="F508" t="s">
        <v>57</v>
      </c>
      <c r="G508">
        <v>6</v>
      </c>
      <c r="I508" t="s">
        <v>98</v>
      </c>
    </row>
    <row r="509" spans="1:9">
      <c r="A509">
        <v>24</v>
      </c>
      <c r="B509" t="s">
        <v>156</v>
      </c>
      <c r="C509" t="s">
        <v>157</v>
      </c>
      <c r="F509" t="s">
        <v>57</v>
      </c>
      <c r="G509">
        <v>12</v>
      </c>
      <c r="I509" t="s">
        <v>98</v>
      </c>
    </row>
    <row r="510" spans="1:9">
      <c r="A510">
        <v>25</v>
      </c>
      <c r="B510" t="s">
        <v>156</v>
      </c>
      <c r="C510" t="s">
        <v>158</v>
      </c>
      <c r="F510" t="s">
        <v>57</v>
      </c>
      <c r="G510">
        <v>4</v>
      </c>
      <c r="I510" t="s">
        <v>98</v>
      </c>
    </row>
    <row r="511" spans="1:9">
      <c r="A511">
        <v>26</v>
      </c>
      <c r="B511" t="s">
        <v>159</v>
      </c>
      <c r="C511" t="s">
        <v>168</v>
      </c>
      <c r="F511" t="s">
        <v>57</v>
      </c>
      <c r="G511">
        <v>3</v>
      </c>
      <c r="I511" t="s">
        <v>98</v>
      </c>
    </row>
    <row r="512" spans="1:9">
      <c r="B512" t="s">
        <v>164</v>
      </c>
      <c r="G512">
        <v>0</v>
      </c>
    </row>
    <row r="513" spans="1:9">
      <c r="A513">
        <v>1</v>
      </c>
      <c r="B513" t="s">
        <v>165</v>
      </c>
      <c r="C513" t="s">
        <v>122</v>
      </c>
      <c r="F513" t="s">
        <v>57</v>
      </c>
      <c r="G513">
        <v>6</v>
      </c>
      <c r="I513" t="s">
        <v>164</v>
      </c>
    </row>
    <row r="514" spans="1:9">
      <c r="A514">
        <v>2</v>
      </c>
      <c r="B514" t="s">
        <v>123</v>
      </c>
      <c r="C514" t="s">
        <v>124</v>
      </c>
      <c r="F514" t="s">
        <v>57</v>
      </c>
      <c r="G514">
        <v>12</v>
      </c>
      <c r="I514" t="s">
        <v>164</v>
      </c>
    </row>
    <row r="515" spans="1:9">
      <c r="A515">
        <v>3</v>
      </c>
      <c r="B515" t="s">
        <v>125</v>
      </c>
      <c r="C515" t="s">
        <v>126</v>
      </c>
      <c r="F515" t="s">
        <v>57</v>
      </c>
      <c r="G515">
        <v>12</v>
      </c>
      <c r="I515" t="s">
        <v>164</v>
      </c>
    </row>
    <row r="516" spans="1:9">
      <c r="A516">
        <v>4</v>
      </c>
      <c r="B516" t="s">
        <v>127</v>
      </c>
      <c r="C516" t="s">
        <v>128</v>
      </c>
      <c r="F516" t="s">
        <v>57</v>
      </c>
      <c r="G516">
        <v>30</v>
      </c>
      <c r="I516" t="s">
        <v>164</v>
      </c>
    </row>
    <row r="517" spans="1:9">
      <c r="A517">
        <v>5</v>
      </c>
      <c r="B517" t="s">
        <v>129</v>
      </c>
      <c r="C517" t="s">
        <v>130</v>
      </c>
      <c r="F517" t="s">
        <v>57</v>
      </c>
      <c r="G517">
        <v>30</v>
      </c>
      <c r="I517" t="s">
        <v>164</v>
      </c>
    </row>
    <row r="518" spans="1:9">
      <c r="A518">
        <v>6</v>
      </c>
      <c r="B518" t="s">
        <v>131</v>
      </c>
      <c r="C518" t="s">
        <v>130</v>
      </c>
      <c r="F518" t="s">
        <v>57</v>
      </c>
      <c r="G518">
        <v>60</v>
      </c>
      <c r="I518" t="s">
        <v>164</v>
      </c>
    </row>
    <row r="519" spans="1:9">
      <c r="A519">
        <v>7</v>
      </c>
      <c r="B519" t="s">
        <v>132</v>
      </c>
      <c r="C519" t="s">
        <v>130</v>
      </c>
      <c r="F519" t="s">
        <v>57</v>
      </c>
      <c r="G519">
        <v>30</v>
      </c>
      <c r="I519" t="s">
        <v>164</v>
      </c>
    </row>
    <row r="520" spans="1:9">
      <c r="A520">
        <v>8</v>
      </c>
      <c r="B520" t="s">
        <v>133</v>
      </c>
      <c r="C520" t="s">
        <v>134</v>
      </c>
      <c r="F520" t="s">
        <v>57</v>
      </c>
      <c r="G520">
        <v>36</v>
      </c>
      <c r="I520" t="s">
        <v>164</v>
      </c>
    </row>
    <row r="521" spans="1:9">
      <c r="A521">
        <v>9</v>
      </c>
      <c r="B521" t="s">
        <v>135</v>
      </c>
      <c r="C521" t="s">
        <v>136</v>
      </c>
      <c r="F521" t="s">
        <v>57</v>
      </c>
      <c r="G521">
        <v>36</v>
      </c>
      <c r="I521" t="s">
        <v>164</v>
      </c>
    </row>
    <row r="522" spans="1:9">
      <c r="A522">
        <v>10</v>
      </c>
      <c r="B522" t="s">
        <v>131</v>
      </c>
      <c r="C522" t="s">
        <v>136</v>
      </c>
      <c r="F522" t="s">
        <v>57</v>
      </c>
      <c r="G522">
        <v>72</v>
      </c>
      <c r="I522" t="s">
        <v>164</v>
      </c>
    </row>
    <row r="523" spans="1:9">
      <c r="A523">
        <v>11</v>
      </c>
      <c r="B523" t="s">
        <v>137</v>
      </c>
      <c r="C523" t="s">
        <v>136</v>
      </c>
      <c r="F523" t="s">
        <v>57</v>
      </c>
      <c r="G523">
        <v>36</v>
      </c>
      <c r="I523" t="s">
        <v>164</v>
      </c>
    </row>
    <row r="524" spans="1:9">
      <c r="A524">
        <v>12</v>
      </c>
      <c r="B524" t="s">
        <v>138</v>
      </c>
      <c r="C524" t="s">
        <v>139</v>
      </c>
      <c r="F524" t="s">
        <v>64</v>
      </c>
      <c r="G524">
        <v>30</v>
      </c>
      <c r="I524" t="s">
        <v>164</v>
      </c>
    </row>
    <row r="525" spans="1:9">
      <c r="A525">
        <v>13</v>
      </c>
      <c r="B525" t="s">
        <v>140</v>
      </c>
      <c r="C525" t="s">
        <v>141</v>
      </c>
      <c r="F525" t="s">
        <v>64</v>
      </c>
      <c r="G525">
        <v>18</v>
      </c>
      <c r="I525" t="s">
        <v>164</v>
      </c>
    </row>
    <row r="526" spans="1:9">
      <c r="A526">
        <v>14</v>
      </c>
      <c r="B526" t="s">
        <v>143</v>
      </c>
      <c r="C526" t="s">
        <v>144</v>
      </c>
      <c r="F526" t="s">
        <v>64</v>
      </c>
      <c r="G526">
        <v>36</v>
      </c>
      <c r="I526" t="s">
        <v>164</v>
      </c>
    </row>
    <row r="527" spans="1:9">
      <c r="A527">
        <v>15</v>
      </c>
      <c r="B527" t="s">
        <v>145</v>
      </c>
      <c r="C527" t="s">
        <v>146</v>
      </c>
      <c r="F527" t="s">
        <v>57</v>
      </c>
      <c r="G527">
        <v>24</v>
      </c>
      <c r="I527" t="s">
        <v>164</v>
      </c>
    </row>
    <row r="528" spans="1:9">
      <c r="A528">
        <v>16</v>
      </c>
      <c r="B528" t="s">
        <v>145</v>
      </c>
      <c r="C528" t="s">
        <v>147</v>
      </c>
      <c r="F528" t="s">
        <v>57</v>
      </c>
      <c r="G528">
        <v>12</v>
      </c>
      <c r="I528" t="s">
        <v>164</v>
      </c>
    </row>
    <row r="529" spans="1:9">
      <c r="A529">
        <v>17</v>
      </c>
      <c r="B529" t="s">
        <v>133</v>
      </c>
      <c r="C529" t="s">
        <v>148</v>
      </c>
      <c r="F529" t="s">
        <v>57</v>
      </c>
      <c r="G529">
        <v>18</v>
      </c>
      <c r="I529" t="s">
        <v>164</v>
      </c>
    </row>
    <row r="530" spans="1:9">
      <c r="A530">
        <v>18</v>
      </c>
      <c r="B530" t="s">
        <v>149</v>
      </c>
      <c r="C530" t="s">
        <v>150</v>
      </c>
      <c r="F530" t="s">
        <v>57</v>
      </c>
      <c r="G530">
        <v>18</v>
      </c>
      <c r="I530" t="s">
        <v>164</v>
      </c>
    </row>
    <row r="531" spans="1:9">
      <c r="A531">
        <v>19</v>
      </c>
      <c r="B531" t="s">
        <v>137</v>
      </c>
      <c r="C531" t="s">
        <v>150</v>
      </c>
      <c r="F531" t="s">
        <v>57</v>
      </c>
      <c r="G531">
        <v>18</v>
      </c>
      <c r="I531" t="s">
        <v>164</v>
      </c>
    </row>
    <row r="532" spans="1:9">
      <c r="A532">
        <v>20</v>
      </c>
      <c r="B532" t="s">
        <v>131</v>
      </c>
      <c r="C532" t="s">
        <v>150</v>
      </c>
      <c r="F532" t="s">
        <v>57</v>
      </c>
      <c r="G532">
        <v>36</v>
      </c>
      <c r="I532" t="s">
        <v>164</v>
      </c>
    </row>
    <row r="533" spans="1:9">
      <c r="A533">
        <v>21</v>
      </c>
      <c r="B533" t="s">
        <v>145</v>
      </c>
      <c r="C533" t="s">
        <v>151</v>
      </c>
      <c r="F533" t="s">
        <v>57</v>
      </c>
      <c r="G533">
        <v>18</v>
      </c>
      <c r="I533" t="s">
        <v>164</v>
      </c>
    </row>
    <row r="534" spans="1:9">
      <c r="A534">
        <v>22</v>
      </c>
      <c r="B534" t="s">
        <v>152</v>
      </c>
      <c r="C534" t="s">
        <v>153</v>
      </c>
      <c r="F534" t="s">
        <v>64</v>
      </c>
      <c r="G534">
        <v>36</v>
      </c>
      <c r="I534" t="s">
        <v>164</v>
      </c>
    </row>
    <row r="535" spans="1:9">
      <c r="A535">
        <v>23</v>
      </c>
      <c r="B535" t="s">
        <v>154</v>
      </c>
      <c r="C535" t="s">
        <v>155</v>
      </c>
      <c r="F535" t="s">
        <v>57</v>
      </c>
      <c r="G535">
        <v>36</v>
      </c>
      <c r="I535" t="s">
        <v>164</v>
      </c>
    </row>
    <row r="536" spans="1:9">
      <c r="A536">
        <v>24</v>
      </c>
      <c r="B536" t="s">
        <v>156</v>
      </c>
      <c r="C536" t="s">
        <v>157</v>
      </c>
      <c r="F536" t="s">
        <v>57</v>
      </c>
      <c r="G536">
        <v>72</v>
      </c>
      <c r="I536" t="s">
        <v>164</v>
      </c>
    </row>
    <row r="537" spans="1:9">
      <c r="A537">
        <v>25</v>
      </c>
      <c r="B537" t="s">
        <v>156</v>
      </c>
      <c r="C537" t="s">
        <v>158</v>
      </c>
      <c r="F537" t="s">
        <v>57</v>
      </c>
      <c r="G537">
        <v>24</v>
      </c>
      <c r="I537" t="s">
        <v>164</v>
      </c>
    </row>
    <row r="538" spans="1:9">
      <c r="A538">
        <v>26</v>
      </c>
      <c r="B538" t="s">
        <v>159</v>
      </c>
      <c r="C538" t="s">
        <v>166</v>
      </c>
      <c r="F538" t="s">
        <v>57</v>
      </c>
      <c r="G538">
        <v>3</v>
      </c>
      <c r="I538" t="s">
        <v>164</v>
      </c>
    </row>
    <row r="539" spans="1:9">
      <c r="A539">
        <v>26</v>
      </c>
      <c r="B539" t="s">
        <v>159</v>
      </c>
      <c r="C539" t="s">
        <v>167</v>
      </c>
      <c r="F539" t="s">
        <v>57</v>
      </c>
      <c r="G539">
        <v>3</v>
      </c>
      <c r="I539" t="s">
        <v>164</v>
      </c>
    </row>
    <row r="540" spans="1:9">
      <c r="B540" t="s">
        <v>112</v>
      </c>
      <c r="G540">
        <v>0</v>
      </c>
    </row>
    <row r="541" spans="1:9">
      <c r="A541">
        <v>1</v>
      </c>
      <c r="B541" t="s">
        <v>121</v>
      </c>
      <c r="C541" t="s">
        <v>122</v>
      </c>
      <c r="F541" t="s">
        <v>57</v>
      </c>
      <c r="G541">
        <v>7</v>
      </c>
      <c r="I541" t="s">
        <v>112</v>
      </c>
    </row>
    <row r="542" spans="1:9">
      <c r="A542">
        <v>2</v>
      </c>
      <c r="B542" t="s">
        <v>123</v>
      </c>
      <c r="C542" t="s">
        <v>124</v>
      </c>
      <c r="F542" t="s">
        <v>57</v>
      </c>
      <c r="G542">
        <v>28</v>
      </c>
      <c r="I542" t="s">
        <v>112</v>
      </c>
    </row>
    <row r="543" spans="1:9">
      <c r="A543">
        <v>3</v>
      </c>
      <c r="B543" t="s">
        <v>125</v>
      </c>
      <c r="C543" t="s">
        <v>126</v>
      </c>
      <c r="F543" t="s">
        <v>57</v>
      </c>
      <c r="G543">
        <v>28</v>
      </c>
      <c r="I543" t="s">
        <v>112</v>
      </c>
    </row>
    <row r="544" spans="1:9">
      <c r="A544">
        <v>4</v>
      </c>
      <c r="B544" t="s">
        <v>127</v>
      </c>
      <c r="C544" t="s">
        <v>128</v>
      </c>
      <c r="F544" t="s">
        <v>57</v>
      </c>
      <c r="G544">
        <v>49</v>
      </c>
      <c r="I544" t="s">
        <v>112</v>
      </c>
    </row>
    <row r="545" spans="1:9">
      <c r="A545">
        <v>5</v>
      </c>
      <c r="B545" t="s">
        <v>129</v>
      </c>
      <c r="C545" t="s">
        <v>130</v>
      </c>
      <c r="F545" t="s">
        <v>57</v>
      </c>
      <c r="G545">
        <v>49</v>
      </c>
      <c r="I545" t="s">
        <v>112</v>
      </c>
    </row>
    <row r="546" spans="1:9">
      <c r="A546">
        <v>6</v>
      </c>
      <c r="B546" t="s">
        <v>131</v>
      </c>
      <c r="C546" t="s">
        <v>130</v>
      </c>
      <c r="F546" t="s">
        <v>57</v>
      </c>
      <c r="G546">
        <v>98</v>
      </c>
      <c r="I546" t="s">
        <v>112</v>
      </c>
    </row>
    <row r="547" spans="1:9">
      <c r="A547">
        <v>7</v>
      </c>
      <c r="B547" t="s">
        <v>132</v>
      </c>
      <c r="C547" t="s">
        <v>130</v>
      </c>
      <c r="F547" t="s">
        <v>57</v>
      </c>
      <c r="G547">
        <v>49</v>
      </c>
      <c r="I547" t="s">
        <v>112</v>
      </c>
    </row>
    <row r="548" spans="1:9">
      <c r="A548">
        <v>8</v>
      </c>
      <c r="B548" t="s">
        <v>133</v>
      </c>
      <c r="C548" t="s">
        <v>134</v>
      </c>
      <c r="F548" t="s">
        <v>57</v>
      </c>
      <c r="G548">
        <v>42</v>
      </c>
      <c r="I548" t="s">
        <v>112</v>
      </c>
    </row>
    <row r="549" spans="1:9">
      <c r="A549">
        <v>9</v>
      </c>
      <c r="B549" t="s">
        <v>135</v>
      </c>
      <c r="C549" t="s">
        <v>136</v>
      </c>
      <c r="F549" t="s">
        <v>57</v>
      </c>
      <c r="G549">
        <v>42</v>
      </c>
      <c r="I549" t="s">
        <v>112</v>
      </c>
    </row>
    <row r="550" spans="1:9">
      <c r="A550">
        <v>10</v>
      </c>
      <c r="B550" t="s">
        <v>131</v>
      </c>
      <c r="C550" t="s">
        <v>136</v>
      </c>
      <c r="F550" t="s">
        <v>57</v>
      </c>
      <c r="G550">
        <v>84</v>
      </c>
      <c r="I550" t="s">
        <v>112</v>
      </c>
    </row>
    <row r="551" spans="1:9">
      <c r="A551">
        <v>11</v>
      </c>
      <c r="B551" t="s">
        <v>137</v>
      </c>
      <c r="C551" t="s">
        <v>136</v>
      </c>
      <c r="F551" t="s">
        <v>57</v>
      </c>
      <c r="G551">
        <v>42</v>
      </c>
      <c r="I551" t="s">
        <v>112</v>
      </c>
    </row>
    <row r="552" spans="1:9">
      <c r="A552">
        <v>12</v>
      </c>
      <c r="B552" t="s">
        <v>138</v>
      </c>
      <c r="C552" t="s">
        <v>139</v>
      </c>
      <c r="F552" t="s">
        <v>64</v>
      </c>
      <c r="G552">
        <v>35</v>
      </c>
      <c r="I552" t="s">
        <v>112</v>
      </c>
    </row>
    <row r="553" spans="1:9">
      <c r="A553">
        <v>13</v>
      </c>
      <c r="B553" t="s">
        <v>140</v>
      </c>
      <c r="C553" t="s">
        <v>141</v>
      </c>
      <c r="F553" t="s">
        <v>64</v>
      </c>
      <c r="G553">
        <v>21</v>
      </c>
      <c r="I553" t="s">
        <v>112</v>
      </c>
    </row>
    <row r="554" spans="1:9">
      <c r="A554">
        <v>14</v>
      </c>
      <c r="B554" t="s">
        <v>140</v>
      </c>
      <c r="C554" t="s">
        <v>142</v>
      </c>
      <c r="F554" t="s">
        <v>64</v>
      </c>
      <c r="G554">
        <v>42</v>
      </c>
      <c r="I554" t="s">
        <v>112</v>
      </c>
    </row>
    <row r="555" spans="1:9">
      <c r="A555">
        <v>15</v>
      </c>
      <c r="B555" t="s">
        <v>143</v>
      </c>
      <c r="C555" t="s">
        <v>144</v>
      </c>
      <c r="F555" t="s">
        <v>64</v>
      </c>
      <c r="G555">
        <v>42</v>
      </c>
      <c r="I555" t="s">
        <v>112</v>
      </c>
    </row>
    <row r="556" spans="1:9">
      <c r="A556">
        <v>16</v>
      </c>
      <c r="B556" t="s">
        <v>145</v>
      </c>
      <c r="C556" t="s">
        <v>146</v>
      </c>
      <c r="F556" t="s">
        <v>57</v>
      </c>
      <c r="G556">
        <v>42</v>
      </c>
      <c r="I556" t="s">
        <v>112</v>
      </c>
    </row>
    <row r="557" spans="1:9">
      <c r="A557">
        <v>17</v>
      </c>
      <c r="B557" t="s">
        <v>145</v>
      </c>
      <c r="C557" t="s">
        <v>147</v>
      </c>
      <c r="F557" t="s">
        <v>57</v>
      </c>
      <c r="G557">
        <v>14</v>
      </c>
      <c r="I557" t="s">
        <v>112</v>
      </c>
    </row>
    <row r="558" spans="1:9">
      <c r="A558">
        <v>18</v>
      </c>
      <c r="B558" t="s">
        <v>133</v>
      </c>
      <c r="C558" t="s">
        <v>148</v>
      </c>
      <c r="F558" t="s">
        <v>57</v>
      </c>
      <c r="G558">
        <v>21</v>
      </c>
      <c r="I558" t="s">
        <v>112</v>
      </c>
    </row>
    <row r="559" spans="1:9">
      <c r="A559">
        <v>19</v>
      </c>
      <c r="B559" t="s">
        <v>149</v>
      </c>
      <c r="C559" t="s">
        <v>150</v>
      </c>
      <c r="F559" t="s">
        <v>57</v>
      </c>
      <c r="G559">
        <v>21</v>
      </c>
      <c r="I559" t="s">
        <v>112</v>
      </c>
    </row>
    <row r="560" spans="1:9">
      <c r="A560">
        <v>20</v>
      </c>
      <c r="B560" t="s">
        <v>137</v>
      </c>
      <c r="C560" t="s">
        <v>150</v>
      </c>
      <c r="F560" t="s">
        <v>57</v>
      </c>
      <c r="G560">
        <v>21</v>
      </c>
      <c r="I560" t="s">
        <v>112</v>
      </c>
    </row>
    <row r="561" spans="1:9">
      <c r="A561">
        <v>21</v>
      </c>
      <c r="B561" t="s">
        <v>131</v>
      </c>
      <c r="C561" t="s">
        <v>150</v>
      </c>
      <c r="F561" t="s">
        <v>57</v>
      </c>
      <c r="G561">
        <v>42</v>
      </c>
      <c r="I561" t="s">
        <v>112</v>
      </c>
    </row>
    <row r="562" spans="1:9">
      <c r="A562">
        <v>22</v>
      </c>
      <c r="B562" t="s">
        <v>145</v>
      </c>
      <c r="C562" t="s">
        <v>151</v>
      </c>
      <c r="F562" t="s">
        <v>57</v>
      </c>
      <c r="G562">
        <v>21</v>
      </c>
      <c r="I562" t="s">
        <v>112</v>
      </c>
    </row>
    <row r="563" spans="1:9">
      <c r="A563">
        <v>23</v>
      </c>
      <c r="B563" t="s">
        <v>152</v>
      </c>
      <c r="C563" t="s">
        <v>153</v>
      </c>
      <c r="F563" t="s">
        <v>64</v>
      </c>
      <c r="G563">
        <v>56</v>
      </c>
      <c r="I563" t="s">
        <v>112</v>
      </c>
    </row>
    <row r="564" spans="1:9">
      <c r="A564">
        <v>24</v>
      </c>
      <c r="B564" t="s">
        <v>154</v>
      </c>
      <c r="C564" t="s">
        <v>155</v>
      </c>
      <c r="F564" t="s">
        <v>57</v>
      </c>
      <c r="G564">
        <v>56</v>
      </c>
      <c r="I564" t="s">
        <v>112</v>
      </c>
    </row>
    <row r="565" spans="1:9">
      <c r="A565">
        <v>25</v>
      </c>
      <c r="B565" t="s">
        <v>156</v>
      </c>
      <c r="C565" t="s">
        <v>157</v>
      </c>
      <c r="F565" t="s">
        <v>57</v>
      </c>
      <c r="G565">
        <v>112</v>
      </c>
      <c r="I565" t="s">
        <v>112</v>
      </c>
    </row>
    <row r="566" spans="1:9">
      <c r="A566">
        <v>26</v>
      </c>
      <c r="B566" t="s">
        <v>156</v>
      </c>
      <c r="C566" t="s">
        <v>158</v>
      </c>
      <c r="F566" t="s">
        <v>57</v>
      </c>
      <c r="G566">
        <v>28</v>
      </c>
      <c r="I566" t="s">
        <v>112</v>
      </c>
    </row>
    <row r="567" spans="1:9">
      <c r="A567">
        <v>27</v>
      </c>
      <c r="B567" t="s">
        <v>159</v>
      </c>
      <c r="C567" t="s">
        <v>166</v>
      </c>
      <c r="F567" t="s">
        <v>57</v>
      </c>
      <c r="G567">
        <v>3</v>
      </c>
      <c r="I567" t="s">
        <v>112</v>
      </c>
    </row>
    <row r="568" spans="1:9">
      <c r="A568">
        <v>27</v>
      </c>
      <c r="B568" t="s">
        <v>159</v>
      </c>
      <c r="C568" t="s">
        <v>160</v>
      </c>
      <c r="F568" t="s">
        <v>57</v>
      </c>
      <c r="G568">
        <v>3</v>
      </c>
      <c r="I568" t="s">
        <v>112</v>
      </c>
    </row>
    <row r="569" spans="1:9">
      <c r="A569">
        <v>27</v>
      </c>
      <c r="B569" t="s">
        <v>159</v>
      </c>
      <c r="C569" t="s">
        <v>161</v>
      </c>
      <c r="F569" t="s">
        <v>57</v>
      </c>
      <c r="G569">
        <v>3</v>
      </c>
      <c r="I569" t="s">
        <v>112</v>
      </c>
    </row>
    <row r="570" spans="1:9">
      <c r="A570">
        <v>27</v>
      </c>
      <c r="B570" t="s">
        <v>159</v>
      </c>
      <c r="C570" t="s">
        <v>168</v>
      </c>
      <c r="F570" t="s">
        <v>57</v>
      </c>
      <c r="G570">
        <v>3</v>
      </c>
      <c r="I570" t="s">
        <v>112</v>
      </c>
    </row>
    <row r="571" spans="1:9">
      <c r="A571">
        <v>27</v>
      </c>
      <c r="B571" t="s">
        <v>159</v>
      </c>
      <c r="C571" t="s">
        <v>172</v>
      </c>
      <c r="F571" t="s">
        <v>57</v>
      </c>
      <c r="G571">
        <v>3</v>
      </c>
      <c r="I571" t="s">
        <v>112</v>
      </c>
    </row>
    <row r="572" spans="1:9">
      <c r="B572" t="s">
        <v>174</v>
      </c>
      <c r="G572">
        <v>0</v>
      </c>
    </row>
    <row r="573" spans="1:9">
      <c r="B573" t="s">
        <v>54</v>
      </c>
      <c r="G573">
        <v>0</v>
      </c>
    </row>
    <row r="574" spans="1:9">
      <c r="A574">
        <v>1</v>
      </c>
      <c r="B574" t="s">
        <v>55</v>
      </c>
      <c r="C574" t="s">
        <v>56</v>
      </c>
      <c r="F574" t="s">
        <v>57</v>
      </c>
      <c r="G574">
        <v>24</v>
      </c>
      <c r="I574" t="s">
        <v>58</v>
      </c>
    </row>
    <row r="575" spans="1:9">
      <c r="A575" t="s">
        <v>59</v>
      </c>
      <c r="B575" t="s">
        <v>60</v>
      </c>
      <c r="C575" t="s">
        <v>61</v>
      </c>
      <c r="F575" t="s">
        <v>57</v>
      </c>
      <c r="G575">
        <v>24</v>
      </c>
      <c r="I575" t="s">
        <v>58</v>
      </c>
    </row>
    <row r="576" spans="1:9">
      <c r="A576">
        <v>2</v>
      </c>
      <c r="B576" t="s">
        <v>62</v>
      </c>
      <c r="C576" t="s">
        <v>63</v>
      </c>
      <c r="F576" t="s">
        <v>64</v>
      </c>
      <c r="G576">
        <v>600</v>
      </c>
      <c r="I576" t="s">
        <v>58</v>
      </c>
    </row>
    <row r="577" spans="1:9">
      <c r="A577">
        <v>3</v>
      </c>
      <c r="B577" t="s">
        <v>65</v>
      </c>
      <c r="C577" t="s">
        <v>66</v>
      </c>
      <c r="F577" t="s">
        <v>57</v>
      </c>
      <c r="G577">
        <v>48</v>
      </c>
      <c r="I577" t="s">
        <v>58</v>
      </c>
    </row>
    <row r="578" spans="1:9">
      <c r="A578">
        <v>4</v>
      </c>
      <c r="B578" t="s">
        <v>67</v>
      </c>
      <c r="C578" t="s">
        <v>68</v>
      </c>
      <c r="F578" t="s">
        <v>57</v>
      </c>
      <c r="G578">
        <v>72</v>
      </c>
      <c r="I578" t="s">
        <v>58</v>
      </c>
    </row>
    <row r="579" spans="1:9">
      <c r="A579">
        <v>5</v>
      </c>
      <c r="B579" t="s">
        <v>69</v>
      </c>
      <c r="C579" t="s">
        <v>70</v>
      </c>
      <c r="F579" t="s">
        <v>57</v>
      </c>
      <c r="G579">
        <v>48</v>
      </c>
      <c r="I579" t="s">
        <v>58</v>
      </c>
    </row>
    <row r="580" spans="1:9">
      <c r="A580">
        <v>6</v>
      </c>
      <c r="B580" t="s">
        <v>71</v>
      </c>
      <c r="C580" t="s">
        <v>72</v>
      </c>
      <c r="F580" t="s">
        <v>57</v>
      </c>
      <c r="G580">
        <v>72</v>
      </c>
      <c r="I580" t="s">
        <v>58</v>
      </c>
    </row>
    <row r="581" spans="1:9">
      <c r="A581">
        <v>7</v>
      </c>
      <c r="B581" t="s">
        <v>73</v>
      </c>
      <c r="C581" t="s">
        <v>74</v>
      </c>
      <c r="F581" t="s">
        <v>64</v>
      </c>
      <c r="G581">
        <v>72</v>
      </c>
      <c r="I581" t="s">
        <v>58</v>
      </c>
    </row>
    <row r="582" spans="1:9">
      <c r="A582">
        <v>8</v>
      </c>
      <c r="B582" t="s">
        <v>75</v>
      </c>
      <c r="C582" t="s">
        <v>76</v>
      </c>
      <c r="F582" t="s">
        <v>57</v>
      </c>
      <c r="G582">
        <v>48</v>
      </c>
      <c r="I582" t="s">
        <v>58</v>
      </c>
    </row>
    <row r="583" spans="1:9">
      <c r="A583">
        <v>9</v>
      </c>
      <c r="B583" t="s">
        <v>77</v>
      </c>
      <c r="C583" t="s">
        <v>78</v>
      </c>
      <c r="F583" t="s">
        <v>57</v>
      </c>
      <c r="G583">
        <v>24</v>
      </c>
      <c r="I583" t="s">
        <v>58</v>
      </c>
    </row>
    <row r="584" spans="1:9">
      <c r="A584">
        <v>10</v>
      </c>
      <c r="B584" t="s">
        <v>79</v>
      </c>
      <c r="C584" t="s">
        <v>80</v>
      </c>
      <c r="F584" t="s">
        <v>57</v>
      </c>
      <c r="G584">
        <v>48</v>
      </c>
      <c r="I584" t="s">
        <v>58</v>
      </c>
    </row>
    <row r="585" spans="1:9">
      <c r="A585">
        <v>11</v>
      </c>
      <c r="B585" t="s">
        <v>81</v>
      </c>
      <c r="C585" t="s">
        <v>82</v>
      </c>
      <c r="F585" t="s">
        <v>57</v>
      </c>
      <c r="G585">
        <v>48</v>
      </c>
      <c r="I585" t="s">
        <v>58</v>
      </c>
    </row>
    <row r="586" spans="1:9">
      <c r="A586">
        <v>12</v>
      </c>
      <c r="B586" t="s">
        <v>83</v>
      </c>
      <c r="C586" t="s">
        <v>84</v>
      </c>
      <c r="F586" t="s">
        <v>57</v>
      </c>
      <c r="G586">
        <v>24</v>
      </c>
      <c r="I586" t="s">
        <v>58</v>
      </c>
    </row>
    <row r="587" spans="1:9">
      <c r="B587" t="s">
        <v>97</v>
      </c>
      <c r="G587">
        <v>0</v>
      </c>
    </row>
    <row r="588" spans="1:9">
      <c r="A588">
        <v>1</v>
      </c>
      <c r="B588" t="s">
        <v>55</v>
      </c>
      <c r="C588" t="s">
        <v>56</v>
      </c>
      <c r="F588" t="s">
        <v>57</v>
      </c>
      <c r="G588">
        <v>51</v>
      </c>
      <c r="I588" t="s">
        <v>98</v>
      </c>
    </row>
    <row r="589" spans="1:9">
      <c r="A589" t="s">
        <v>59</v>
      </c>
      <c r="B589" t="s">
        <v>60</v>
      </c>
      <c r="C589" t="s">
        <v>61</v>
      </c>
      <c r="F589" t="s">
        <v>57</v>
      </c>
      <c r="G589">
        <v>51</v>
      </c>
      <c r="I589" t="s">
        <v>98</v>
      </c>
    </row>
    <row r="590" spans="1:9">
      <c r="A590">
        <v>2</v>
      </c>
      <c r="B590" t="s">
        <v>62</v>
      </c>
      <c r="C590" t="s">
        <v>63</v>
      </c>
      <c r="F590" t="s">
        <v>64</v>
      </c>
      <c r="G590">
        <v>1275</v>
      </c>
      <c r="I590" t="s">
        <v>98</v>
      </c>
    </row>
    <row r="591" spans="1:9">
      <c r="A591">
        <v>3</v>
      </c>
      <c r="B591" t="s">
        <v>89</v>
      </c>
      <c r="C591" t="s">
        <v>99</v>
      </c>
      <c r="F591" t="s">
        <v>57</v>
      </c>
      <c r="G591">
        <v>102</v>
      </c>
      <c r="I591" t="s">
        <v>98</v>
      </c>
    </row>
    <row r="592" spans="1:9">
      <c r="A592">
        <v>4</v>
      </c>
      <c r="B592" t="s">
        <v>90</v>
      </c>
      <c r="C592" t="s">
        <v>100</v>
      </c>
      <c r="F592" t="s">
        <v>57</v>
      </c>
      <c r="G592">
        <v>153</v>
      </c>
      <c r="I592" t="s">
        <v>98</v>
      </c>
    </row>
    <row r="593" spans="1:9">
      <c r="A593">
        <v>5</v>
      </c>
      <c r="B593" t="s">
        <v>75</v>
      </c>
      <c r="C593" t="s">
        <v>76</v>
      </c>
      <c r="F593" t="s">
        <v>57</v>
      </c>
      <c r="G593">
        <v>102</v>
      </c>
      <c r="I593" t="s">
        <v>98</v>
      </c>
    </row>
    <row r="594" spans="1:9">
      <c r="A594">
        <v>6</v>
      </c>
      <c r="B594" t="s">
        <v>81</v>
      </c>
      <c r="C594" t="s">
        <v>82</v>
      </c>
      <c r="F594" t="s">
        <v>57</v>
      </c>
      <c r="G594">
        <v>102</v>
      </c>
      <c r="I594" t="s">
        <v>98</v>
      </c>
    </row>
    <row r="595" spans="1:9">
      <c r="B595" t="s">
        <v>101</v>
      </c>
      <c r="G595">
        <v>0</v>
      </c>
    </row>
    <row r="596" spans="1:9">
      <c r="A596">
        <v>1</v>
      </c>
      <c r="B596" t="s">
        <v>55</v>
      </c>
      <c r="C596" t="s">
        <v>56</v>
      </c>
      <c r="F596" t="s">
        <v>57</v>
      </c>
      <c r="G596">
        <v>5</v>
      </c>
      <c r="I596" t="s">
        <v>98</v>
      </c>
    </row>
    <row r="597" spans="1:9">
      <c r="A597" t="s">
        <v>59</v>
      </c>
      <c r="B597" t="s">
        <v>60</v>
      </c>
      <c r="C597" t="s">
        <v>61</v>
      </c>
      <c r="F597" t="s">
        <v>57</v>
      </c>
      <c r="G597">
        <v>5</v>
      </c>
      <c r="I597" t="s">
        <v>98</v>
      </c>
    </row>
    <row r="598" spans="1:9">
      <c r="A598">
        <v>2</v>
      </c>
      <c r="B598" t="s">
        <v>62</v>
      </c>
      <c r="C598" t="s">
        <v>63</v>
      </c>
      <c r="F598" t="s">
        <v>64</v>
      </c>
      <c r="G598">
        <v>125</v>
      </c>
      <c r="I598" t="s">
        <v>98</v>
      </c>
    </row>
    <row r="599" spans="1:9">
      <c r="A599">
        <v>3</v>
      </c>
      <c r="B599" t="s">
        <v>75</v>
      </c>
      <c r="C599" t="s">
        <v>76</v>
      </c>
      <c r="F599" t="s">
        <v>57</v>
      </c>
      <c r="G599">
        <v>10</v>
      </c>
      <c r="I599" t="s">
        <v>98</v>
      </c>
    </row>
    <row r="600" spans="1:9">
      <c r="A600">
        <v>4</v>
      </c>
      <c r="B600" t="s">
        <v>89</v>
      </c>
      <c r="C600" t="s">
        <v>99</v>
      </c>
      <c r="F600" t="s">
        <v>57</v>
      </c>
      <c r="G600">
        <v>10</v>
      </c>
      <c r="I600" t="s">
        <v>98</v>
      </c>
    </row>
    <row r="601" spans="1:9">
      <c r="A601">
        <v>5</v>
      </c>
      <c r="B601" t="s">
        <v>90</v>
      </c>
      <c r="C601" t="s">
        <v>102</v>
      </c>
      <c r="F601" t="s">
        <v>57</v>
      </c>
      <c r="G601">
        <v>15</v>
      </c>
      <c r="I601" t="s">
        <v>98</v>
      </c>
    </row>
    <row r="602" spans="1:9">
      <c r="A602">
        <v>6</v>
      </c>
      <c r="B602" t="s">
        <v>93</v>
      </c>
      <c r="C602" t="s">
        <v>103</v>
      </c>
      <c r="F602" t="s">
        <v>57</v>
      </c>
      <c r="G602">
        <v>15</v>
      </c>
      <c r="I602" t="s">
        <v>98</v>
      </c>
    </row>
    <row r="603" spans="1:9">
      <c r="A603">
        <v>7</v>
      </c>
      <c r="B603" t="s">
        <v>81</v>
      </c>
      <c r="C603" t="s">
        <v>96</v>
      </c>
      <c r="F603" t="s">
        <v>57</v>
      </c>
      <c r="G603">
        <v>10</v>
      </c>
      <c r="I603" t="s">
        <v>98</v>
      </c>
    </row>
    <row r="604" spans="1:9">
      <c r="A604">
        <v>8</v>
      </c>
      <c r="B604" t="s">
        <v>104</v>
      </c>
      <c r="C604" t="s">
        <v>105</v>
      </c>
      <c r="F604" t="s">
        <v>57</v>
      </c>
      <c r="G604">
        <v>5</v>
      </c>
      <c r="I604" t="s">
        <v>98</v>
      </c>
    </row>
    <row r="605" spans="1:9">
      <c r="B605" t="s">
        <v>106</v>
      </c>
      <c r="G605">
        <v>0</v>
      </c>
    </row>
    <row r="606" spans="1:9" ht="90">
      <c r="A606">
        <v>1</v>
      </c>
      <c r="B606" t="s">
        <v>107</v>
      </c>
      <c r="C606" s="274" t="s">
        <v>108</v>
      </c>
      <c r="F606" t="s">
        <v>57</v>
      </c>
      <c r="G606">
        <v>4</v>
      </c>
      <c r="I606" t="s">
        <v>98</v>
      </c>
    </row>
    <row r="607" spans="1:9">
      <c r="A607" t="s">
        <v>59</v>
      </c>
      <c r="B607" t="s">
        <v>109</v>
      </c>
      <c r="C607" t="s">
        <v>61</v>
      </c>
      <c r="F607" t="s">
        <v>57</v>
      </c>
      <c r="G607">
        <v>4</v>
      </c>
      <c r="I607" t="s">
        <v>98</v>
      </c>
    </row>
    <row r="608" spans="1:9">
      <c r="A608">
        <v>2</v>
      </c>
      <c r="B608" t="s">
        <v>62</v>
      </c>
      <c r="C608" t="s">
        <v>110</v>
      </c>
      <c r="F608" t="s">
        <v>64</v>
      </c>
      <c r="G608">
        <v>100</v>
      </c>
      <c r="I608" t="s">
        <v>98</v>
      </c>
    </row>
    <row r="609" spans="1:9">
      <c r="A609">
        <v>3</v>
      </c>
      <c r="B609" t="s">
        <v>111</v>
      </c>
      <c r="C609" t="s">
        <v>66</v>
      </c>
      <c r="F609" t="s">
        <v>57</v>
      </c>
      <c r="G609">
        <v>32</v>
      </c>
      <c r="I609" t="s">
        <v>98</v>
      </c>
    </row>
    <row r="610" spans="1:9">
      <c r="A610">
        <v>4</v>
      </c>
      <c r="B610" t="s">
        <v>75</v>
      </c>
      <c r="C610" t="s">
        <v>76</v>
      </c>
      <c r="F610" t="s">
        <v>57</v>
      </c>
      <c r="G610">
        <v>16</v>
      </c>
      <c r="I610" t="s">
        <v>98</v>
      </c>
    </row>
    <row r="611" spans="1:9">
      <c r="A611">
        <v>5</v>
      </c>
      <c r="B611" t="s">
        <v>89</v>
      </c>
      <c r="C611" t="s">
        <v>99</v>
      </c>
      <c r="F611" t="s">
        <v>57</v>
      </c>
      <c r="G611">
        <v>16</v>
      </c>
      <c r="I611" t="s">
        <v>98</v>
      </c>
    </row>
    <row r="612" spans="1:9">
      <c r="A612">
        <v>6</v>
      </c>
      <c r="B612" t="s">
        <v>90</v>
      </c>
      <c r="C612" t="s">
        <v>102</v>
      </c>
      <c r="F612" t="s">
        <v>57</v>
      </c>
      <c r="G612">
        <v>12</v>
      </c>
    </row>
    <row r="613" spans="1:9">
      <c r="A613">
        <v>7</v>
      </c>
      <c r="B613" t="s">
        <v>73</v>
      </c>
      <c r="C613" t="s">
        <v>92</v>
      </c>
      <c r="F613" t="s">
        <v>64</v>
      </c>
      <c r="G613">
        <v>16</v>
      </c>
      <c r="I613" t="s">
        <v>112</v>
      </c>
    </row>
    <row r="614" spans="1:9">
      <c r="A614">
        <v>8</v>
      </c>
      <c r="B614" t="s">
        <v>93</v>
      </c>
      <c r="C614" t="s">
        <v>94</v>
      </c>
      <c r="F614" t="s">
        <v>57</v>
      </c>
      <c r="G614">
        <v>16</v>
      </c>
      <c r="I614" t="s">
        <v>112</v>
      </c>
    </row>
    <row r="615" spans="1:9">
      <c r="A615">
        <v>9</v>
      </c>
      <c r="B615" t="s">
        <v>77</v>
      </c>
      <c r="C615" t="s">
        <v>95</v>
      </c>
      <c r="F615" t="s">
        <v>57</v>
      </c>
      <c r="G615">
        <v>4</v>
      </c>
      <c r="I615" t="s">
        <v>112</v>
      </c>
    </row>
    <row r="616" spans="1:9">
      <c r="A616">
        <v>10</v>
      </c>
      <c r="B616" t="s">
        <v>79</v>
      </c>
      <c r="C616" t="s">
        <v>80</v>
      </c>
      <c r="F616" t="s">
        <v>57</v>
      </c>
      <c r="G616">
        <v>8</v>
      </c>
      <c r="I616" t="s">
        <v>112</v>
      </c>
    </row>
    <row r="617" spans="1:9">
      <c r="A617">
        <v>11</v>
      </c>
      <c r="B617" t="s">
        <v>81</v>
      </c>
      <c r="C617" t="s">
        <v>82</v>
      </c>
      <c r="F617" t="s">
        <v>57</v>
      </c>
      <c r="G617">
        <v>16</v>
      </c>
      <c r="I617" t="s">
        <v>112</v>
      </c>
    </row>
    <row r="618" spans="1:9">
      <c r="A618">
        <v>12</v>
      </c>
      <c r="B618" t="s">
        <v>83</v>
      </c>
      <c r="C618" t="s">
        <v>113</v>
      </c>
      <c r="F618" t="s">
        <v>57</v>
      </c>
      <c r="G618">
        <v>4</v>
      </c>
      <c r="I618" t="s">
        <v>112</v>
      </c>
    </row>
    <row r="619" spans="1:9">
      <c r="B619" t="s">
        <v>114</v>
      </c>
      <c r="G619">
        <v>0</v>
      </c>
    </row>
    <row r="620" spans="1:9" ht="90">
      <c r="A620">
        <v>1</v>
      </c>
      <c r="B620" t="s">
        <v>107</v>
      </c>
      <c r="C620" s="274" t="s">
        <v>108</v>
      </c>
      <c r="F620" t="s">
        <v>57</v>
      </c>
      <c r="G620">
        <v>8</v>
      </c>
      <c r="I620" t="s">
        <v>115</v>
      </c>
    </row>
    <row r="621" spans="1:9">
      <c r="A621" t="s">
        <v>59</v>
      </c>
      <c r="B621" t="s">
        <v>109</v>
      </c>
      <c r="C621" t="s">
        <v>61</v>
      </c>
      <c r="F621" t="s">
        <v>57</v>
      </c>
      <c r="G621">
        <v>8</v>
      </c>
      <c r="I621" t="s">
        <v>115</v>
      </c>
    </row>
    <row r="622" spans="1:9">
      <c r="A622">
        <v>2</v>
      </c>
      <c r="B622" t="s">
        <v>62</v>
      </c>
      <c r="C622" t="s">
        <v>110</v>
      </c>
      <c r="F622" t="s">
        <v>64</v>
      </c>
      <c r="G622">
        <v>200</v>
      </c>
      <c r="I622" t="s">
        <v>115</v>
      </c>
    </row>
    <row r="623" spans="1:9">
      <c r="A623">
        <v>3</v>
      </c>
      <c r="B623" t="s">
        <v>75</v>
      </c>
      <c r="C623" t="s">
        <v>76</v>
      </c>
      <c r="F623" t="s">
        <v>57</v>
      </c>
      <c r="G623">
        <v>32</v>
      </c>
      <c r="I623" t="s">
        <v>115</v>
      </c>
    </row>
    <row r="624" spans="1:9">
      <c r="A624">
        <v>4</v>
      </c>
      <c r="B624" t="s">
        <v>89</v>
      </c>
      <c r="C624" t="s">
        <v>99</v>
      </c>
      <c r="F624" t="s">
        <v>57</v>
      </c>
      <c r="G624">
        <v>32</v>
      </c>
      <c r="I624" t="s">
        <v>115</v>
      </c>
    </row>
    <row r="625" spans="1:9">
      <c r="A625">
        <v>5</v>
      </c>
      <c r="B625" t="s">
        <v>90</v>
      </c>
      <c r="C625" t="s">
        <v>102</v>
      </c>
      <c r="F625" t="s">
        <v>57</v>
      </c>
      <c r="G625">
        <v>24</v>
      </c>
      <c r="I625" t="s">
        <v>115</v>
      </c>
    </row>
    <row r="626" spans="1:9">
      <c r="A626">
        <v>6</v>
      </c>
      <c r="B626" t="s">
        <v>81</v>
      </c>
      <c r="C626" t="s">
        <v>116</v>
      </c>
      <c r="F626" t="s">
        <v>57</v>
      </c>
      <c r="G626">
        <v>32</v>
      </c>
    </row>
    <row r="627" spans="1:9">
      <c r="A627">
        <v>7</v>
      </c>
      <c r="B627" t="s">
        <v>83</v>
      </c>
      <c r="C627" t="s">
        <v>84</v>
      </c>
      <c r="F627" t="s">
        <v>57</v>
      </c>
      <c r="G627">
        <v>8</v>
      </c>
      <c r="I627" t="s">
        <v>117</v>
      </c>
    </row>
    <row r="628" spans="1:9">
      <c r="B628" t="s">
        <v>98</v>
      </c>
      <c r="G628">
        <v>0</v>
      </c>
    </row>
    <row r="629" spans="1:9">
      <c r="A629">
        <v>1</v>
      </c>
      <c r="B629" t="s">
        <v>121</v>
      </c>
      <c r="C629" t="s">
        <v>122</v>
      </c>
      <c r="F629" t="s">
        <v>57</v>
      </c>
      <c r="G629">
        <v>1</v>
      </c>
      <c r="I629" t="s">
        <v>98</v>
      </c>
    </row>
    <row r="630" spans="1:9">
      <c r="A630">
        <v>2</v>
      </c>
      <c r="B630" t="s">
        <v>123</v>
      </c>
      <c r="C630" t="s">
        <v>124</v>
      </c>
      <c r="F630" t="s">
        <v>57</v>
      </c>
      <c r="G630">
        <v>2</v>
      </c>
      <c r="I630" t="s">
        <v>98</v>
      </c>
    </row>
    <row r="631" spans="1:9">
      <c r="A631">
        <v>3</v>
      </c>
      <c r="B631" t="s">
        <v>125</v>
      </c>
      <c r="C631" t="s">
        <v>126</v>
      </c>
      <c r="F631" t="s">
        <v>57</v>
      </c>
      <c r="G631">
        <v>2</v>
      </c>
      <c r="I631" t="s">
        <v>98</v>
      </c>
    </row>
    <row r="632" spans="1:9">
      <c r="A632">
        <v>4</v>
      </c>
      <c r="B632" t="s">
        <v>127</v>
      </c>
      <c r="C632" t="s">
        <v>128</v>
      </c>
      <c r="F632" t="s">
        <v>57</v>
      </c>
      <c r="G632">
        <v>5</v>
      </c>
      <c r="I632" t="s">
        <v>98</v>
      </c>
    </row>
    <row r="633" spans="1:9">
      <c r="A633">
        <v>5</v>
      </c>
      <c r="B633" t="s">
        <v>129</v>
      </c>
      <c r="C633" t="s">
        <v>130</v>
      </c>
      <c r="F633" t="s">
        <v>57</v>
      </c>
      <c r="G633">
        <v>5</v>
      </c>
      <c r="I633" t="s">
        <v>98</v>
      </c>
    </row>
    <row r="634" spans="1:9">
      <c r="A634">
        <v>6</v>
      </c>
      <c r="B634" t="s">
        <v>131</v>
      </c>
      <c r="C634" t="s">
        <v>130</v>
      </c>
      <c r="F634" t="s">
        <v>57</v>
      </c>
      <c r="G634">
        <v>10</v>
      </c>
      <c r="I634" t="s">
        <v>98</v>
      </c>
    </row>
    <row r="635" spans="1:9">
      <c r="A635">
        <v>7</v>
      </c>
      <c r="B635" t="s">
        <v>132</v>
      </c>
      <c r="C635" t="s">
        <v>130</v>
      </c>
      <c r="F635" t="s">
        <v>57</v>
      </c>
      <c r="G635">
        <v>5</v>
      </c>
      <c r="I635" t="s">
        <v>98</v>
      </c>
    </row>
    <row r="636" spans="1:9">
      <c r="A636">
        <v>8</v>
      </c>
      <c r="B636" t="s">
        <v>133</v>
      </c>
      <c r="C636" t="s">
        <v>134</v>
      </c>
      <c r="F636" t="s">
        <v>57</v>
      </c>
      <c r="G636">
        <v>6</v>
      </c>
      <c r="I636" t="s">
        <v>98</v>
      </c>
    </row>
    <row r="637" spans="1:9">
      <c r="A637">
        <v>9</v>
      </c>
      <c r="B637" t="s">
        <v>135</v>
      </c>
      <c r="C637" t="s">
        <v>136</v>
      </c>
      <c r="F637" t="s">
        <v>57</v>
      </c>
      <c r="G637">
        <v>6</v>
      </c>
      <c r="I637" t="s">
        <v>98</v>
      </c>
    </row>
    <row r="638" spans="1:9">
      <c r="A638">
        <v>10</v>
      </c>
      <c r="B638" t="s">
        <v>131</v>
      </c>
      <c r="C638" t="s">
        <v>136</v>
      </c>
      <c r="F638" t="s">
        <v>57</v>
      </c>
      <c r="G638">
        <v>12</v>
      </c>
      <c r="I638" t="s">
        <v>98</v>
      </c>
    </row>
    <row r="639" spans="1:9">
      <c r="A639">
        <v>11</v>
      </c>
      <c r="B639" t="s">
        <v>137</v>
      </c>
      <c r="C639" t="s">
        <v>136</v>
      </c>
      <c r="F639" t="s">
        <v>57</v>
      </c>
      <c r="G639">
        <v>6</v>
      </c>
      <c r="I639" t="s">
        <v>98</v>
      </c>
    </row>
    <row r="640" spans="1:9">
      <c r="A640">
        <v>12</v>
      </c>
      <c r="B640" t="s">
        <v>138</v>
      </c>
      <c r="C640" t="s">
        <v>139</v>
      </c>
      <c r="F640" t="s">
        <v>64</v>
      </c>
      <c r="G640">
        <v>5</v>
      </c>
      <c r="I640" t="s">
        <v>98</v>
      </c>
    </row>
    <row r="641" spans="1:9">
      <c r="A641">
        <v>13</v>
      </c>
      <c r="B641" t="s">
        <v>140</v>
      </c>
      <c r="C641" t="s">
        <v>141</v>
      </c>
      <c r="F641" t="s">
        <v>64</v>
      </c>
      <c r="G641">
        <v>3</v>
      </c>
      <c r="I641" t="s">
        <v>98</v>
      </c>
    </row>
    <row r="642" spans="1:9">
      <c r="A642">
        <v>14</v>
      </c>
      <c r="B642" t="s">
        <v>143</v>
      </c>
      <c r="C642" t="s">
        <v>144</v>
      </c>
      <c r="F642" t="s">
        <v>64</v>
      </c>
      <c r="G642">
        <v>6</v>
      </c>
      <c r="I642" t="s">
        <v>98</v>
      </c>
    </row>
    <row r="643" spans="1:9">
      <c r="A643">
        <v>15</v>
      </c>
      <c r="B643" t="s">
        <v>145</v>
      </c>
      <c r="C643" t="s">
        <v>146</v>
      </c>
      <c r="F643" t="s">
        <v>57</v>
      </c>
      <c r="G643">
        <v>4</v>
      </c>
      <c r="I643" t="s">
        <v>98</v>
      </c>
    </row>
    <row r="644" spans="1:9">
      <c r="A644">
        <v>16</v>
      </c>
      <c r="B644" t="s">
        <v>145</v>
      </c>
      <c r="C644" t="s">
        <v>147</v>
      </c>
      <c r="F644" t="s">
        <v>57</v>
      </c>
      <c r="G644">
        <v>2</v>
      </c>
      <c r="I644" t="s">
        <v>98</v>
      </c>
    </row>
    <row r="645" spans="1:9">
      <c r="A645">
        <v>17</v>
      </c>
      <c r="B645" t="s">
        <v>133</v>
      </c>
      <c r="C645" t="s">
        <v>148</v>
      </c>
      <c r="F645" t="s">
        <v>57</v>
      </c>
      <c r="G645">
        <v>3</v>
      </c>
      <c r="I645" t="s">
        <v>98</v>
      </c>
    </row>
    <row r="646" spans="1:9">
      <c r="A646">
        <v>18</v>
      </c>
      <c r="B646" t="s">
        <v>149</v>
      </c>
      <c r="C646" t="s">
        <v>150</v>
      </c>
      <c r="F646" t="s">
        <v>57</v>
      </c>
      <c r="G646">
        <v>3</v>
      </c>
      <c r="I646" t="s">
        <v>98</v>
      </c>
    </row>
    <row r="647" spans="1:9">
      <c r="A647">
        <v>19</v>
      </c>
      <c r="B647" t="s">
        <v>137</v>
      </c>
      <c r="C647" t="s">
        <v>150</v>
      </c>
      <c r="F647" t="s">
        <v>57</v>
      </c>
      <c r="G647">
        <v>3</v>
      </c>
      <c r="I647" t="s">
        <v>98</v>
      </c>
    </row>
    <row r="648" spans="1:9">
      <c r="A648">
        <v>20</v>
      </c>
      <c r="B648" t="s">
        <v>131</v>
      </c>
      <c r="C648" t="s">
        <v>150</v>
      </c>
      <c r="F648" t="s">
        <v>57</v>
      </c>
      <c r="G648">
        <v>6</v>
      </c>
      <c r="I648" t="s">
        <v>98</v>
      </c>
    </row>
    <row r="649" spans="1:9">
      <c r="A649">
        <v>21</v>
      </c>
      <c r="B649" t="s">
        <v>145</v>
      </c>
      <c r="C649" t="s">
        <v>151</v>
      </c>
      <c r="F649" t="s">
        <v>57</v>
      </c>
      <c r="G649">
        <v>3</v>
      </c>
      <c r="I649" t="s">
        <v>98</v>
      </c>
    </row>
    <row r="650" spans="1:9">
      <c r="A650">
        <v>22</v>
      </c>
      <c r="B650" t="s">
        <v>152</v>
      </c>
      <c r="C650" t="s">
        <v>153</v>
      </c>
      <c r="F650" t="s">
        <v>64</v>
      </c>
      <c r="G650">
        <v>6</v>
      </c>
      <c r="I650" t="s">
        <v>98</v>
      </c>
    </row>
    <row r="651" spans="1:9">
      <c r="A651">
        <v>23</v>
      </c>
      <c r="B651" t="s">
        <v>154</v>
      </c>
      <c r="C651" t="s">
        <v>155</v>
      </c>
      <c r="F651" t="s">
        <v>57</v>
      </c>
      <c r="G651">
        <v>6</v>
      </c>
      <c r="I651" t="s">
        <v>98</v>
      </c>
    </row>
    <row r="652" spans="1:9">
      <c r="A652">
        <v>24</v>
      </c>
      <c r="B652" t="s">
        <v>156</v>
      </c>
      <c r="C652" t="s">
        <v>157</v>
      </c>
      <c r="F652" t="s">
        <v>57</v>
      </c>
      <c r="G652">
        <v>12</v>
      </c>
      <c r="I652" t="s">
        <v>98</v>
      </c>
    </row>
    <row r="653" spans="1:9">
      <c r="A653">
        <v>25</v>
      </c>
      <c r="B653" t="s">
        <v>156</v>
      </c>
      <c r="C653" t="s">
        <v>158</v>
      </c>
      <c r="F653" t="s">
        <v>57</v>
      </c>
      <c r="G653">
        <v>4</v>
      </c>
      <c r="I653" t="s">
        <v>98</v>
      </c>
    </row>
    <row r="654" spans="1:9">
      <c r="A654">
        <v>26</v>
      </c>
      <c r="B654" t="s">
        <v>159</v>
      </c>
      <c r="C654" t="s">
        <v>163</v>
      </c>
      <c r="F654" t="s">
        <v>57</v>
      </c>
      <c r="G654">
        <v>3</v>
      </c>
      <c r="I654" t="s">
        <v>98</v>
      </c>
    </row>
    <row r="655" spans="1:9">
      <c r="B655" t="s">
        <v>112</v>
      </c>
      <c r="G655">
        <v>0</v>
      </c>
    </row>
    <row r="656" spans="1:9">
      <c r="A656">
        <v>1</v>
      </c>
      <c r="B656" t="s">
        <v>121</v>
      </c>
      <c r="C656" t="s">
        <v>122</v>
      </c>
      <c r="F656" t="s">
        <v>57</v>
      </c>
      <c r="G656">
        <v>3</v>
      </c>
      <c r="I656" t="s">
        <v>112</v>
      </c>
    </row>
    <row r="657" spans="1:9">
      <c r="A657">
        <v>2</v>
      </c>
      <c r="B657" t="s">
        <v>123</v>
      </c>
      <c r="C657" t="s">
        <v>124</v>
      </c>
      <c r="F657" t="s">
        <v>57</v>
      </c>
      <c r="G657">
        <v>12</v>
      </c>
      <c r="I657" t="s">
        <v>112</v>
      </c>
    </row>
    <row r="658" spans="1:9">
      <c r="A658">
        <v>3</v>
      </c>
      <c r="B658" t="s">
        <v>125</v>
      </c>
      <c r="C658" t="s">
        <v>126</v>
      </c>
      <c r="F658" t="s">
        <v>57</v>
      </c>
      <c r="G658">
        <v>12</v>
      </c>
      <c r="I658" t="s">
        <v>112</v>
      </c>
    </row>
    <row r="659" spans="1:9">
      <c r="A659">
        <v>4</v>
      </c>
      <c r="B659" t="s">
        <v>127</v>
      </c>
      <c r="C659" t="s">
        <v>128</v>
      </c>
      <c r="F659" t="s">
        <v>57</v>
      </c>
      <c r="G659">
        <v>21</v>
      </c>
      <c r="I659" t="s">
        <v>112</v>
      </c>
    </row>
    <row r="660" spans="1:9">
      <c r="A660">
        <v>5</v>
      </c>
      <c r="B660" t="s">
        <v>129</v>
      </c>
      <c r="C660" t="s">
        <v>130</v>
      </c>
      <c r="F660" t="s">
        <v>57</v>
      </c>
      <c r="G660">
        <v>21</v>
      </c>
      <c r="I660" t="s">
        <v>112</v>
      </c>
    </row>
    <row r="661" spans="1:9">
      <c r="A661">
        <v>6</v>
      </c>
      <c r="B661" t="s">
        <v>131</v>
      </c>
      <c r="C661" t="s">
        <v>130</v>
      </c>
      <c r="F661" t="s">
        <v>57</v>
      </c>
      <c r="G661">
        <v>42</v>
      </c>
      <c r="I661" t="s">
        <v>112</v>
      </c>
    </row>
    <row r="662" spans="1:9">
      <c r="A662">
        <v>7</v>
      </c>
      <c r="B662" t="s">
        <v>132</v>
      </c>
      <c r="C662" t="s">
        <v>130</v>
      </c>
      <c r="F662" t="s">
        <v>57</v>
      </c>
      <c r="G662">
        <v>21</v>
      </c>
      <c r="I662" t="s">
        <v>112</v>
      </c>
    </row>
    <row r="663" spans="1:9">
      <c r="A663">
        <v>8</v>
      </c>
      <c r="B663" t="s">
        <v>133</v>
      </c>
      <c r="C663" t="s">
        <v>134</v>
      </c>
      <c r="F663" t="s">
        <v>57</v>
      </c>
      <c r="G663">
        <v>18</v>
      </c>
      <c r="I663" t="s">
        <v>112</v>
      </c>
    </row>
    <row r="664" spans="1:9">
      <c r="A664">
        <v>9</v>
      </c>
      <c r="B664" t="s">
        <v>135</v>
      </c>
      <c r="C664" t="s">
        <v>136</v>
      </c>
      <c r="F664" t="s">
        <v>57</v>
      </c>
      <c r="G664">
        <v>18</v>
      </c>
      <c r="I664" t="s">
        <v>112</v>
      </c>
    </row>
    <row r="665" spans="1:9">
      <c r="A665">
        <v>10</v>
      </c>
      <c r="B665" t="s">
        <v>131</v>
      </c>
      <c r="C665" t="s">
        <v>136</v>
      </c>
      <c r="F665" t="s">
        <v>57</v>
      </c>
      <c r="G665">
        <v>36</v>
      </c>
      <c r="I665" t="s">
        <v>112</v>
      </c>
    </row>
    <row r="666" spans="1:9">
      <c r="A666">
        <v>11</v>
      </c>
      <c r="B666" t="s">
        <v>137</v>
      </c>
      <c r="C666" t="s">
        <v>136</v>
      </c>
      <c r="F666" t="s">
        <v>57</v>
      </c>
      <c r="G666">
        <v>18</v>
      </c>
      <c r="I666" t="s">
        <v>112</v>
      </c>
    </row>
    <row r="667" spans="1:9">
      <c r="A667">
        <v>12</v>
      </c>
      <c r="B667" t="s">
        <v>138</v>
      </c>
      <c r="C667" t="s">
        <v>139</v>
      </c>
      <c r="F667" t="s">
        <v>64</v>
      </c>
      <c r="G667">
        <v>15</v>
      </c>
      <c r="I667" t="s">
        <v>112</v>
      </c>
    </row>
    <row r="668" spans="1:9">
      <c r="A668">
        <v>13</v>
      </c>
      <c r="B668" t="s">
        <v>140</v>
      </c>
      <c r="C668" t="s">
        <v>141</v>
      </c>
      <c r="F668" t="s">
        <v>64</v>
      </c>
      <c r="G668">
        <v>9</v>
      </c>
      <c r="I668" t="s">
        <v>112</v>
      </c>
    </row>
    <row r="669" spans="1:9">
      <c r="A669">
        <v>14</v>
      </c>
      <c r="B669" t="s">
        <v>140</v>
      </c>
      <c r="C669" t="s">
        <v>142</v>
      </c>
      <c r="F669" t="s">
        <v>64</v>
      </c>
      <c r="G669">
        <v>18</v>
      </c>
      <c r="I669" t="s">
        <v>112</v>
      </c>
    </row>
    <row r="670" spans="1:9">
      <c r="A670">
        <v>15</v>
      </c>
      <c r="B670" t="s">
        <v>143</v>
      </c>
      <c r="C670" t="s">
        <v>144</v>
      </c>
      <c r="F670" t="s">
        <v>64</v>
      </c>
      <c r="G670">
        <v>18</v>
      </c>
      <c r="I670" t="s">
        <v>112</v>
      </c>
    </row>
    <row r="671" spans="1:9">
      <c r="A671">
        <v>16</v>
      </c>
      <c r="B671" t="s">
        <v>145</v>
      </c>
      <c r="C671" t="s">
        <v>146</v>
      </c>
      <c r="F671" t="s">
        <v>57</v>
      </c>
      <c r="G671">
        <v>18</v>
      </c>
      <c r="I671" t="s">
        <v>112</v>
      </c>
    </row>
    <row r="672" spans="1:9">
      <c r="A672">
        <v>17</v>
      </c>
      <c r="B672" t="s">
        <v>145</v>
      </c>
      <c r="C672" t="s">
        <v>147</v>
      </c>
      <c r="F672" t="s">
        <v>57</v>
      </c>
      <c r="G672">
        <v>6</v>
      </c>
      <c r="I672" t="s">
        <v>112</v>
      </c>
    </row>
    <row r="673" spans="1:9">
      <c r="A673">
        <v>18</v>
      </c>
      <c r="B673" t="s">
        <v>133</v>
      </c>
      <c r="C673" t="s">
        <v>148</v>
      </c>
      <c r="F673" t="s">
        <v>57</v>
      </c>
      <c r="G673">
        <v>9</v>
      </c>
      <c r="I673" t="s">
        <v>112</v>
      </c>
    </row>
    <row r="674" spans="1:9">
      <c r="A674">
        <v>19</v>
      </c>
      <c r="B674" t="s">
        <v>149</v>
      </c>
      <c r="C674" t="s">
        <v>150</v>
      </c>
      <c r="F674" t="s">
        <v>57</v>
      </c>
      <c r="G674">
        <v>9</v>
      </c>
      <c r="I674" t="s">
        <v>112</v>
      </c>
    </row>
    <row r="675" spans="1:9">
      <c r="A675">
        <v>20</v>
      </c>
      <c r="B675" t="s">
        <v>137</v>
      </c>
      <c r="C675" t="s">
        <v>150</v>
      </c>
      <c r="F675" t="s">
        <v>57</v>
      </c>
      <c r="G675">
        <v>9</v>
      </c>
      <c r="I675" t="s">
        <v>112</v>
      </c>
    </row>
    <row r="676" spans="1:9">
      <c r="A676">
        <v>21</v>
      </c>
      <c r="B676" t="s">
        <v>131</v>
      </c>
      <c r="C676" t="s">
        <v>150</v>
      </c>
      <c r="F676" t="s">
        <v>57</v>
      </c>
      <c r="G676">
        <v>18</v>
      </c>
      <c r="I676" t="s">
        <v>112</v>
      </c>
    </row>
    <row r="677" spans="1:9">
      <c r="A677">
        <v>22</v>
      </c>
      <c r="B677" t="s">
        <v>145</v>
      </c>
      <c r="C677" t="s">
        <v>151</v>
      </c>
      <c r="F677" t="s">
        <v>57</v>
      </c>
      <c r="G677">
        <v>9</v>
      </c>
      <c r="I677" t="s">
        <v>112</v>
      </c>
    </row>
    <row r="678" spans="1:9">
      <c r="A678">
        <v>23</v>
      </c>
      <c r="B678" t="s">
        <v>152</v>
      </c>
      <c r="C678" t="s">
        <v>153</v>
      </c>
      <c r="F678" t="s">
        <v>64</v>
      </c>
      <c r="G678">
        <v>24</v>
      </c>
      <c r="I678" t="s">
        <v>112</v>
      </c>
    </row>
    <row r="679" spans="1:9">
      <c r="A679">
        <v>24</v>
      </c>
      <c r="B679" t="s">
        <v>154</v>
      </c>
      <c r="C679" t="s">
        <v>155</v>
      </c>
      <c r="F679" t="s">
        <v>57</v>
      </c>
      <c r="G679">
        <v>24</v>
      </c>
      <c r="I679" t="s">
        <v>112</v>
      </c>
    </row>
    <row r="680" spans="1:9">
      <c r="A680">
        <v>25</v>
      </c>
      <c r="B680" t="s">
        <v>156</v>
      </c>
      <c r="C680" t="s">
        <v>157</v>
      </c>
      <c r="F680" t="s">
        <v>57</v>
      </c>
      <c r="G680">
        <v>48</v>
      </c>
      <c r="I680" t="s">
        <v>112</v>
      </c>
    </row>
    <row r="681" spans="1:9">
      <c r="A681">
        <v>26</v>
      </c>
      <c r="B681" t="s">
        <v>156</v>
      </c>
      <c r="C681" t="s">
        <v>158</v>
      </c>
      <c r="F681" t="s">
        <v>57</v>
      </c>
      <c r="G681">
        <v>12</v>
      </c>
      <c r="I681" t="s">
        <v>112</v>
      </c>
    </row>
    <row r="682" spans="1:9">
      <c r="A682">
        <v>27</v>
      </c>
      <c r="B682" t="s">
        <v>159</v>
      </c>
      <c r="C682" t="s">
        <v>160</v>
      </c>
      <c r="F682" t="s">
        <v>57</v>
      </c>
      <c r="G682">
        <v>3</v>
      </c>
      <c r="I682" t="s">
        <v>112</v>
      </c>
    </row>
    <row r="683" spans="1:9">
      <c r="A683">
        <v>27</v>
      </c>
      <c r="B683" t="s">
        <v>159</v>
      </c>
      <c r="C683" t="s">
        <v>172</v>
      </c>
      <c r="F683" t="s">
        <v>57</v>
      </c>
      <c r="G683">
        <v>3</v>
      </c>
      <c r="I683" t="s">
        <v>112</v>
      </c>
    </row>
    <row r="684" spans="1:9">
      <c r="B684" t="s">
        <v>175</v>
      </c>
      <c r="G684">
        <v>0</v>
      </c>
    </row>
    <row r="685" spans="1:9">
      <c r="B685" t="s">
        <v>54</v>
      </c>
      <c r="G685">
        <v>0</v>
      </c>
    </row>
    <row r="686" spans="1:9">
      <c r="A686">
        <v>1</v>
      </c>
      <c r="B686" t="s">
        <v>55</v>
      </c>
      <c r="C686" t="s">
        <v>56</v>
      </c>
      <c r="F686" t="s">
        <v>57</v>
      </c>
      <c r="G686">
        <v>127</v>
      </c>
      <c r="I686" t="s">
        <v>58</v>
      </c>
    </row>
    <row r="687" spans="1:9">
      <c r="A687" t="s">
        <v>59</v>
      </c>
      <c r="B687" t="s">
        <v>60</v>
      </c>
      <c r="C687" t="s">
        <v>61</v>
      </c>
      <c r="F687" t="s">
        <v>57</v>
      </c>
      <c r="G687">
        <v>127</v>
      </c>
      <c r="I687" t="s">
        <v>58</v>
      </c>
    </row>
    <row r="688" spans="1:9">
      <c r="A688">
        <v>2</v>
      </c>
      <c r="B688" t="s">
        <v>62</v>
      </c>
      <c r="C688" t="s">
        <v>63</v>
      </c>
      <c r="F688" t="s">
        <v>64</v>
      </c>
      <c r="G688">
        <v>3175</v>
      </c>
      <c r="I688" t="s">
        <v>58</v>
      </c>
    </row>
    <row r="689" spans="1:9">
      <c r="A689">
        <v>3</v>
      </c>
      <c r="B689" t="s">
        <v>65</v>
      </c>
      <c r="C689" t="s">
        <v>66</v>
      </c>
      <c r="F689" t="s">
        <v>57</v>
      </c>
      <c r="G689">
        <v>254</v>
      </c>
      <c r="I689" t="s">
        <v>58</v>
      </c>
    </row>
    <row r="690" spans="1:9">
      <c r="A690">
        <v>4</v>
      </c>
      <c r="B690" t="s">
        <v>67</v>
      </c>
      <c r="C690" t="s">
        <v>68</v>
      </c>
      <c r="F690" t="s">
        <v>57</v>
      </c>
      <c r="G690">
        <v>381</v>
      </c>
      <c r="I690" t="s">
        <v>58</v>
      </c>
    </row>
    <row r="691" spans="1:9">
      <c r="A691">
        <v>5</v>
      </c>
      <c r="B691" t="s">
        <v>69</v>
      </c>
      <c r="C691" t="s">
        <v>70</v>
      </c>
      <c r="F691" t="s">
        <v>57</v>
      </c>
      <c r="G691">
        <v>254</v>
      </c>
      <c r="I691" t="s">
        <v>58</v>
      </c>
    </row>
    <row r="692" spans="1:9">
      <c r="A692">
        <v>6</v>
      </c>
      <c r="B692" t="s">
        <v>71</v>
      </c>
      <c r="C692" t="s">
        <v>72</v>
      </c>
      <c r="F692" t="s">
        <v>57</v>
      </c>
      <c r="G692">
        <v>381</v>
      </c>
      <c r="I692" t="s">
        <v>58</v>
      </c>
    </row>
    <row r="693" spans="1:9">
      <c r="A693">
        <v>7</v>
      </c>
      <c r="B693" t="s">
        <v>73</v>
      </c>
      <c r="C693" t="s">
        <v>74</v>
      </c>
      <c r="F693" t="s">
        <v>64</v>
      </c>
      <c r="G693">
        <v>381</v>
      </c>
      <c r="I693" t="s">
        <v>58</v>
      </c>
    </row>
    <row r="694" spans="1:9">
      <c r="A694">
        <v>8</v>
      </c>
      <c r="B694" t="s">
        <v>75</v>
      </c>
      <c r="C694" t="s">
        <v>76</v>
      </c>
      <c r="F694" t="s">
        <v>57</v>
      </c>
      <c r="G694">
        <v>254</v>
      </c>
      <c r="I694" t="s">
        <v>58</v>
      </c>
    </row>
    <row r="695" spans="1:9">
      <c r="A695">
        <v>9</v>
      </c>
      <c r="B695" t="s">
        <v>77</v>
      </c>
      <c r="C695" t="s">
        <v>78</v>
      </c>
      <c r="F695" t="s">
        <v>57</v>
      </c>
      <c r="G695">
        <v>127</v>
      </c>
      <c r="I695" t="s">
        <v>58</v>
      </c>
    </row>
    <row r="696" spans="1:9">
      <c r="A696">
        <v>10</v>
      </c>
      <c r="B696" t="s">
        <v>79</v>
      </c>
      <c r="C696" t="s">
        <v>80</v>
      </c>
      <c r="F696" t="s">
        <v>57</v>
      </c>
      <c r="G696">
        <v>254</v>
      </c>
      <c r="I696" t="s">
        <v>58</v>
      </c>
    </row>
    <row r="697" spans="1:9">
      <c r="A697">
        <v>11</v>
      </c>
      <c r="B697" t="s">
        <v>81</v>
      </c>
      <c r="C697" t="s">
        <v>82</v>
      </c>
      <c r="F697" t="s">
        <v>57</v>
      </c>
      <c r="G697">
        <v>254</v>
      </c>
      <c r="I697" t="s">
        <v>58</v>
      </c>
    </row>
    <row r="698" spans="1:9">
      <c r="A698">
        <v>12</v>
      </c>
      <c r="B698" t="s">
        <v>83</v>
      </c>
      <c r="C698" t="s">
        <v>84</v>
      </c>
      <c r="F698" t="s">
        <v>57</v>
      </c>
      <c r="G698">
        <v>127</v>
      </c>
      <c r="I698" t="s">
        <v>58</v>
      </c>
    </row>
    <row r="699" spans="1:9">
      <c r="B699" t="s">
        <v>85</v>
      </c>
      <c r="G699">
        <v>0</v>
      </c>
    </row>
    <row r="700" spans="1:9">
      <c r="A700">
        <v>1</v>
      </c>
      <c r="B700" t="s">
        <v>55</v>
      </c>
      <c r="C700" t="s">
        <v>56</v>
      </c>
      <c r="F700" t="s">
        <v>57</v>
      </c>
      <c r="G700">
        <v>6</v>
      </c>
      <c r="I700" t="s">
        <v>86</v>
      </c>
    </row>
    <row r="701" spans="1:9">
      <c r="A701" t="s">
        <v>59</v>
      </c>
      <c r="B701" t="s">
        <v>60</v>
      </c>
      <c r="C701" t="s">
        <v>61</v>
      </c>
      <c r="F701" t="s">
        <v>57</v>
      </c>
      <c r="G701">
        <v>6</v>
      </c>
      <c r="I701" t="s">
        <v>86</v>
      </c>
    </row>
    <row r="702" spans="1:9">
      <c r="A702">
        <v>2</v>
      </c>
      <c r="B702" t="s">
        <v>62</v>
      </c>
      <c r="C702" t="s">
        <v>63</v>
      </c>
      <c r="F702" t="s">
        <v>64</v>
      </c>
      <c r="G702">
        <v>150</v>
      </c>
      <c r="I702" t="s">
        <v>86</v>
      </c>
    </row>
    <row r="703" spans="1:9">
      <c r="A703">
        <v>3</v>
      </c>
      <c r="B703" t="s">
        <v>87</v>
      </c>
      <c r="C703" t="s">
        <v>66</v>
      </c>
      <c r="F703" t="s">
        <v>57</v>
      </c>
      <c r="G703">
        <v>24</v>
      </c>
      <c r="I703" t="s">
        <v>86</v>
      </c>
    </row>
    <row r="704" spans="1:9">
      <c r="A704">
        <v>4</v>
      </c>
      <c r="B704" t="s">
        <v>75</v>
      </c>
      <c r="C704" t="s">
        <v>88</v>
      </c>
      <c r="F704" t="s">
        <v>57</v>
      </c>
      <c r="G704">
        <v>12</v>
      </c>
      <c r="I704" t="s">
        <v>86</v>
      </c>
    </row>
    <row r="705" spans="1:9">
      <c r="A705">
        <v>5</v>
      </c>
      <c r="B705" t="s">
        <v>89</v>
      </c>
      <c r="C705" t="s">
        <v>70</v>
      </c>
      <c r="F705" t="s">
        <v>57</v>
      </c>
      <c r="G705">
        <v>12</v>
      </c>
      <c r="I705" t="s">
        <v>86</v>
      </c>
    </row>
    <row r="706" spans="1:9">
      <c r="A706">
        <v>6</v>
      </c>
      <c r="B706" t="s">
        <v>90</v>
      </c>
      <c r="C706" t="s">
        <v>91</v>
      </c>
      <c r="F706" t="s">
        <v>57</v>
      </c>
      <c r="G706">
        <v>18</v>
      </c>
      <c r="I706" t="s">
        <v>86</v>
      </c>
    </row>
    <row r="707" spans="1:9">
      <c r="A707">
        <v>7</v>
      </c>
      <c r="B707" t="s">
        <v>73</v>
      </c>
      <c r="C707" t="s">
        <v>92</v>
      </c>
      <c r="F707" t="s">
        <v>57</v>
      </c>
      <c r="G707">
        <v>18</v>
      </c>
      <c r="I707" t="s">
        <v>86</v>
      </c>
    </row>
    <row r="708" spans="1:9">
      <c r="A708">
        <v>8</v>
      </c>
      <c r="B708" t="s">
        <v>93</v>
      </c>
      <c r="C708" t="s">
        <v>94</v>
      </c>
      <c r="F708" t="s">
        <v>57</v>
      </c>
      <c r="G708">
        <v>18</v>
      </c>
      <c r="I708" t="s">
        <v>86</v>
      </c>
    </row>
    <row r="709" spans="1:9">
      <c r="A709">
        <v>9</v>
      </c>
      <c r="B709" t="s">
        <v>77</v>
      </c>
      <c r="C709" t="s">
        <v>95</v>
      </c>
      <c r="F709" t="s">
        <v>57</v>
      </c>
      <c r="G709">
        <v>6</v>
      </c>
      <c r="I709" t="s">
        <v>86</v>
      </c>
    </row>
    <row r="710" spans="1:9">
      <c r="A710">
        <v>10</v>
      </c>
      <c r="B710" t="s">
        <v>79</v>
      </c>
      <c r="C710" t="s">
        <v>80</v>
      </c>
      <c r="F710" t="s">
        <v>57</v>
      </c>
      <c r="G710">
        <v>12</v>
      </c>
      <c r="I710" t="s">
        <v>86</v>
      </c>
    </row>
    <row r="711" spans="1:9">
      <c r="A711">
        <v>11</v>
      </c>
      <c r="B711" t="s">
        <v>81</v>
      </c>
      <c r="C711" t="s">
        <v>96</v>
      </c>
      <c r="F711" t="s">
        <v>57</v>
      </c>
      <c r="G711">
        <v>12</v>
      </c>
      <c r="I711" t="s">
        <v>86</v>
      </c>
    </row>
    <row r="712" spans="1:9">
      <c r="A712">
        <v>12</v>
      </c>
      <c r="B712" t="s">
        <v>83</v>
      </c>
      <c r="C712" t="s">
        <v>84</v>
      </c>
      <c r="F712" t="s">
        <v>57</v>
      </c>
      <c r="G712">
        <v>6</v>
      </c>
      <c r="I712" t="s">
        <v>86</v>
      </c>
    </row>
    <row r="713" spans="1:9">
      <c r="B713" t="s">
        <v>97</v>
      </c>
      <c r="G713">
        <v>0</v>
      </c>
    </row>
    <row r="714" spans="1:9">
      <c r="A714">
        <v>1</v>
      </c>
      <c r="B714" t="s">
        <v>55</v>
      </c>
      <c r="C714" t="s">
        <v>56</v>
      </c>
      <c r="F714" t="s">
        <v>57</v>
      </c>
      <c r="G714">
        <v>81</v>
      </c>
      <c r="I714" t="s">
        <v>98</v>
      </c>
    </row>
    <row r="715" spans="1:9">
      <c r="A715" t="s">
        <v>59</v>
      </c>
      <c r="B715" t="s">
        <v>60</v>
      </c>
      <c r="C715" t="s">
        <v>61</v>
      </c>
      <c r="F715" t="s">
        <v>57</v>
      </c>
      <c r="G715">
        <v>81</v>
      </c>
      <c r="I715" t="s">
        <v>98</v>
      </c>
    </row>
    <row r="716" spans="1:9">
      <c r="A716">
        <v>2</v>
      </c>
      <c r="B716" t="s">
        <v>62</v>
      </c>
      <c r="C716" t="s">
        <v>63</v>
      </c>
      <c r="F716" t="s">
        <v>64</v>
      </c>
      <c r="G716">
        <v>2025</v>
      </c>
      <c r="I716" t="s">
        <v>98</v>
      </c>
    </row>
    <row r="717" spans="1:9">
      <c r="A717">
        <v>3</v>
      </c>
      <c r="B717" t="s">
        <v>89</v>
      </c>
      <c r="C717" t="s">
        <v>99</v>
      </c>
      <c r="F717" t="s">
        <v>57</v>
      </c>
      <c r="G717">
        <v>162</v>
      </c>
      <c r="I717" t="s">
        <v>98</v>
      </c>
    </row>
    <row r="718" spans="1:9">
      <c r="A718">
        <v>4</v>
      </c>
      <c r="B718" t="s">
        <v>90</v>
      </c>
      <c r="C718" t="s">
        <v>100</v>
      </c>
      <c r="F718" t="s">
        <v>57</v>
      </c>
      <c r="G718">
        <v>243</v>
      </c>
      <c r="I718" t="s">
        <v>98</v>
      </c>
    </row>
    <row r="719" spans="1:9">
      <c r="A719">
        <v>5</v>
      </c>
      <c r="B719" t="s">
        <v>75</v>
      </c>
      <c r="C719" t="s">
        <v>76</v>
      </c>
      <c r="F719" t="s">
        <v>57</v>
      </c>
      <c r="G719">
        <v>162</v>
      </c>
      <c r="I719" t="s">
        <v>98</v>
      </c>
    </row>
    <row r="720" spans="1:9">
      <c r="A720">
        <v>6</v>
      </c>
      <c r="B720" t="s">
        <v>81</v>
      </c>
      <c r="C720" t="s">
        <v>82</v>
      </c>
      <c r="F720" t="s">
        <v>57</v>
      </c>
      <c r="G720">
        <v>162</v>
      </c>
      <c r="I720" t="s">
        <v>98</v>
      </c>
    </row>
    <row r="721" spans="1:9">
      <c r="B721" t="s">
        <v>101</v>
      </c>
      <c r="G721">
        <v>0</v>
      </c>
    </row>
    <row r="722" spans="1:9">
      <c r="A722">
        <v>1</v>
      </c>
      <c r="B722" t="s">
        <v>55</v>
      </c>
      <c r="C722" t="s">
        <v>56</v>
      </c>
      <c r="F722" t="s">
        <v>57</v>
      </c>
      <c r="G722">
        <v>4</v>
      </c>
      <c r="I722" t="s">
        <v>98</v>
      </c>
    </row>
    <row r="723" spans="1:9">
      <c r="A723" t="s">
        <v>59</v>
      </c>
      <c r="B723" t="s">
        <v>60</v>
      </c>
      <c r="C723" t="s">
        <v>61</v>
      </c>
      <c r="F723" t="s">
        <v>57</v>
      </c>
      <c r="G723">
        <v>4</v>
      </c>
      <c r="I723" t="s">
        <v>98</v>
      </c>
    </row>
    <row r="724" spans="1:9">
      <c r="A724">
        <v>2</v>
      </c>
      <c r="B724" t="s">
        <v>62</v>
      </c>
      <c r="C724" t="s">
        <v>63</v>
      </c>
      <c r="F724" t="s">
        <v>64</v>
      </c>
      <c r="G724">
        <v>100</v>
      </c>
      <c r="I724" t="s">
        <v>98</v>
      </c>
    </row>
    <row r="725" spans="1:9">
      <c r="A725">
        <v>3</v>
      </c>
      <c r="B725" t="s">
        <v>75</v>
      </c>
      <c r="C725" t="s">
        <v>76</v>
      </c>
      <c r="F725" t="s">
        <v>57</v>
      </c>
      <c r="G725">
        <v>8</v>
      </c>
      <c r="I725" t="s">
        <v>98</v>
      </c>
    </row>
    <row r="726" spans="1:9">
      <c r="A726">
        <v>4</v>
      </c>
      <c r="B726" t="s">
        <v>89</v>
      </c>
      <c r="C726" t="s">
        <v>99</v>
      </c>
      <c r="F726" t="s">
        <v>57</v>
      </c>
      <c r="G726">
        <v>8</v>
      </c>
      <c r="I726" t="s">
        <v>98</v>
      </c>
    </row>
    <row r="727" spans="1:9">
      <c r="A727">
        <v>5</v>
      </c>
      <c r="B727" t="s">
        <v>90</v>
      </c>
      <c r="C727" t="s">
        <v>102</v>
      </c>
      <c r="F727" t="s">
        <v>57</v>
      </c>
      <c r="G727">
        <v>12</v>
      </c>
      <c r="I727" t="s">
        <v>98</v>
      </c>
    </row>
    <row r="728" spans="1:9">
      <c r="A728">
        <v>6</v>
      </c>
      <c r="B728" t="s">
        <v>93</v>
      </c>
      <c r="C728" t="s">
        <v>103</v>
      </c>
      <c r="F728" t="s">
        <v>57</v>
      </c>
      <c r="G728">
        <v>12</v>
      </c>
      <c r="I728" t="s">
        <v>98</v>
      </c>
    </row>
    <row r="729" spans="1:9">
      <c r="A729">
        <v>7</v>
      </c>
      <c r="B729" t="s">
        <v>81</v>
      </c>
      <c r="C729" t="s">
        <v>96</v>
      </c>
      <c r="F729" t="s">
        <v>57</v>
      </c>
      <c r="G729">
        <v>8</v>
      </c>
      <c r="I729" t="s">
        <v>98</v>
      </c>
    </row>
    <row r="730" spans="1:9">
      <c r="A730">
        <v>8</v>
      </c>
      <c r="B730" t="s">
        <v>104</v>
      </c>
      <c r="C730" t="s">
        <v>105</v>
      </c>
      <c r="F730" t="s">
        <v>57</v>
      </c>
      <c r="G730">
        <v>4</v>
      </c>
      <c r="I730" t="s">
        <v>98</v>
      </c>
    </row>
    <row r="731" spans="1:9">
      <c r="B731" t="s">
        <v>106</v>
      </c>
      <c r="G731">
        <v>0</v>
      </c>
    </row>
    <row r="732" spans="1:9" ht="90">
      <c r="A732">
        <v>1</v>
      </c>
      <c r="B732" t="s">
        <v>107</v>
      </c>
      <c r="C732" s="274" t="s">
        <v>108</v>
      </c>
      <c r="F732" t="s">
        <v>57</v>
      </c>
      <c r="G732">
        <v>8</v>
      </c>
      <c r="I732" t="s">
        <v>98</v>
      </c>
    </row>
    <row r="733" spans="1:9">
      <c r="A733" t="s">
        <v>59</v>
      </c>
      <c r="B733" t="s">
        <v>109</v>
      </c>
      <c r="C733" t="s">
        <v>61</v>
      </c>
      <c r="F733" t="s">
        <v>57</v>
      </c>
      <c r="G733">
        <v>8</v>
      </c>
      <c r="I733" t="s">
        <v>98</v>
      </c>
    </row>
    <row r="734" spans="1:9">
      <c r="A734">
        <v>2</v>
      </c>
      <c r="B734" t="s">
        <v>62</v>
      </c>
      <c r="C734" t="s">
        <v>110</v>
      </c>
      <c r="F734" t="s">
        <v>64</v>
      </c>
      <c r="G734">
        <v>200</v>
      </c>
      <c r="I734" t="s">
        <v>98</v>
      </c>
    </row>
    <row r="735" spans="1:9">
      <c r="A735">
        <v>3</v>
      </c>
      <c r="B735" t="s">
        <v>111</v>
      </c>
      <c r="C735" t="s">
        <v>66</v>
      </c>
      <c r="F735" t="s">
        <v>57</v>
      </c>
      <c r="G735">
        <v>64</v>
      </c>
      <c r="I735" t="s">
        <v>98</v>
      </c>
    </row>
    <row r="736" spans="1:9">
      <c r="A736">
        <v>4</v>
      </c>
      <c r="B736" t="s">
        <v>75</v>
      </c>
      <c r="C736" t="s">
        <v>76</v>
      </c>
      <c r="F736" t="s">
        <v>57</v>
      </c>
      <c r="G736">
        <v>32</v>
      </c>
      <c r="I736" t="s">
        <v>98</v>
      </c>
    </row>
    <row r="737" spans="1:9">
      <c r="A737">
        <v>5</v>
      </c>
      <c r="B737" t="s">
        <v>89</v>
      </c>
      <c r="C737" t="s">
        <v>99</v>
      </c>
      <c r="F737" t="s">
        <v>57</v>
      </c>
      <c r="G737">
        <v>32</v>
      </c>
      <c r="I737" t="s">
        <v>98</v>
      </c>
    </row>
    <row r="738" spans="1:9">
      <c r="A738">
        <v>6</v>
      </c>
      <c r="B738" t="s">
        <v>90</v>
      </c>
      <c r="C738" t="s">
        <v>102</v>
      </c>
      <c r="F738" t="s">
        <v>57</v>
      </c>
      <c r="G738">
        <v>24</v>
      </c>
    </row>
    <row r="739" spans="1:9">
      <c r="A739">
        <v>7</v>
      </c>
      <c r="B739" t="s">
        <v>73</v>
      </c>
      <c r="C739" t="s">
        <v>92</v>
      </c>
      <c r="F739" t="s">
        <v>64</v>
      </c>
      <c r="G739">
        <v>32</v>
      </c>
      <c r="I739" t="s">
        <v>112</v>
      </c>
    </row>
    <row r="740" spans="1:9">
      <c r="A740">
        <v>8</v>
      </c>
      <c r="B740" t="s">
        <v>93</v>
      </c>
      <c r="C740" t="s">
        <v>94</v>
      </c>
      <c r="F740" t="s">
        <v>57</v>
      </c>
      <c r="G740">
        <v>32</v>
      </c>
      <c r="I740" t="s">
        <v>112</v>
      </c>
    </row>
    <row r="741" spans="1:9">
      <c r="A741">
        <v>9</v>
      </c>
      <c r="B741" t="s">
        <v>77</v>
      </c>
      <c r="C741" t="s">
        <v>95</v>
      </c>
      <c r="F741" t="s">
        <v>57</v>
      </c>
      <c r="G741">
        <v>8</v>
      </c>
      <c r="I741" t="s">
        <v>112</v>
      </c>
    </row>
    <row r="742" spans="1:9">
      <c r="A742">
        <v>10</v>
      </c>
      <c r="B742" t="s">
        <v>79</v>
      </c>
      <c r="C742" t="s">
        <v>80</v>
      </c>
      <c r="F742" t="s">
        <v>57</v>
      </c>
      <c r="G742">
        <v>16</v>
      </c>
      <c r="I742" t="s">
        <v>112</v>
      </c>
    </row>
    <row r="743" spans="1:9">
      <c r="A743">
        <v>11</v>
      </c>
      <c r="B743" t="s">
        <v>81</v>
      </c>
      <c r="C743" t="s">
        <v>82</v>
      </c>
      <c r="F743" t="s">
        <v>57</v>
      </c>
      <c r="G743">
        <v>32</v>
      </c>
      <c r="I743" t="s">
        <v>112</v>
      </c>
    </row>
    <row r="744" spans="1:9">
      <c r="A744">
        <v>12</v>
      </c>
      <c r="B744" t="s">
        <v>83</v>
      </c>
      <c r="C744" t="s">
        <v>113</v>
      </c>
      <c r="F744" t="s">
        <v>57</v>
      </c>
      <c r="G744">
        <v>8</v>
      </c>
      <c r="I744" t="s">
        <v>112</v>
      </c>
    </row>
    <row r="745" spans="1:9">
      <c r="B745" t="s">
        <v>114</v>
      </c>
      <c r="G745">
        <v>0</v>
      </c>
    </row>
    <row r="746" spans="1:9" ht="90">
      <c r="A746">
        <v>1</v>
      </c>
      <c r="B746" t="s">
        <v>107</v>
      </c>
      <c r="C746" s="274" t="s">
        <v>108</v>
      </c>
      <c r="F746" t="s">
        <v>57</v>
      </c>
      <c r="G746">
        <v>6</v>
      </c>
      <c r="I746" t="s">
        <v>115</v>
      </c>
    </row>
    <row r="747" spans="1:9">
      <c r="A747" t="s">
        <v>59</v>
      </c>
      <c r="B747" t="s">
        <v>109</v>
      </c>
      <c r="C747" t="s">
        <v>61</v>
      </c>
      <c r="F747" t="s">
        <v>57</v>
      </c>
      <c r="G747">
        <v>6</v>
      </c>
      <c r="I747" t="s">
        <v>115</v>
      </c>
    </row>
    <row r="748" spans="1:9">
      <c r="A748">
        <v>2</v>
      </c>
      <c r="B748" t="s">
        <v>62</v>
      </c>
      <c r="C748" t="s">
        <v>110</v>
      </c>
      <c r="F748" t="s">
        <v>64</v>
      </c>
      <c r="G748">
        <v>150</v>
      </c>
      <c r="I748" t="s">
        <v>115</v>
      </c>
    </row>
    <row r="749" spans="1:9">
      <c r="A749">
        <v>3</v>
      </c>
      <c r="B749" t="s">
        <v>75</v>
      </c>
      <c r="C749" t="s">
        <v>76</v>
      </c>
      <c r="F749" t="s">
        <v>57</v>
      </c>
      <c r="G749">
        <v>24</v>
      </c>
      <c r="I749" t="s">
        <v>115</v>
      </c>
    </row>
    <row r="750" spans="1:9">
      <c r="A750">
        <v>4</v>
      </c>
      <c r="B750" t="s">
        <v>89</v>
      </c>
      <c r="C750" t="s">
        <v>99</v>
      </c>
      <c r="F750" t="s">
        <v>57</v>
      </c>
      <c r="G750">
        <v>24</v>
      </c>
      <c r="I750" t="s">
        <v>115</v>
      </c>
    </row>
    <row r="751" spans="1:9">
      <c r="A751">
        <v>5</v>
      </c>
      <c r="B751" t="s">
        <v>90</v>
      </c>
      <c r="C751" t="s">
        <v>102</v>
      </c>
      <c r="F751" t="s">
        <v>57</v>
      </c>
      <c r="G751">
        <v>18</v>
      </c>
      <c r="I751" t="s">
        <v>115</v>
      </c>
    </row>
    <row r="752" spans="1:9">
      <c r="A752">
        <v>6</v>
      </c>
      <c r="B752" t="s">
        <v>81</v>
      </c>
      <c r="C752" t="s">
        <v>116</v>
      </c>
      <c r="F752" t="s">
        <v>57</v>
      </c>
      <c r="G752">
        <v>24</v>
      </c>
    </row>
    <row r="753" spans="1:9">
      <c r="A753">
        <v>7</v>
      </c>
      <c r="B753" t="s">
        <v>83</v>
      </c>
      <c r="C753" t="s">
        <v>84</v>
      </c>
      <c r="F753" t="s">
        <v>57</v>
      </c>
      <c r="G753">
        <v>6</v>
      </c>
      <c r="I753" t="s">
        <v>117</v>
      </c>
    </row>
    <row r="754" spans="1:9">
      <c r="B754" t="s">
        <v>118</v>
      </c>
      <c r="G754">
        <v>0</v>
      </c>
    </row>
    <row r="755" spans="1:9" ht="90">
      <c r="A755">
        <v>1</v>
      </c>
      <c r="B755" t="s">
        <v>107</v>
      </c>
      <c r="C755" s="274" t="s">
        <v>108</v>
      </c>
      <c r="F755" t="s">
        <v>57</v>
      </c>
      <c r="G755">
        <v>1</v>
      </c>
      <c r="I755" t="s">
        <v>117</v>
      </c>
    </row>
    <row r="756" spans="1:9">
      <c r="A756" t="s">
        <v>59</v>
      </c>
      <c r="B756" t="s">
        <v>109</v>
      </c>
      <c r="C756" t="s">
        <v>61</v>
      </c>
      <c r="F756" t="s">
        <v>57</v>
      </c>
      <c r="G756">
        <v>1</v>
      </c>
      <c r="I756" t="s">
        <v>117</v>
      </c>
    </row>
    <row r="757" spans="1:9">
      <c r="A757">
        <v>2</v>
      </c>
      <c r="B757" t="s">
        <v>62</v>
      </c>
      <c r="C757" t="s">
        <v>110</v>
      </c>
      <c r="F757" t="s">
        <v>64</v>
      </c>
      <c r="G757">
        <v>25</v>
      </c>
      <c r="I757" t="s">
        <v>117</v>
      </c>
    </row>
    <row r="758" spans="1:9">
      <c r="A758">
        <v>3</v>
      </c>
      <c r="B758" t="s">
        <v>75</v>
      </c>
      <c r="C758" t="s">
        <v>76</v>
      </c>
      <c r="F758" t="s">
        <v>57</v>
      </c>
      <c r="G758">
        <v>4</v>
      </c>
      <c r="I758" t="s">
        <v>117</v>
      </c>
    </row>
    <row r="759" spans="1:9">
      <c r="A759">
        <v>4</v>
      </c>
      <c r="B759" t="s">
        <v>89</v>
      </c>
      <c r="C759" t="s">
        <v>99</v>
      </c>
      <c r="F759" t="s">
        <v>57</v>
      </c>
      <c r="G759">
        <v>4</v>
      </c>
      <c r="I759" t="s">
        <v>117</v>
      </c>
    </row>
    <row r="760" spans="1:9">
      <c r="A760">
        <v>5</v>
      </c>
      <c r="B760" t="s">
        <v>90</v>
      </c>
      <c r="C760" t="s">
        <v>102</v>
      </c>
      <c r="F760" t="s">
        <v>57</v>
      </c>
      <c r="G760">
        <v>3</v>
      </c>
      <c r="I760" t="s">
        <v>117</v>
      </c>
    </row>
    <row r="761" spans="1:9">
      <c r="A761">
        <v>6</v>
      </c>
      <c r="B761" t="s">
        <v>93</v>
      </c>
      <c r="C761" t="s">
        <v>94</v>
      </c>
      <c r="F761" t="s">
        <v>57</v>
      </c>
      <c r="G761">
        <v>4</v>
      </c>
      <c r="I761" t="s">
        <v>117</v>
      </c>
    </row>
    <row r="762" spans="1:9">
      <c r="A762">
        <v>7</v>
      </c>
      <c r="B762" t="s">
        <v>81</v>
      </c>
      <c r="C762" t="s">
        <v>116</v>
      </c>
      <c r="F762" t="s">
        <v>57</v>
      </c>
      <c r="G762">
        <v>4</v>
      </c>
      <c r="I762" t="s">
        <v>117</v>
      </c>
    </row>
    <row r="763" spans="1:9">
      <c r="A763">
        <v>8</v>
      </c>
      <c r="B763" t="s">
        <v>119</v>
      </c>
      <c r="C763" t="s">
        <v>120</v>
      </c>
      <c r="F763" t="s">
        <v>57</v>
      </c>
      <c r="G763">
        <v>1</v>
      </c>
      <c r="I763" t="s">
        <v>117</v>
      </c>
    </row>
    <row r="764" spans="1:9">
      <c r="B764" t="s">
        <v>117</v>
      </c>
      <c r="G764">
        <v>0</v>
      </c>
    </row>
    <row r="765" spans="1:9">
      <c r="A765">
        <v>1</v>
      </c>
      <c r="B765" t="s">
        <v>165</v>
      </c>
      <c r="C765" t="s">
        <v>122</v>
      </c>
      <c r="F765" t="s">
        <v>57</v>
      </c>
      <c r="G765">
        <v>1</v>
      </c>
      <c r="I765" t="s">
        <v>117</v>
      </c>
    </row>
    <row r="766" spans="1:9">
      <c r="A766">
        <v>2</v>
      </c>
      <c r="B766" t="s">
        <v>123</v>
      </c>
      <c r="C766" t="s">
        <v>124</v>
      </c>
      <c r="F766" t="s">
        <v>57</v>
      </c>
      <c r="G766">
        <v>2</v>
      </c>
      <c r="I766" t="s">
        <v>117</v>
      </c>
    </row>
    <row r="767" spans="1:9">
      <c r="A767">
        <v>3</v>
      </c>
      <c r="B767" t="s">
        <v>125</v>
      </c>
      <c r="C767" t="s">
        <v>126</v>
      </c>
      <c r="F767" t="s">
        <v>57</v>
      </c>
      <c r="G767">
        <v>2</v>
      </c>
      <c r="I767" t="s">
        <v>117</v>
      </c>
    </row>
    <row r="768" spans="1:9">
      <c r="A768">
        <v>4</v>
      </c>
      <c r="B768" t="s">
        <v>127</v>
      </c>
      <c r="C768" t="s">
        <v>128</v>
      </c>
      <c r="F768" t="s">
        <v>57</v>
      </c>
      <c r="G768">
        <v>5</v>
      </c>
      <c r="I768" t="s">
        <v>117</v>
      </c>
    </row>
    <row r="769" spans="1:9">
      <c r="A769">
        <v>5</v>
      </c>
      <c r="B769" t="s">
        <v>129</v>
      </c>
      <c r="C769" t="s">
        <v>130</v>
      </c>
      <c r="F769" t="s">
        <v>57</v>
      </c>
      <c r="G769">
        <v>5</v>
      </c>
      <c r="I769" t="s">
        <v>117</v>
      </c>
    </row>
    <row r="770" spans="1:9">
      <c r="A770">
        <v>6</v>
      </c>
      <c r="B770" t="s">
        <v>131</v>
      </c>
      <c r="C770" t="s">
        <v>130</v>
      </c>
      <c r="F770" t="s">
        <v>57</v>
      </c>
      <c r="G770">
        <v>10</v>
      </c>
      <c r="I770" t="s">
        <v>117</v>
      </c>
    </row>
    <row r="771" spans="1:9">
      <c r="A771">
        <v>7</v>
      </c>
      <c r="B771" t="s">
        <v>132</v>
      </c>
      <c r="C771" t="s">
        <v>130</v>
      </c>
      <c r="F771" t="s">
        <v>57</v>
      </c>
      <c r="G771">
        <v>5</v>
      </c>
      <c r="I771" t="s">
        <v>117</v>
      </c>
    </row>
    <row r="772" spans="1:9">
      <c r="A772">
        <v>8</v>
      </c>
      <c r="B772" t="s">
        <v>133</v>
      </c>
      <c r="C772" t="s">
        <v>134</v>
      </c>
      <c r="F772" t="s">
        <v>57</v>
      </c>
      <c r="G772">
        <v>6</v>
      </c>
      <c r="I772" t="s">
        <v>117</v>
      </c>
    </row>
    <row r="773" spans="1:9">
      <c r="A773">
        <v>9</v>
      </c>
      <c r="B773" t="s">
        <v>135</v>
      </c>
      <c r="C773" t="s">
        <v>136</v>
      </c>
      <c r="F773" t="s">
        <v>57</v>
      </c>
      <c r="G773">
        <v>6</v>
      </c>
      <c r="I773" t="s">
        <v>117</v>
      </c>
    </row>
    <row r="774" spans="1:9">
      <c r="A774">
        <v>10</v>
      </c>
      <c r="B774" t="s">
        <v>131</v>
      </c>
      <c r="C774" t="s">
        <v>136</v>
      </c>
      <c r="F774" t="s">
        <v>57</v>
      </c>
      <c r="G774">
        <v>12</v>
      </c>
      <c r="I774" t="s">
        <v>117</v>
      </c>
    </row>
    <row r="775" spans="1:9">
      <c r="A775">
        <v>11</v>
      </c>
      <c r="B775" t="s">
        <v>137</v>
      </c>
      <c r="C775" t="s">
        <v>136</v>
      </c>
      <c r="F775" t="s">
        <v>57</v>
      </c>
      <c r="G775">
        <v>6</v>
      </c>
      <c r="I775" t="s">
        <v>117</v>
      </c>
    </row>
    <row r="776" spans="1:9">
      <c r="A776">
        <v>12</v>
      </c>
      <c r="B776" t="s">
        <v>138</v>
      </c>
      <c r="C776" t="s">
        <v>139</v>
      </c>
      <c r="F776" t="s">
        <v>64</v>
      </c>
      <c r="G776">
        <v>5</v>
      </c>
      <c r="I776" t="s">
        <v>117</v>
      </c>
    </row>
    <row r="777" spans="1:9">
      <c r="A777">
        <v>13</v>
      </c>
      <c r="B777" t="s">
        <v>140</v>
      </c>
      <c r="C777" t="s">
        <v>141</v>
      </c>
      <c r="F777" t="s">
        <v>64</v>
      </c>
      <c r="G777">
        <v>3</v>
      </c>
      <c r="I777" t="s">
        <v>117</v>
      </c>
    </row>
    <row r="778" spans="1:9">
      <c r="A778">
        <v>14</v>
      </c>
      <c r="B778" t="s">
        <v>143</v>
      </c>
      <c r="C778" t="s">
        <v>144</v>
      </c>
      <c r="F778" t="s">
        <v>64</v>
      </c>
      <c r="G778">
        <v>6</v>
      </c>
      <c r="I778" t="s">
        <v>117</v>
      </c>
    </row>
    <row r="779" spans="1:9">
      <c r="A779">
        <v>15</v>
      </c>
      <c r="B779" t="s">
        <v>145</v>
      </c>
      <c r="C779" t="s">
        <v>146</v>
      </c>
      <c r="F779" t="s">
        <v>57</v>
      </c>
      <c r="G779">
        <v>4</v>
      </c>
      <c r="I779" t="s">
        <v>117</v>
      </c>
    </row>
    <row r="780" spans="1:9">
      <c r="A780">
        <v>16</v>
      </c>
      <c r="B780" t="s">
        <v>145</v>
      </c>
      <c r="C780" t="s">
        <v>147</v>
      </c>
      <c r="F780" t="s">
        <v>57</v>
      </c>
      <c r="G780">
        <v>2</v>
      </c>
      <c r="I780" t="s">
        <v>117</v>
      </c>
    </row>
    <row r="781" spans="1:9">
      <c r="A781">
        <v>17</v>
      </c>
      <c r="B781" t="s">
        <v>133</v>
      </c>
      <c r="C781" t="s">
        <v>148</v>
      </c>
      <c r="F781" t="s">
        <v>57</v>
      </c>
      <c r="G781">
        <v>3</v>
      </c>
      <c r="I781" t="s">
        <v>117</v>
      </c>
    </row>
    <row r="782" spans="1:9">
      <c r="A782">
        <v>18</v>
      </c>
      <c r="B782" t="s">
        <v>149</v>
      </c>
      <c r="C782" t="s">
        <v>150</v>
      </c>
      <c r="F782" t="s">
        <v>57</v>
      </c>
      <c r="G782">
        <v>3</v>
      </c>
      <c r="I782" t="s">
        <v>117</v>
      </c>
    </row>
    <row r="783" spans="1:9">
      <c r="A783">
        <v>19</v>
      </c>
      <c r="B783" t="s">
        <v>137</v>
      </c>
      <c r="C783" t="s">
        <v>150</v>
      </c>
      <c r="F783" t="s">
        <v>57</v>
      </c>
      <c r="G783">
        <v>3</v>
      </c>
      <c r="I783" t="s">
        <v>117</v>
      </c>
    </row>
    <row r="784" spans="1:9">
      <c r="A784">
        <v>20</v>
      </c>
      <c r="B784" t="s">
        <v>131</v>
      </c>
      <c r="C784" t="s">
        <v>150</v>
      </c>
      <c r="F784" t="s">
        <v>57</v>
      </c>
      <c r="G784">
        <v>6</v>
      </c>
      <c r="I784" t="s">
        <v>117</v>
      </c>
    </row>
    <row r="785" spans="1:9">
      <c r="A785">
        <v>21</v>
      </c>
      <c r="B785" t="s">
        <v>145</v>
      </c>
      <c r="C785" t="s">
        <v>151</v>
      </c>
      <c r="F785" t="s">
        <v>57</v>
      </c>
      <c r="G785">
        <v>3</v>
      </c>
      <c r="I785" t="s">
        <v>117</v>
      </c>
    </row>
    <row r="786" spans="1:9">
      <c r="A786">
        <v>22</v>
      </c>
      <c r="B786" t="s">
        <v>152</v>
      </c>
      <c r="C786" t="s">
        <v>153</v>
      </c>
      <c r="F786" t="s">
        <v>64</v>
      </c>
      <c r="G786">
        <v>6</v>
      </c>
      <c r="I786" t="s">
        <v>117</v>
      </c>
    </row>
    <row r="787" spans="1:9">
      <c r="A787">
        <v>23</v>
      </c>
      <c r="B787" t="s">
        <v>154</v>
      </c>
      <c r="C787" t="s">
        <v>155</v>
      </c>
      <c r="F787" t="s">
        <v>57</v>
      </c>
      <c r="G787">
        <v>6</v>
      </c>
      <c r="I787" t="s">
        <v>117</v>
      </c>
    </row>
    <row r="788" spans="1:9">
      <c r="A788">
        <v>24</v>
      </c>
      <c r="B788" t="s">
        <v>156</v>
      </c>
      <c r="C788" t="s">
        <v>157</v>
      </c>
      <c r="F788" t="s">
        <v>57</v>
      </c>
      <c r="G788">
        <v>12</v>
      </c>
      <c r="I788" t="s">
        <v>117</v>
      </c>
    </row>
    <row r="789" spans="1:9">
      <c r="A789">
        <v>25</v>
      </c>
      <c r="B789" t="s">
        <v>156</v>
      </c>
      <c r="C789" t="s">
        <v>158</v>
      </c>
      <c r="F789" t="s">
        <v>57</v>
      </c>
      <c r="G789">
        <v>4</v>
      </c>
      <c r="I789" t="s">
        <v>117</v>
      </c>
    </row>
    <row r="790" spans="1:9">
      <c r="A790">
        <v>26</v>
      </c>
      <c r="B790" t="s">
        <v>159</v>
      </c>
      <c r="C790" t="s">
        <v>162</v>
      </c>
      <c r="F790" t="s">
        <v>57</v>
      </c>
      <c r="G790">
        <v>3</v>
      </c>
      <c r="I790" t="s">
        <v>117</v>
      </c>
    </row>
    <row r="791" spans="1:9">
      <c r="B791" t="s">
        <v>164</v>
      </c>
      <c r="G791">
        <v>0</v>
      </c>
    </row>
    <row r="792" spans="1:9">
      <c r="A792">
        <v>1</v>
      </c>
      <c r="B792" t="s">
        <v>165</v>
      </c>
      <c r="C792" t="s">
        <v>122</v>
      </c>
      <c r="F792" t="s">
        <v>57</v>
      </c>
      <c r="G792">
        <v>5</v>
      </c>
      <c r="I792" t="s">
        <v>164</v>
      </c>
    </row>
    <row r="793" spans="1:9">
      <c r="A793">
        <v>2</v>
      </c>
      <c r="B793" t="s">
        <v>123</v>
      </c>
      <c r="C793" t="s">
        <v>124</v>
      </c>
      <c r="F793" t="s">
        <v>57</v>
      </c>
      <c r="G793">
        <v>10</v>
      </c>
      <c r="I793" t="s">
        <v>164</v>
      </c>
    </row>
    <row r="794" spans="1:9">
      <c r="A794">
        <v>3</v>
      </c>
      <c r="B794" t="s">
        <v>125</v>
      </c>
      <c r="C794" t="s">
        <v>126</v>
      </c>
      <c r="F794" t="s">
        <v>57</v>
      </c>
      <c r="G794">
        <v>10</v>
      </c>
      <c r="I794" t="s">
        <v>164</v>
      </c>
    </row>
    <row r="795" spans="1:9">
      <c r="A795">
        <v>4</v>
      </c>
      <c r="B795" t="s">
        <v>127</v>
      </c>
      <c r="C795" t="s">
        <v>128</v>
      </c>
      <c r="F795" t="s">
        <v>57</v>
      </c>
      <c r="G795">
        <v>25</v>
      </c>
      <c r="I795" t="s">
        <v>164</v>
      </c>
    </row>
    <row r="796" spans="1:9">
      <c r="A796">
        <v>5</v>
      </c>
      <c r="B796" t="s">
        <v>129</v>
      </c>
      <c r="C796" t="s">
        <v>130</v>
      </c>
      <c r="F796" t="s">
        <v>57</v>
      </c>
      <c r="G796">
        <v>25</v>
      </c>
      <c r="I796" t="s">
        <v>164</v>
      </c>
    </row>
    <row r="797" spans="1:9">
      <c r="A797">
        <v>6</v>
      </c>
      <c r="B797" t="s">
        <v>131</v>
      </c>
      <c r="C797" t="s">
        <v>130</v>
      </c>
      <c r="F797" t="s">
        <v>57</v>
      </c>
      <c r="G797">
        <v>50</v>
      </c>
      <c r="I797" t="s">
        <v>164</v>
      </c>
    </row>
    <row r="798" spans="1:9">
      <c r="A798">
        <v>7</v>
      </c>
      <c r="B798" t="s">
        <v>132</v>
      </c>
      <c r="C798" t="s">
        <v>130</v>
      </c>
      <c r="F798" t="s">
        <v>57</v>
      </c>
      <c r="G798">
        <v>25</v>
      </c>
      <c r="I798" t="s">
        <v>164</v>
      </c>
    </row>
    <row r="799" spans="1:9">
      <c r="A799">
        <v>8</v>
      </c>
      <c r="B799" t="s">
        <v>133</v>
      </c>
      <c r="C799" t="s">
        <v>134</v>
      </c>
      <c r="F799" t="s">
        <v>57</v>
      </c>
      <c r="G799">
        <v>30</v>
      </c>
      <c r="I799" t="s">
        <v>164</v>
      </c>
    </row>
    <row r="800" spans="1:9">
      <c r="A800">
        <v>9</v>
      </c>
      <c r="B800" t="s">
        <v>135</v>
      </c>
      <c r="C800" t="s">
        <v>136</v>
      </c>
      <c r="F800" t="s">
        <v>57</v>
      </c>
      <c r="G800">
        <v>30</v>
      </c>
      <c r="I800" t="s">
        <v>164</v>
      </c>
    </row>
    <row r="801" spans="1:9">
      <c r="A801">
        <v>10</v>
      </c>
      <c r="B801" t="s">
        <v>131</v>
      </c>
      <c r="C801" t="s">
        <v>136</v>
      </c>
      <c r="F801" t="s">
        <v>57</v>
      </c>
      <c r="G801">
        <v>60</v>
      </c>
      <c r="I801" t="s">
        <v>164</v>
      </c>
    </row>
    <row r="802" spans="1:9">
      <c r="A802">
        <v>11</v>
      </c>
      <c r="B802" t="s">
        <v>137</v>
      </c>
      <c r="C802" t="s">
        <v>136</v>
      </c>
      <c r="F802" t="s">
        <v>57</v>
      </c>
      <c r="G802">
        <v>30</v>
      </c>
      <c r="I802" t="s">
        <v>164</v>
      </c>
    </row>
    <row r="803" spans="1:9">
      <c r="A803">
        <v>12</v>
      </c>
      <c r="B803" t="s">
        <v>138</v>
      </c>
      <c r="C803" t="s">
        <v>139</v>
      </c>
      <c r="F803" t="s">
        <v>64</v>
      </c>
      <c r="G803">
        <v>25</v>
      </c>
      <c r="I803" t="s">
        <v>164</v>
      </c>
    </row>
    <row r="804" spans="1:9">
      <c r="A804">
        <v>13</v>
      </c>
      <c r="B804" t="s">
        <v>140</v>
      </c>
      <c r="C804" t="s">
        <v>141</v>
      </c>
      <c r="F804" t="s">
        <v>64</v>
      </c>
      <c r="G804">
        <v>15</v>
      </c>
      <c r="I804" t="s">
        <v>164</v>
      </c>
    </row>
    <row r="805" spans="1:9">
      <c r="A805">
        <v>14</v>
      </c>
      <c r="B805" t="s">
        <v>143</v>
      </c>
      <c r="C805" t="s">
        <v>144</v>
      </c>
      <c r="F805" t="s">
        <v>64</v>
      </c>
      <c r="G805">
        <v>30</v>
      </c>
      <c r="I805" t="s">
        <v>164</v>
      </c>
    </row>
    <row r="806" spans="1:9">
      <c r="A806">
        <v>15</v>
      </c>
      <c r="B806" t="s">
        <v>145</v>
      </c>
      <c r="C806" t="s">
        <v>146</v>
      </c>
      <c r="F806" t="s">
        <v>57</v>
      </c>
      <c r="G806">
        <v>20</v>
      </c>
      <c r="I806" t="s">
        <v>164</v>
      </c>
    </row>
    <row r="807" spans="1:9">
      <c r="A807">
        <v>16</v>
      </c>
      <c r="B807" t="s">
        <v>145</v>
      </c>
      <c r="C807" t="s">
        <v>147</v>
      </c>
      <c r="F807" t="s">
        <v>57</v>
      </c>
      <c r="G807">
        <v>10</v>
      </c>
      <c r="I807" t="s">
        <v>164</v>
      </c>
    </row>
    <row r="808" spans="1:9">
      <c r="A808">
        <v>17</v>
      </c>
      <c r="B808" t="s">
        <v>133</v>
      </c>
      <c r="C808" t="s">
        <v>148</v>
      </c>
      <c r="F808" t="s">
        <v>57</v>
      </c>
      <c r="G808">
        <v>15</v>
      </c>
      <c r="I808" t="s">
        <v>164</v>
      </c>
    </row>
    <row r="809" spans="1:9">
      <c r="A809">
        <v>18</v>
      </c>
      <c r="B809" t="s">
        <v>149</v>
      </c>
      <c r="C809" t="s">
        <v>150</v>
      </c>
      <c r="F809" t="s">
        <v>57</v>
      </c>
      <c r="G809">
        <v>15</v>
      </c>
      <c r="I809" t="s">
        <v>164</v>
      </c>
    </row>
    <row r="810" spans="1:9">
      <c r="A810">
        <v>19</v>
      </c>
      <c r="B810" t="s">
        <v>137</v>
      </c>
      <c r="C810" t="s">
        <v>150</v>
      </c>
      <c r="F810" t="s">
        <v>57</v>
      </c>
      <c r="G810">
        <v>15</v>
      </c>
      <c r="I810" t="s">
        <v>164</v>
      </c>
    </row>
    <row r="811" spans="1:9">
      <c r="A811">
        <v>20</v>
      </c>
      <c r="B811" t="s">
        <v>131</v>
      </c>
      <c r="C811" t="s">
        <v>150</v>
      </c>
      <c r="F811" t="s">
        <v>57</v>
      </c>
      <c r="G811">
        <v>30</v>
      </c>
      <c r="I811" t="s">
        <v>164</v>
      </c>
    </row>
    <row r="812" spans="1:9">
      <c r="A812">
        <v>21</v>
      </c>
      <c r="B812" t="s">
        <v>145</v>
      </c>
      <c r="C812" t="s">
        <v>151</v>
      </c>
      <c r="F812" t="s">
        <v>57</v>
      </c>
      <c r="G812">
        <v>15</v>
      </c>
      <c r="I812" t="s">
        <v>164</v>
      </c>
    </row>
    <row r="813" spans="1:9">
      <c r="A813">
        <v>22</v>
      </c>
      <c r="B813" t="s">
        <v>152</v>
      </c>
      <c r="C813" t="s">
        <v>153</v>
      </c>
      <c r="F813" t="s">
        <v>64</v>
      </c>
      <c r="G813">
        <v>30</v>
      </c>
      <c r="I813" t="s">
        <v>164</v>
      </c>
    </row>
    <row r="814" spans="1:9">
      <c r="A814">
        <v>23</v>
      </c>
      <c r="B814" t="s">
        <v>154</v>
      </c>
      <c r="C814" t="s">
        <v>155</v>
      </c>
      <c r="F814" t="s">
        <v>57</v>
      </c>
      <c r="G814">
        <v>30</v>
      </c>
      <c r="I814" t="s">
        <v>164</v>
      </c>
    </row>
    <row r="815" spans="1:9">
      <c r="A815">
        <v>24</v>
      </c>
      <c r="B815" t="s">
        <v>156</v>
      </c>
      <c r="C815" t="s">
        <v>157</v>
      </c>
      <c r="F815" t="s">
        <v>57</v>
      </c>
      <c r="G815">
        <v>60</v>
      </c>
      <c r="I815" t="s">
        <v>164</v>
      </c>
    </row>
    <row r="816" spans="1:9">
      <c r="A816">
        <v>25</v>
      </c>
      <c r="B816" t="s">
        <v>156</v>
      </c>
      <c r="C816" t="s">
        <v>158</v>
      </c>
      <c r="F816" t="s">
        <v>57</v>
      </c>
      <c r="G816">
        <v>20</v>
      </c>
      <c r="I816" t="s">
        <v>164</v>
      </c>
    </row>
    <row r="817" spans="1:9">
      <c r="A817">
        <v>26</v>
      </c>
      <c r="B817" t="s">
        <v>159</v>
      </c>
      <c r="C817" t="s">
        <v>167</v>
      </c>
      <c r="F817" t="s">
        <v>57</v>
      </c>
      <c r="G817">
        <v>3</v>
      </c>
      <c r="I817" t="s">
        <v>164</v>
      </c>
    </row>
    <row r="818" spans="1:9">
      <c r="A818">
        <v>26</v>
      </c>
      <c r="B818" t="s">
        <v>159</v>
      </c>
      <c r="C818" t="s">
        <v>163</v>
      </c>
      <c r="F818" t="s">
        <v>57</v>
      </c>
      <c r="G818">
        <v>3</v>
      </c>
      <c r="I818" t="s">
        <v>164</v>
      </c>
    </row>
    <row r="819" spans="1:9">
      <c r="B819" t="s">
        <v>112</v>
      </c>
      <c r="G819">
        <v>0</v>
      </c>
    </row>
    <row r="820" spans="1:9">
      <c r="A820">
        <v>1</v>
      </c>
      <c r="B820" t="s">
        <v>121</v>
      </c>
      <c r="C820" t="s">
        <v>122</v>
      </c>
      <c r="F820" t="s">
        <v>57</v>
      </c>
      <c r="G820">
        <v>7</v>
      </c>
      <c r="I820" t="s">
        <v>112</v>
      </c>
    </row>
    <row r="821" spans="1:9">
      <c r="A821">
        <v>2</v>
      </c>
      <c r="B821" t="s">
        <v>123</v>
      </c>
      <c r="C821" t="s">
        <v>124</v>
      </c>
      <c r="F821" t="s">
        <v>57</v>
      </c>
      <c r="G821">
        <v>28</v>
      </c>
      <c r="I821" t="s">
        <v>112</v>
      </c>
    </row>
    <row r="822" spans="1:9">
      <c r="A822">
        <v>3</v>
      </c>
      <c r="B822" t="s">
        <v>125</v>
      </c>
      <c r="C822" t="s">
        <v>126</v>
      </c>
      <c r="F822" t="s">
        <v>57</v>
      </c>
      <c r="G822">
        <v>28</v>
      </c>
      <c r="I822" t="s">
        <v>112</v>
      </c>
    </row>
    <row r="823" spans="1:9">
      <c r="A823">
        <v>4</v>
      </c>
      <c r="B823" t="s">
        <v>127</v>
      </c>
      <c r="C823" t="s">
        <v>128</v>
      </c>
      <c r="F823" t="s">
        <v>57</v>
      </c>
      <c r="G823">
        <v>49</v>
      </c>
      <c r="I823" t="s">
        <v>112</v>
      </c>
    </row>
    <row r="824" spans="1:9">
      <c r="A824">
        <v>5</v>
      </c>
      <c r="B824" t="s">
        <v>129</v>
      </c>
      <c r="C824" t="s">
        <v>130</v>
      </c>
      <c r="F824" t="s">
        <v>57</v>
      </c>
      <c r="G824">
        <v>49</v>
      </c>
      <c r="I824" t="s">
        <v>112</v>
      </c>
    </row>
    <row r="825" spans="1:9">
      <c r="A825">
        <v>6</v>
      </c>
      <c r="B825" t="s">
        <v>131</v>
      </c>
      <c r="C825" t="s">
        <v>130</v>
      </c>
      <c r="F825" t="s">
        <v>57</v>
      </c>
      <c r="G825">
        <v>98</v>
      </c>
      <c r="I825" t="s">
        <v>112</v>
      </c>
    </row>
    <row r="826" spans="1:9">
      <c r="A826">
        <v>7</v>
      </c>
      <c r="B826" t="s">
        <v>132</v>
      </c>
      <c r="C826" t="s">
        <v>130</v>
      </c>
      <c r="F826" t="s">
        <v>57</v>
      </c>
      <c r="G826">
        <v>49</v>
      </c>
      <c r="I826" t="s">
        <v>112</v>
      </c>
    </row>
    <row r="827" spans="1:9">
      <c r="A827">
        <v>8</v>
      </c>
      <c r="B827" t="s">
        <v>133</v>
      </c>
      <c r="C827" t="s">
        <v>134</v>
      </c>
      <c r="F827" t="s">
        <v>57</v>
      </c>
      <c r="G827">
        <v>42</v>
      </c>
      <c r="I827" t="s">
        <v>112</v>
      </c>
    </row>
    <row r="828" spans="1:9">
      <c r="A828">
        <v>9</v>
      </c>
      <c r="B828" t="s">
        <v>135</v>
      </c>
      <c r="C828" t="s">
        <v>136</v>
      </c>
      <c r="F828" t="s">
        <v>57</v>
      </c>
      <c r="G828">
        <v>42</v>
      </c>
      <c r="I828" t="s">
        <v>112</v>
      </c>
    </row>
    <row r="829" spans="1:9">
      <c r="A829">
        <v>10</v>
      </c>
      <c r="B829" t="s">
        <v>131</v>
      </c>
      <c r="C829" t="s">
        <v>136</v>
      </c>
      <c r="F829" t="s">
        <v>57</v>
      </c>
      <c r="G829">
        <v>84</v>
      </c>
      <c r="I829" t="s">
        <v>112</v>
      </c>
    </row>
    <row r="830" spans="1:9">
      <c r="A830">
        <v>11</v>
      </c>
      <c r="B830" t="s">
        <v>137</v>
      </c>
      <c r="C830" t="s">
        <v>136</v>
      </c>
      <c r="F830" t="s">
        <v>57</v>
      </c>
      <c r="G830">
        <v>42</v>
      </c>
      <c r="I830" t="s">
        <v>112</v>
      </c>
    </row>
    <row r="831" spans="1:9">
      <c r="A831">
        <v>12</v>
      </c>
      <c r="B831" t="s">
        <v>138</v>
      </c>
      <c r="C831" t="s">
        <v>139</v>
      </c>
      <c r="F831" t="s">
        <v>64</v>
      </c>
      <c r="G831">
        <v>35</v>
      </c>
      <c r="I831" t="s">
        <v>112</v>
      </c>
    </row>
    <row r="832" spans="1:9">
      <c r="A832">
        <v>13</v>
      </c>
      <c r="B832" t="s">
        <v>140</v>
      </c>
      <c r="C832" t="s">
        <v>141</v>
      </c>
      <c r="F832" t="s">
        <v>64</v>
      </c>
      <c r="G832">
        <v>21</v>
      </c>
      <c r="I832" t="s">
        <v>112</v>
      </c>
    </row>
    <row r="833" spans="1:9">
      <c r="A833">
        <v>14</v>
      </c>
      <c r="B833" t="s">
        <v>140</v>
      </c>
      <c r="C833" t="s">
        <v>142</v>
      </c>
      <c r="F833" t="s">
        <v>64</v>
      </c>
      <c r="G833">
        <v>42</v>
      </c>
      <c r="I833" t="s">
        <v>112</v>
      </c>
    </row>
    <row r="834" spans="1:9">
      <c r="A834">
        <v>15</v>
      </c>
      <c r="B834" t="s">
        <v>143</v>
      </c>
      <c r="C834" t="s">
        <v>144</v>
      </c>
      <c r="F834" t="s">
        <v>64</v>
      </c>
      <c r="G834">
        <v>42</v>
      </c>
      <c r="I834" t="s">
        <v>112</v>
      </c>
    </row>
    <row r="835" spans="1:9">
      <c r="A835">
        <v>16</v>
      </c>
      <c r="B835" t="s">
        <v>145</v>
      </c>
      <c r="C835" t="s">
        <v>146</v>
      </c>
      <c r="F835" t="s">
        <v>57</v>
      </c>
      <c r="G835">
        <v>42</v>
      </c>
      <c r="I835" t="s">
        <v>112</v>
      </c>
    </row>
    <row r="836" spans="1:9">
      <c r="A836">
        <v>17</v>
      </c>
      <c r="B836" t="s">
        <v>145</v>
      </c>
      <c r="C836" t="s">
        <v>147</v>
      </c>
      <c r="F836" t="s">
        <v>57</v>
      </c>
      <c r="G836">
        <v>14</v>
      </c>
      <c r="I836" t="s">
        <v>112</v>
      </c>
    </row>
    <row r="837" spans="1:9">
      <c r="A837">
        <v>18</v>
      </c>
      <c r="B837" t="s">
        <v>133</v>
      </c>
      <c r="C837" t="s">
        <v>148</v>
      </c>
      <c r="F837" t="s">
        <v>57</v>
      </c>
      <c r="G837">
        <v>21</v>
      </c>
      <c r="I837" t="s">
        <v>112</v>
      </c>
    </row>
    <row r="838" spans="1:9">
      <c r="A838">
        <v>19</v>
      </c>
      <c r="B838" t="s">
        <v>149</v>
      </c>
      <c r="C838" t="s">
        <v>150</v>
      </c>
      <c r="F838" t="s">
        <v>57</v>
      </c>
      <c r="G838">
        <v>21</v>
      </c>
      <c r="I838" t="s">
        <v>112</v>
      </c>
    </row>
    <row r="839" spans="1:9">
      <c r="A839">
        <v>20</v>
      </c>
      <c r="B839" t="s">
        <v>137</v>
      </c>
      <c r="C839" t="s">
        <v>150</v>
      </c>
      <c r="F839" t="s">
        <v>57</v>
      </c>
      <c r="G839">
        <v>21</v>
      </c>
      <c r="I839" t="s">
        <v>112</v>
      </c>
    </row>
    <row r="840" spans="1:9">
      <c r="A840">
        <v>21</v>
      </c>
      <c r="B840" t="s">
        <v>131</v>
      </c>
      <c r="C840" t="s">
        <v>150</v>
      </c>
      <c r="F840" t="s">
        <v>57</v>
      </c>
      <c r="G840">
        <v>42</v>
      </c>
      <c r="I840" t="s">
        <v>112</v>
      </c>
    </row>
    <row r="841" spans="1:9">
      <c r="A841">
        <v>22</v>
      </c>
      <c r="B841" t="s">
        <v>145</v>
      </c>
      <c r="C841" t="s">
        <v>151</v>
      </c>
      <c r="F841" t="s">
        <v>57</v>
      </c>
      <c r="G841">
        <v>21</v>
      </c>
      <c r="I841" t="s">
        <v>112</v>
      </c>
    </row>
    <row r="842" spans="1:9">
      <c r="A842">
        <v>23</v>
      </c>
      <c r="B842" t="s">
        <v>152</v>
      </c>
      <c r="C842" t="s">
        <v>153</v>
      </c>
      <c r="F842" t="s">
        <v>64</v>
      </c>
      <c r="G842">
        <v>56</v>
      </c>
      <c r="I842" t="s">
        <v>112</v>
      </c>
    </row>
    <row r="843" spans="1:9">
      <c r="A843">
        <v>24</v>
      </c>
      <c r="B843" t="s">
        <v>154</v>
      </c>
      <c r="C843" t="s">
        <v>155</v>
      </c>
      <c r="F843" t="s">
        <v>57</v>
      </c>
      <c r="G843">
        <v>56</v>
      </c>
      <c r="I843" t="s">
        <v>112</v>
      </c>
    </row>
    <row r="844" spans="1:9">
      <c r="A844">
        <v>25</v>
      </c>
      <c r="B844" t="s">
        <v>156</v>
      </c>
      <c r="C844" t="s">
        <v>157</v>
      </c>
      <c r="F844" t="s">
        <v>57</v>
      </c>
      <c r="G844">
        <v>112</v>
      </c>
      <c r="I844" t="s">
        <v>112</v>
      </c>
    </row>
    <row r="845" spans="1:9">
      <c r="A845">
        <v>26</v>
      </c>
      <c r="B845" t="s">
        <v>156</v>
      </c>
      <c r="C845" t="s">
        <v>158</v>
      </c>
      <c r="F845" t="s">
        <v>57</v>
      </c>
      <c r="G845">
        <v>28</v>
      </c>
      <c r="I845" t="s">
        <v>112</v>
      </c>
    </row>
    <row r="846" spans="1:9">
      <c r="A846">
        <v>27</v>
      </c>
      <c r="B846" t="s">
        <v>159</v>
      </c>
      <c r="C846" t="s">
        <v>166</v>
      </c>
      <c r="F846" t="s">
        <v>57</v>
      </c>
      <c r="G846">
        <v>3</v>
      </c>
      <c r="I846" t="s">
        <v>112</v>
      </c>
    </row>
    <row r="847" spans="1:9">
      <c r="A847">
        <v>27</v>
      </c>
      <c r="B847" t="s">
        <v>159</v>
      </c>
      <c r="C847" t="s">
        <v>161</v>
      </c>
      <c r="F847" t="s">
        <v>57</v>
      </c>
      <c r="G847">
        <v>3</v>
      </c>
      <c r="I847" t="s">
        <v>112</v>
      </c>
    </row>
    <row r="848" spans="1:9">
      <c r="A848">
        <v>27</v>
      </c>
      <c r="B848" t="s">
        <v>159</v>
      </c>
      <c r="C848" t="s">
        <v>168</v>
      </c>
      <c r="F848" t="s">
        <v>57</v>
      </c>
      <c r="G848">
        <v>3</v>
      </c>
      <c r="I848" t="s"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51"/>
  <sheetViews>
    <sheetView tabSelected="1" view="pageBreakPreview" topLeftCell="B22" zoomScaleNormal="55" zoomScaleSheetLayoutView="100" workbookViewId="0">
      <selection activeCell="B40" sqref="B40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91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3.5" thickBot="1"/>
    <row r="2" spans="3:43" ht="23.25" customHeight="1">
      <c r="H2" s="2"/>
      <c r="I2" s="212" t="s">
        <v>0</v>
      </c>
      <c r="J2" s="214" t="s">
        <v>1</v>
      </c>
      <c r="K2" s="216" t="s">
        <v>2</v>
      </c>
      <c r="L2" s="216" t="s">
        <v>3</v>
      </c>
      <c r="M2" s="216"/>
      <c r="N2" s="216"/>
      <c r="O2" s="216"/>
      <c r="P2" s="216" t="s">
        <v>4</v>
      </c>
      <c r="Q2" s="216"/>
      <c r="R2" s="216"/>
      <c r="S2" s="216"/>
      <c r="T2" s="216" t="s">
        <v>5</v>
      </c>
      <c r="U2" s="216" t="s">
        <v>6</v>
      </c>
      <c r="V2" s="216" t="s">
        <v>7</v>
      </c>
      <c r="W2" s="216"/>
      <c r="X2" s="219" t="s">
        <v>8</v>
      </c>
      <c r="Y2" s="219"/>
      <c r="Z2" s="219"/>
      <c r="AA2" s="220"/>
      <c r="AB2" s="177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13"/>
      <c r="J3" s="215"/>
      <c r="K3" s="217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7"/>
      <c r="Y3" s="217"/>
      <c r="Z3" s="217"/>
      <c r="AA3" s="221"/>
      <c r="AB3" s="177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5" t="str">
        <f ca="1">AE4</f>
        <v>ПС Уркарах Новая Фидер №1</v>
      </c>
      <c r="K4" s="4" t="str">
        <f ca="1">AF4</f>
        <v/>
      </c>
      <c r="L4" s="158" t="str">
        <f t="shared" ref="L4:L15" ca="1" si="1">AG4</f>
        <v/>
      </c>
      <c r="M4" s="159"/>
      <c r="N4" s="159"/>
      <c r="O4" s="160"/>
      <c r="P4" s="161" t="str">
        <f t="shared" ref="P4:P15" ca="1" si="2">AH4</f>
        <v/>
      </c>
      <c r="Q4" s="161"/>
      <c r="R4" s="161"/>
      <c r="S4" s="161"/>
      <c r="T4" s="5" t="str">
        <f t="shared" ref="T4:V15" ca="1" si="3">AI4</f>
        <v/>
      </c>
      <c r="U4" s="4" t="str">
        <f t="shared" ca="1" si="3"/>
        <v/>
      </c>
      <c r="V4" s="158" t="str">
        <f t="shared" ca="1" si="3"/>
        <v/>
      </c>
      <c r="W4" s="160"/>
      <c r="X4" s="155" t="str">
        <f t="shared" ref="X4:X15" ca="1" si="4">AL4</f>
        <v/>
      </c>
      <c r="Y4" s="156"/>
      <c r="Z4" s="156"/>
      <c r="AA4" s="157"/>
      <c r="AB4" s="177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Уркарах Новая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7" t="str">
        <f t="shared" ca="1" si="6"/>
        <v>Вариант №1.1</v>
      </c>
      <c r="K5" s="4" t="str">
        <f t="shared" ca="1" si="6"/>
        <v/>
      </c>
      <c r="L5" s="158" t="str">
        <f t="shared" ca="1" si="1"/>
        <v/>
      </c>
      <c r="M5" s="159"/>
      <c r="N5" s="159"/>
      <c r="O5" s="160"/>
      <c r="P5" s="161" t="str">
        <f t="shared" ca="1" si="2"/>
        <v/>
      </c>
      <c r="Q5" s="161"/>
      <c r="R5" s="161"/>
      <c r="S5" s="161"/>
      <c r="T5" s="5" t="str">
        <f t="shared" ca="1" si="3"/>
        <v/>
      </c>
      <c r="U5" s="4" t="str">
        <f t="shared" ca="1" si="3"/>
        <v/>
      </c>
      <c r="V5" s="158" t="str">
        <f t="shared" ca="1" si="3"/>
        <v/>
      </c>
      <c r="W5" s="160"/>
      <c r="X5" s="155" t="str">
        <f t="shared" ca="1" si="4"/>
        <v/>
      </c>
      <c r="Y5" s="156"/>
      <c r="Z5" s="156"/>
      <c r="AA5" s="157"/>
      <c r="AB5" s="177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7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8" t="str">
        <f t="shared" ca="1" si="1"/>
        <v/>
      </c>
      <c r="M6" s="159"/>
      <c r="N6" s="159"/>
      <c r="O6" s="160"/>
      <c r="P6" s="161" t="str">
        <f t="shared" ca="1" si="2"/>
        <v/>
      </c>
      <c r="Q6" s="161"/>
      <c r="R6" s="161"/>
      <c r="S6" s="161"/>
      <c r="T6" s="5" t="str">
        <f t="shared" ca="1" si="3"/>
        <v>шт.</v>
      </c>
      <c r="U6" s="4">
        <f t="shared" ca="1" si="3"/>
        <v>13</v>
      </c>
      <c r="V6" s="158" t="str">
        <f t="shared" ca="1" si="3"/>
        <v/>
      </c>
      <c r="W6" s="160"/>
      <c r="X6" s="155" t="str">
        <f t="shared" ca="1" si="4"/>
        <v>Вариант А1</v>
      </c>
      <c r="Y6" s="156"/>
      <c r="Z6" s="156"/>
      <c r="AA6" s="157"/>
      <c r="AB6" s="177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76" t="str">
        <f t="shared" ca="1" si="6"/>
        <v xml:space="preserve"> Устройство счит. счетчиков</v>
      </c>
      <c r="K7" s="4" t="str">
        <f t="shared" ca="1" si="6"/>
        <v>CE901 RUP-02</v>
      </c>
      <c r="L7" s="158" t="str">
        <f t="shared" ca="1" si="1"/>
        <v/>
      </c>
      <c r="M7" s="159"/>
      <c r="N7" s="159"/>
      <c r="O7" s="160"/>
      <c r="P7" s="161" t="str">
        <f t="shared" ca="1" si="2"/>
        <v/>
      </c>
      <c r="Q7" s="161"/>
      <c r="R7" s="161"/>
      <c r="S7" s="161"/>
      <c r="T7" s="5" t="str">
        <f t="shared" ca="1" si="3"/>
        <v>шт.</v>
      </c>
      <c r="U7" s="4">
        <f t="shared" ca="1" si="3"/>
        <v>13</v>
      </c>
      <c r="V7" s="158" t="str">
        <f t="shared" ca="1" si="3"/>
        <v/>
      </c>
      <c r="W7" s="160"/>
      <c r="X7" s="155" t="str">
        <f t="shared" ca="1" si="4"/>
        <v>Вариант А1</v>
      </c>
      <c r="Y7" s="156"/>
      <c r="Z7" s="156"/>
      <c r="AA7" s="157"/>
      <c r="AB7" s="177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8" t="str">
        <f t="shared" ca="1" si="1"/>
        <v/>
      </c>
      <c r="M8" s="159"/>
      <c r="N8" s="159"/>
      <c r="O8" s="160"/>
      <c r="P8" s="161" t="str">
        <f t="shared" ca="1" si="2"/>
        <v/>
      </c>
      <c r="Q8" s="161"/>
      <c r="R8" s="161"/>
      <c r="S8" s="161"/>
      <c r="T8" s="5" t="str">
        <f t="shared" ca="1" si="3"/>
        <v>м.</v>
      </c>
      <c r="U8" s="4">
        <f t="shared" ca="1" si="3"/>
        <v>325</v>
      </c>
      <c r="V8" s="158" t="str">
        <f t="shared" ca="1" si="3"/>
        <v/>
      </c>
      <c r="W8" s="160"/>
      <c r="X8" s="155" t="str">
        <f t="shared" ca="1" si="4"/>
        <v>Вариант А1</v>
      </c>
      <c r="Y8" s="156"/>
      <c r="Z8" s="156"/>
      <c r="AA8" s="157"/>
      <c r="AB8" s="177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325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8" t="str">
        <f t="shared" ca="1" si="1"/>
        <v/>
      </c>
      <c r="M9" s="159"/>
      <c r="N9" s="159"/>
      <c r="O9" s="160"/>
      <c r="P9" s="161" t="str">
        <f t="shared" ca="1" si="2"/>
        <v/>
      </c>
      <c r="Q9" s="161"/>
      <c r="R9" s="161"/>
      <c r="S9" s="161"/>
      <c r="T9" s="5" t="str">
        <f t="shared" ca="1" si="3"/>
        <v>шт.</v>
      </c>
      <c r="U9" s="4">
        <f t="shared" ca="1" si="3"/>
        <v>26</v>
      </c>
      <c r="V9" s="158" t="str">
        <f t="shared" ca="1" si="3"/>
        <v/>
      </c>
      <c r="W9" s="160"/>
      <c r="X9" s="155" t="str">
        <f t="shared" ca="1" si="4"/>
        <v>Вариант А1</v>
      </c>
      <c r="Y9" s="156"/>
      <c r="Z9" s="156"/>
      <c r="AA9" s="157"/>
      <c r="AB9" s="177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26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8" t="str">
        <f t="shared" ca="1" si="1"/>
        <v/>
      </c>
      <c r="M10" s="159"/>
      <c r="N10" s="159"/>
      <c r="O10" s="160"/>
      <c r="P10" s="161" t="str">
        <f t="shared" ca="1" si="2"/>
        <v/>
      </c>
      <c r="Q10" s="161"/>
      <c r="R10" s="161"/>
      <c r="S10" s="161"/>
      <c r="T10" s="5" t="str">
        <f t="shared" ca="1" si="3"/>
        <v>шт.</v>
      </c>
      <c r="U10" s="4">
        <f t="shared" ca="1" si="3"/>
        <v>39</v>
      </c>
      <c r="V10" s="158" t="str">
        <f t="shared" ca="1" si="3"/>
        <v/>
      </c>
      <c r="W10" s="160"/>
      <c r="X10" s="155" t="str">
        <f t="shared" ca="1" si="4"/>
        <v>Вариант А1</v>
      </c>
      <c r="Y10" s="156"/>
      <c r="Z10" s="156"/>
      <c r="AA10" s="157"/>
      <c r="AB10" s="177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39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8" t="str">
        <f t="shared" ca="1" si="1"/>
        <v/>
      </c>
      <c r="M11" s="159"/>
      <c r="N11" s="159"/>
      <c r="O11" s="160"/>
      <c r="P11" s="161" t="str">
        <f t="shared" ca="1" si="2"/>
        <v/>
      </c>
      <c r="Q11" s="161"/>
      <c r="R11" s="161"/>
      <c r="S11" s="161"/>
      <c r="T11" s="5" t="str">
        <f t="shared" ca="1" si="3"/>
        <v>шт.</v>
      </c>
      <c r="U11" s="4">
        <f t="shared" ca="1" si="3"/>
        <v>26</v>
      </c>
      <c r="V11" s="158" t="str">
        <f t="shared" ca="1" si="3"/>
        <v/>
      </c>
      <c r="W11" s="160"/>
      <c r="X11" s="155" t="str">
        <f t="shared" ca="1" si="4"/>
        <v>Вариант А1</v>
      </c>
      <c r="Y11" s="156"/>
      <c r="Z11" s="156"/>
      <c r="AA11" s="157"/>
      <c r="AB11" s="177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26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8" t="str">
        <f t="shared" ca="1" si="1"/>
        <v/>
      </c>
      <c r="M12" s="159"/>
      <c r="N12" s="159"/>
      <c r="O12" s="160"/>
      <c r="P12" s="161" t="str">
        <f t="shared" ca="1" si="2"/>
        <v/>
      </c>
      <c r="Q12" s="161"/>
      <c r="R12" s="161"/>
      <c r="S12" s="161"/>
      <c r="T12" s="5" t="str">
        <f t="shared" ca="1" si="3"/>
        <v>шт.</v>
      </c>
      <c r="U12" s="4">
        <f t="shared" ca="1" si="3"/>
        <v>39</v>
      </c>
      <c r="V12" s="158" t="str">
        <f t="shared" ca="1" si="3"/>
        <v/>
      </c>
      <c r="W12" s="160"/>
      <c r="X12" s="155" t="str">
        <f t="shared" ca="1" si="4"/>
        <v>Вариант А1</v>
      </c>
      <c r="Y12" s="156"/>
      <c r="Z12" s="156"/>
      <c r="AA12" s="157"/>
      <c r="AB12" s="177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39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8" t="str">
        <f t="shared" ca="1" si="1"/>
        <v/>
      </c>
      <c r="M13" s="159"/>
      <c r="N13" s="159"/>
      <c r="O13" s="160"/>
      <c r="P13" s="161" t="str">
        <f t="shared" ca="1" si="2"/>
        <v/>
      </c>
      <c r="Q13" s="161"/>
      <c r="R13" s="161"/>
      <c r="S13" s="161"/>
      <c r="T13" s="5" t="str">
        <f t="shared" ca="1" si="3"/>
        <v>м.</v>
      </c>
      <c r="U13" s="4">
        <f t="shared" ca="1" si="3"/>
        <v>39</v>
      </c>
      <c r="V13" s="158" t="str">
        <f t="shared" ca="1" si="3"/>
        <v/>
      </c>
      <c r="W13" s="160"/>
      <c r="X13" s="155" t="str">
        <f t="shared" ca="1" si="4"/>
        <v>Вариант А1</v>
      </c>
      <c r="Y13" s="156"/>
      <c r="Z13" s="156"/>
      <c r="AA13" s="157"/>
      <c r="AB13" s="177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39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8" t="str">
        <f t="shared" ca="1" si="1"/>
        <v/>
      </c>
      <c r="M14" s="159"/>
      <c r="N14" s="159"/>
      <c r="O14" s="160"/>
      <c r="P14" s="161" t="str">
        <f t="shared" ca="1" si="2"/>
        <v/>
      </c>
      <c r="Q14" s="161"/>
      <c r="R14" s="161"/>
      <c r="S14" s="161"/>
      <c r="T14" s="5" t="str">
        <f t="shared" ca="1" si="3"/>
        <v>шт.</v>
      </c>
      <c r="U14" s="4">
        <f ca="1">AJ14</f>
        <v>26</v>
      </c>
      <c r="V14" s="158" t="str">
        <f t="shared" ca="1" si="3"/>
        <v/>
      </c>
      <c r="W14" s="160"/>
      <c r="X14" s="155" t="str">
        <f t="shared" ca="1" si="4"/>
        <v>Вариант А1</v>
      </c>
      <c r="Y14" s="156"/>
      <c r="Z14" s="156"/>
      <c r="AA14" s="157"/>
      <c r="AB14" s="177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26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8" t="str">
        <f t="shared" ca="1" si="1"/>
        <v/>
      </c>
      <c r="M15" s="159"/>
      <c r="N15" s="159"/>
      <c r="O15" s="160"/>
      <c r="P15" s="161" t="str">
        <f t="shared" ca="1" si="2"/>
        <v/>
      </c>
      <c r="Q15" s="161"/>
      <c r="R15" s="161"/>
      <c r="S15" s="161"/>
      <c r="T15" s="5" t="str">
        <f t="shared" ca="1" si="3"/>
        <v>шт.</v>
      </c>
      <c r="U15" s="4">
        <f t="shared" ca="1" si="3"/>
        <v>13</v>
      </c>
      <c r="V15" s="158" t="str">
        <f t="shared" ca="1" si="3"/>
        <v/>
      </c>
      <c r="W15" s="160"/>
      <c r="X15" s="155" t="str">
        <f t="shared" ca="1" si="4"/>
        <v>Вариант А1</v>
      </c>
      <c r="Y15" s="156"/>
      <c r="Z15" s="156"/>
      <c r="AA15" s="157"/>
      <c r="AB15" s="177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95"/>
      <c r="D16" s="85"/>
      <c r="E16" s="95"/>
      <c r="F16" s="85"/>
      <c r="G16" s="96"/>
      <c r="H16" s="82"/>
      <c r="I16" s="80">
        <f ca="1">AD16</f>
        <v>10</v>
      </c>
      <c r="J16" s="89" t="str">
        <f t="shared" ca="1" si="6"/>
        <v>Анкерный зажим</v>
      </c>
      <c r="K16" s="81" t="str">
        <f t="shared" ca="1" si="6"/>
        <v xml:space="preserve"> РА 25х100М</v>
      </c>
      <c r="L16" s="222" t="str">
        <f t="shared" ref="L16:L27" ca="1" si="9">AG16</f>
        <v/>
      </c>
      <c r="M16" s="223"/>
      <c r="N16" s="223"/>
      <c r="O16" s="224"/>
      <c r="P16" s="222" t="str">
        <f t="shared" ref="P16:P27" ca="1" si="10">AH16</f>
        <v/>
      </c>
      <c r="Q16" s="223"/>
      <c r="R16" s="223"/>
      <c r="S16" s="224"/>
      <c r="T16" s="81" t="str">
        <f ca="1">AI16</f>
        <v>шт.</v>
      </c>
      <c r="U16" s="81">
        <f ca="1">AJ16</f>
        <v>26</v>
      </c>
      <c r="V16" s="222" t="str">
        <f ca="1">AK16</f>
        <v/>
      </c>
      <c r="W16" s="224"/>
      <c r="X16" s="225" t="str">
        <f t="shared" ref="X16:X27" ca="1" si="11">AL16</f>
        <v>Вариант А1</v>
      </c>
      <c r="Y16" s="226"/>
      <c r="Z16" s="226"/>
      <c r="AA16" s="227"/>
      <c r="AB16" s="177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26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3"/>
      <c r="C17" s="264"/>
      <c r="D17" s="265"/>
      <c r="E17" s="174"/>
      <c r="F17" s="268"/>
      <c r="G17" s="269"/>
      <c r="H17" s="176"/>
      <c r="I17" s="3">
        <f t="shared" ref="I17:K18" ca="1" si="12">AD17</f>
        <v>11</v>
      </c>
      <c r="J17" s="6" t="str">
        <f t="shared" ca="1" si="6"/>
        <v>Зажим ответвительный</v>
      </c>
      <c r="K17" s="4" t="str">
        <f t="shared" ca="1" si="6"/>
        <v xml:space="preserve"> Р 619</v>
      </c>
      <c r="L17" s="158" t="str">
        <f t="shared" ca="1" si="9"/>
        <v/>
      </c>
      <c r="M17" s="159"/>
      <c r="N17" s="159"/>
      <c r="O17" s="160"/>
      <c r="P17" s="161" t="str">
        <f t="shared" ca="1" si="10"/>
        <v/>
      </c>
      <c r="Q17" s="161"/>
      <c r="R17" s="161"/>
      <c r="S17" s="161"/>
      <c r="T17" s="5" t="str">
        <f t="shared" ref="T17:V18" ca="1" si="13">AI17</f>
        <v>шт.</v>
      </c>
      <c r="U17" s="4">
        <f t="shared" ca="1" si="13"/>
        <v>26</v>
      </c>
      <c r="V17" s="158" t="str">
        <f t="shared" ca="1" si="13"/>
        <v/>
      </c>
      <c r="W17" s="160"/>
      <c r="X17" s="155" t="str">
        <f t="shared" ca="1" si="11"/>
        <v>Вариант А1</v>
      </c>
      <c r="Y17" s="156"/>
      <c r="Z17" s="156"/>
      <c r="AA17" s="157"/>
      <c r="AB17" s="177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26</v>
      </c>
      <c r="AK17" s="1" t="str">
        <f t="shared" ca="1" si="5"/>
        <v/>
      </c>
      <c r="AL17" s="1" t="str">
        <f t="shared" ca="1" si="5"/>
        <v>Вариант А1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3"/>
      <c r="C18" s="264"/>
      <c r="D18" s="265"/>
      <c r="E18" s="168"/>
      <c r="F18" s="272"/>
      <c r="G18" s="273"/>
      <c r="H18" s="170"/>
      <c r="I18" s="3">
        <f t="shared" ca="1" si="12"/>
        <v>12</v>
      </c>
      <c r="J18" s="6" t="str">
        <f t="shared" ca="1" si="12"/>
        <v>Анкерный болт с колц.</v>
      </c>
      <c r="K18" s="4" t="str">
        <f t="shared" ca="1" si="12"/>
        <v>12(10)х100(120)</v>
      </c>
      <c r="L18" s="158" t="str">
        <f t="shared" ca="1" si="9"/>
        <v/>
      </c>
      <c r="M18" s="159"/>
      <c r="N18" s="159"/>
      <c r="O18" s="160"/>
      <c r="P18" s="158" t="str">
        <f t="shared" ca="1" si="10"/>
        <v/>
      </c>
      <c r="Q18" s="159"/>
      <c r="R18" s="159"/>
      <c r="S18" s="160"/>
      <c r="T18" s="5" t="str">
        <f t="shared" ca="1" si="13"/>
        <v>шт.</v>
      </c>
      <c r="U18" s="4">
        <f t="shared" ca="1" si="13"/>
        <v>13</v>
      </c>
      <c r="V18" s="158" t="str">
        <f t="shared" ca="1" si="13"/>
        <v/>
      </c>
      <c r="W18" s="160"/>
      <c r="X18" s="155" t="str">
        <f t="shared" ca="1" si="11"/>
        <v>Вариант А1</v>
      </c>
      <c r="Y18" s="156"/>
      <c r="Z18" s="156"/>
      <c r="AA18" s="157"/>
      <c r="AB18" s="177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13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3"/>
      <c r="C19" s="264"/>
      <c r="D19" s="265"/>
      <c r="E19" s="174"/>
      <c r="F19" s="268"/>
      <c r="G19" s="269"/>
      <c r="H19" s="176"/>
      <c r="I19" s="80" t="str">
        <f ca="1">AD19</f>
        <v/>
      </c>
      <c r="J19" s="278" t="str">
        <f ca="1">AE19</f>
        <v>Вариант №1.5</v>
      </c>
      <c r="K19" s="81" t="str">
        <f ca="1">AF19</f>
        <v/>
      </c>
      <c r="L19" s="222" t="str">
        <f t="shared" ca="1" si="9"/>
        <v/>
      </c>
      <c r="M19" s="223"/>
      <c r="N19" s="223"/>
      <c r="O19" s="224"/>
      <c r="P19" s="222" t="str">
        <f t="shared" ca="1" si="10"/>
        <v/>
      </c>
      <c r="Q19" s="223"/>
      <c r="R19" s="223"/>
      <c r="S19" s="224"/>
      <c r="T19" s="81" t="str">
        <f ca="1">AI19</f>
        <v/>
      </c>
      <c r="U19" s="81" t="str">
        <f ca="1">AJ19</f>
        <v/>
      </c>
      <c r="V19" s="222" t="str">
        <f ca="1">AK19</f>
        <v/>
      </c>
      <c r="W19" s="224"/>
      <c r="X19" s="225" t="str">
        <f t="shared" ca="1" si="11"/>
        <v/>
      </c>
      <c r="Y19" s="226"/>
      <c r="Z19" s="226"/>
      <c r="AA19" s="227"/>
      <c r="AB19" s="177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3"/>
      <c r="C20" s="264"/>
      <c r="D20" s="265"/>
      <c r="E20" s="171"/>
      <c r="F20" s="270"/>
      <c r="G20" s="271"/>
      <c r="H20" s="173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47" t="str">
        <f t="shared" ca="1" si="16"/>
        <v>CE208 C4.846.2.OPR1.QYUDVFZ BPL03 SPDS</v>
      </c>
      <c r="L20" s="158" t="str">
        <f t="shared" ca="1" si="9"/>
        <v/>
      </c>
      <c r="M20" s="159"/>
      <c r="N20" s="159"/>
      <c r="O20" s="160"/>
      <c r="P20" s="158" t="str">
        <f t="shared" ca="1" si="10"/>
        <v/>
      </c>
      <c r="Q20" s="159"/>
      <c r="R20" s="159"/>
      <c r="S20" s="160"/>
      <c r="T20" s="5" t="str">
        <f t="shared" ref="T20:V21" ca="1" si="17">AI20</f>
        <v>шт.</v>
      </c>
      <c r="U20" s="4">
        <f t="shared" ca="1" si="17"/>
        <v>35</v>
      </c>
      <c r="V20" s="158" t="str">
        <f t="shared" ca="1" si="17"/>
        <v/>
      </c>
      <c r="W20" s="160"/>
      <c r="X20" s="155" t="str">
        <f t="shared" ca="1" si="11"/>
        <v>Вариант В1</v>
      </c>
      <c r="Y20" s="156"/>
      <c r="Z20" s="156"/>
      <c r="AA20" s="157"/>
      <c r="AB20" s="177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35</v>
      </c>
      <c r="AK20" s="1" t="str">
        <f t="shared" ca="1" si="15"/>
        <v/>
      </c>
      <c r="AL20" s="1" t="str">
        <f t="shared" ca="1" si="15"/>
        <v>Вариант В1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3"/>
      <c r="C21" s="264"/>
      <c r="D21" s="265"/>
      <c r="E21" s="171"/>
      <c r="F21" s="270"/>
      <c r="G21" s="271"/>
      <c r="H21" s="173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74" t="str">
        <f t="shared" ca="1" si="16"/>
        <v>CE901 RUP-02</v>
      </c>
      <c r="L21" s="158" t="str">
        <f t="shared" ca="1" si="9"/>
        <v/>
      </c>
      <c r="M21" s="159"/>
      <c r="N21" s="159"/>
      <c r="O21" s="160"/>
      <c r="P21" s="158" t="str">
        <f t="shared" ca="1" si="10"/>
        <v/>
      </c>
      <c r="Q21" s="159"/>
      <c r="R21" s="159"/>
      <c r="S21" s="160"/>
      <c r="T21" s="5" t="str">
        <f t="shared" ca="1" si="17"/>
        <v>шт.</v>
      </c>
      <c r="U21" s="4">
        <f t="shared" ca="1" si="17"/>
        <v>35</v>
      </c>
      <c r="V21" s="158" t="str">
        <f t="shared" ca="1" si="17"/>
        <v/>
      </c>
      <c r="W21" s="160"/>
      <c r="X21" s="155" t="str">
        <f t="shared" ca="1" si="11"/>
        <v>Вариант В1</v>
      </c>
      <c r="Y21" s="156"/>
      <c r="Z21" s="156"/>
      <c r="AA21" s="157"/>
      <c r="AB21" s="177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35</v>
      </c>
      <c r="AK21" s="1" t="str">
        <f t="shared" ca="1" si="15"/>
        <v/>
      </c>
      <c r="AL21" s="1" t="str">
        <f t="shared" ca="1" si="15"/>
        <v>Вариант В1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3"/>
      <c r="C22" s="264"/>
      <c r="D22" s="265"/>
      <c r="E22" s="174"/>
      <c r="F22" s="268"/>
      <c r="G22" s="269"/>
      <c r="H22" s="176"/>
      <c r="I22" s="80">
        <f ca="1">AD22</f>
        <v>2</v>
      </c>
      <c r="J22" s="89" t="str">
        <f ca="1">AE22</f>
        <v>Провод</v>
      </c>
      <c r="K22" s="81" t="str">
        <f ca="1">AF22</f>
        <v>СИП-4 2х16</v>
      </c>
      <c r="L22" s="222" t="str">
        <f t="shared" ca="1" si="9"/>
        <v/>
      </c>
      <c r="M22" s="223"/>
      <c r="N22" s="223"/>
      <c r="O22" s="224"/>
      <c r="P22" s="222" t="str">
        <f t="shared" ca="1" si="10"/>
        <v/>
      </c>
      <c r="Q22" s="223"/>
      <c r="R22" s="223"/>
      <c r="S22" s="224"/>
      <c r="T22" s="81" t="str">
        <f ca="1">AI22</f>
        <v>м.</v>
      </c>
      <c r="U22" s="81">
        <f ca="1">AJ22</f>
        <v>875</v>
      </c>
      <c r="V22" s="222" t="str">
        <f ca="1">AK22</f>
        <v/>
      </c>
      <c r="W22" s="224"/>
      <c r="X22" s="225" t="str">
        <f t="shared" ca="1" si="11"/>
        <v>Вариант В1</v>
      </c>
      <c r="Y22" s="226"/>
      <c r="Z22" s="226"/>
      <c r="AA22" s="227"/>
      <c r="AB22" s="177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875</v>
      </c>
      <c r="AK22" s="1" t="str">
        <f t="shared" ca="1" si="15"/>
        <v/>
      </c>
      <c r="AL22" s="1" t="str">
        <f t="shared" ca="1" si="15"/>
        <v>Вариант В1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3"/>
      <c r="C23" s="264"/>
      <c r="D23" s="265"/>
      <c r="E23" s="171"/>
      <c r="F23" s="270"/>
      <c r="G23" s="271"/>
      <c r="H23" s="173"/>
      <c r="I23" s="3">
        <f ca="1">AD23</f>
        <v>3</v>
      </c>
      <c r="J23" s="6" t="str">
        <f t="shared" ref="J23:K24" ca="1" si="18">AE23</f>
        <v>Изолирующий колпачок</v>
      </c>
      <c r="K23" s="4" t="str">
        <f t="shared" ca="1" si="18"/>
        <v>CI 6-35</v>
      </c>
      <c r="L23" s="158" t="str">
        <f t="shared" ca="1" si="9"/>
        <v/>
      </c>
      <c r="M23" s="159"/>
      <c r="N23" s="159"/>
      <c r="O23" s="160"/>
      <c r="P23" s="158" t="str">
        <f t="shared" ca="1" si="10"/>
        <v/>
      </c>
      <c r="Q23" s="159"/>
      <c r="R23" s="159"/>
      <c r="S23" s="160"/>
      <c r="T23" s="5" t="str">
        <f t="shared" ref="T23:V24" ca="1" si="19">AI23</f>
        <v>шт.</v>
      </c>
      <c r="U23" s="4">
        <f t="shared" ca="1" si="19"/>
        <v>70</v>
      </c>
      <c r="V23" s="158" t="str">
        <f t="shared" ca="1" si="19"/>
        <v/>
      </c>
      <c r="W23" s="160"/>
      <c r="X23" s="155" t="str">
        <f t="shared" ca="1" si="11"/>
        <v>Вариант В1</v>
      </c>
      <c r="Y23" s="156"/>
      <c r="Z23" s="156"/>
      <c r="AA23" s="157"/>
      <c r="AB23" s="177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70</v>
      </c>
      <c r="AK23" s="1" t="str">
        <f t="shared" ca="1" si="15"/>
        <v/>
      </c>
      <c r="AL23" s="1" t="str">
        <f t="shared" ca="1" si="15"/>
        <v>Вариант В1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3"/>
      <c r="C24" s="266"/>
      <c r="D24" s="267"/>
      <c r="E24" s="174"/>
      <c r="F24" s="268"/>
      <c r="G24" s="269"/>
      <c r="H24" s="176"/>
      <c r="I24" s="80">
        <f ca="1">AD24</f>
        <v>4</v>
      </c>
      <c r="J24" s="89" t="str">
        <f t="shared" ca="1" si="18"/>
        <v>Хомут</v>
      </c>
      <c r="K24" s="81" t="str">
        <f t="shared" ca="1" si="18"/>
        <v xml:space="preserve"> 9х1200мм нейл.  Е778</v>
      </c>
      <c r="L24" s="222" t="str">
        <f t="shared" ca="1" si="9"/>
        <v/>
      </c>
      <c r="M24" s="223"/>
      <c r="N24" s="223"/>
      <c r="O24" s="224"/>
      <c r="P24" s="222" t="str">
        <f t="shared" ca="1" si="10"/>
        <v/>
      </c>
      <c r="Q24" s="223"/>
      <c r="R24" s="223"/>
      <c r="S24" s="224"/>
      <c r="T24" s="81" t="str">
        <f t="shared" ca="1" si="19"/>
        <v>шт.</v>
      </c>
      <c r="U24" s="81">
        <f t="shared" ca="1" si="19"/>
        <v>105</v>
      </c>
      <c r="V24" s="222" t="str">
        <f t="shared" ca="1" si="19"/>
        <v/>
      </c>
      <c r="W24" s="224"/>
      <c r="X24" s="225" t="str">
        <f t="shared" ca="1" si="11"/>
        <v>Вариант В1</v>
      </c>
      <c r="Y24" s="226"/>
      <c r="Z24" s="226"/>
      <c r="AA24" s="227"/>
      <c r="AB24" s="177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105</v>
      </c>
      <c r="AK24" s="1" t="str">
        <f t="shared" ca="1" si="15"/>
        <v/>
      </c>
      <c r="AL24" s="1" t="str">
        <f t="shared" ca="1" si="15"/>
        <v>Вариант В1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4"/>
      <c r="E25" s="165"/>
      <c r="F25" s="171"/>
      <c r="G25" s="177"/>
      <c r="H25" s="173"/>
      <c r="I25" s="3">
        <f t="shared" ref="I25:K27" ca="1" si="20">AD25</f>
        <v>5</v>
      </c>
      <c r="J25" s="6" t="str">
        <f t="shared" ca="1" si="20"/>
        <v>Прокалывающий зажим</v>
      </c>
      <c r="K25" s="4" t="str">
        <f t="shared" ca="1" si="20"/>
        <v>OP 645М</v>
      </c>
      <c r="L25" s="158" t="str">
        <f t="shared" ca="1" si="9"/>
        <v/>
      </c>
      <c r="M25" s="159"/>
      <c r="N25" s="159"/>
      <c r="O25" s="160"/>
      <c r="P25" s="158" t="str">
        <f t="shared" ca="1" si="10"/>
        <v/>
      </c>
      <c r="Q25" s="159"/>
      <c r="R25" s="159"/>
      <c r="S25" s="160"/>
      <c r="T25" s="5" t="str">
        <f t="shared" ref="T25:V27" ca="1" si="21">AI25</f>
        <v>шт.</v>
      </c>
      <c r="U25" s="4">
        <f t="shared" ca="1" si="21"/>
        <v>70</v>
      </c>
      <c r="V25" s="158" t="str">
        <f t="shared" ca="1" si="21"/>
        <v/>
      </c>
      <c r="W25" s="160"/>
      <c r="X25" s="155" t="str">
        <f t="shared" ca="1" si="11"/>
        <v>Вариант В1</v>
      </c>
      <c r="Y25" s="156"/>
      <c r="Z25" s="156"/>
      <c r="AA25" s="157"/>
      <c r="AB25" s="177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70</v>
      </c>
      <c r="AK25" s="1" t="str">
        <f t="shared" ca="1" si="15"/>
        <v/>
      </c>
      <c r="AL25" s="1" t="str">
        <f t="shared" ca="1" si="15"/>
        <v>Вариант В1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4"/>
      <c r="E26" s="165"/>
      <c r="F26" s="171"/>
      <c r="G26" s="177"/>
      <c r="H26" s="173"/>
      <c r="I26" s="3">
        <f t="shared" ca="1" si="20"/>
        <v>6</v>
      </c>
      <c r="J26" s="6" t="str">
        <f t="shared" ca="1" si="20"/>
        <v>Зажим ответвительный</v>
      </c>
      <c r="K26" s="4" t="str">
        <f t="shared" ca="1" si="20"/>
        <v xml:space="preserve"> Р 619</v>
      </c>
      <c r="L26" s="158" t="str">
        <f t="shared" ca="1" si="9"/>
        <v/>
      </c>
      <c r="M26" s="159"/>
      <c r="N26" s="159"/>
      <c r="O26" s="160"/>
      <c r="P26" s="158" t="str">
        <f t="shared" ca="1" si="10"/>
        <v/>
      </c>
      <c r="Q26" s="159"/>
      <c r="R26" s="159"/>
      <c r="S26" s="160"/>
      <c r="T26" s="5" t="str">
        <f t="shared" ca="1" si="21"/>
        <v>шт.</v>
      </c>
      <c r="U26" s="4">
        <f t="shared" ca="1" si="21"/>
        <v>70</v>
      </c>
      <c r="V26" s="158" t="str">
        <f t="shared" ca="1" si="21"/>
        <v/>
      </c>
      <c r="W26" s="160"/>
      <c r="X26" s="155" t="str">
        <f t="shared" ca="1" si="11"/>
        <v>Вариант В1</v>
      </c>
      <c r="Y26" s="156"/>
      <c r="Z26" s="156"/>
      <c r="AA26" s="157"/>
      <c r="AB26" s="177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70</v>
      </c>
      <c r="AK26" s="1" t="str">
        <f t="shared" ca="1" si="15"/>
        <v/>
      </c>
      <c r="AL26" s="1" t="str">
        <f t="shared" ca="1" si="15"/>
        <v>Вариант В1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66"/>
      <c r="E27" s="167"/>
      <c r="F27" s="174"/>
      <c r="G27" s="175"/>
      <c r="H27" s="176"/>
      <c r="I27" s="3" t="str">
        <f t="shared" ca="1" si="20"/>
        <v/>
      </c>
      <c r="J27" s="277" t="str">
        <f t="shared" ca="1" si="20"/>
        <v>Вариант №1.6</v>
      </c>
      <c r="K27" s="4" t="str">
        <f t="shared" ca="1" si="20"/>
        <v/>
      </c>
      <c r="L27" s="158" t="str">
        <f t="shared" ca="1" si="9"/>
        <v/>
      </c>
      <c r="M27" s="159"/>
      <c r="N27" s="159"/>
      <c r="O27" s="160"/>
      <c r="P27" s="161" t="str">
        <f t="shared" ca="1" si="10"/>
        <v/>
      </c>
      <c r="Q27" s="161"/>
      <c r="R27" s="161"/>
      <c r="S27" s="161"/>
      <c r="T27" s="5" t="str">
        <f t="shared" ca="1" si="21"/>
        <v/>
      </c>
      <c r="U27" s="4" t="str">
        <f t="shared" ca="1" si="21"/>
        <v/>
      </c>
      <c r="V27" s="158" t="str">
        <f t="shared" ca="1" si="21"/>
        <v/>
      </c>
      <c r="W27" s="160"/>
      <c r="X27" s="155" t="str">
        <f t="shared" ca="1" si="11"/>
        <v/>
      </c>
      <c r="Y27" s="156"/>
      <c r="Z27" s="156"/>
      <c r="AA27" s="157"/>
      <c r="AB27" s="177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№1.6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2" t="s">
        <v>35</v>
      </c>
      <c r="E28" s="163"/>
      <c r="F28" s="169"/>
      <c r="G28" s="169"/>
      <c r="H28" s="170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77"/>
    </row>
    <row r="29" spans="2:43" ht="14.45" customHeight="1">
      <c r="D29" s="164"/>
      <c r="E29" s="165"/>
      <c r="F29" s="177"/>
      <c r="G29" s="177"/>
      <c r="H29" s="173"/>
      <c r="I29" s="7"/>
      <c r="L29" s="10"/>
      <c r="M29" s="11"/>
      <c r="N29" s="12"/>
      <c r="O29" s="249"/>
      <c r="P29" s="250"/>
      <c r="Q29" s="12"/>
      <c r="R29" s="12"/>
      <c r="S29" s="251" t="str">
        <f>ВВОДИМ!A17</f>
        <v>2001.РП.10Т-ТКР2.1</v>
      </c>
      <c r="T29" s="252"/>
      <c r="U29" s="252"/>
      <c r="V29" s="252"/>
      <c r="W29" s="252"/>
      <c r="X29" s="252"/>
      <c r="Y29" s="252"/>
      <c r="Z29" s="252"/>
      <c r="AA29" s="253"/>
      <c r="AB29" s="177"/>
    </row>
    <row r="30" spans="2:43" ht="14.45" customHeight="1" thickBot="1">
      <c r="D30" s="164"/>
      <c r="E30" s="165"/>
      <c r="F30" s="177"/>
      <c r="G30" s="177"/>
      <c r="H30" s="173"/>
      <c r="I30" s="7"/>
      <c r="L30" s="13"/>
      <c r="M30" s="14"/>
      <c r="N30" s="15"/>
      <c r="O30" s="257"/>
      <c r="P30" s="258"/>
      <c r="Q30" s="15"/>
      <c r="R30" s="15"/>
      <c r="S30" s="254"/>
      <c r="T30" s="255"/>
      <c r="U30" s="255"/>
      <c r="V30" s="255"/>
      <c r="W30" s="255"/>
      <c r="X30" s="255"/>
      <c r="Y30" s="255"/>
      <c r="Z30" s="255"/>
      <c r="AA30" s="256"/>
      <c r="AB30" s="177"/>
    </row>
    <row r="31" spans="2:43" ht="14.45" customHeight="1" thickBot="1">
      <c r="D31" s="164"/>
      <c r="E31" s="165"/>
      <c r="F31" s="177"/>
      <c r="G31" s="177"/>
      <c r="H31" s="173"/>
      <c r="I31" s="7"/>
      <c r="L31" s="13"/>
      <c r="M31" s="14"/>
      <c r="N31" s="15"/>
      <c r="O31" s="257"/>
      <c r="P31" s="258"/>
      <c r="Q31" s="15"/>
      <c r="R31" s="15"/>
      <c r="S31" s="259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9"/>
      <c r="U31" s="259"/>
      <c r="V31" s="259"/>
      <c r="W31" s="259"/>
      <c r="X31" s="259"/>
      <c r="Y31" s="259"/>
      <c r="Z31" s="259"/>
      <c r="AA31" s="259"/>
      <c r="AB31" s="177"/>
    </row>
    <row r="32" spans="2:43" ht="14.45" customHeight="1" thickBot="1">
      <c r="D32" s="164"/>
      <c r="E32" s="165"/>
      <c r="F32" s="177"/>
      <c r="G32" s="177"/>
      <c r="H32" s="173"/>
      <c r="I32" s="7"/>
      <c r="L32" s="16"/>
      <c r="M32" s="17"/>
      <c r="N32" s="18"/>
      <c r="O32" s="260"/>
      <c r="P32" s="261"/>
      <c r="Q32" s="18"/>
      <c r="R32" s="18"/>
      <c r="S32" s="259"/>
      <c r="T32" s="259"/>
      <c r="U32" s="259"/>
      <c r="V32" s="259"/>
      <c r="W32" s="259"/>
      <c r="X32" s="259"/>
      <c r="Y32" s="259"/>
      <c r="Z32" s="259"/>
      <c r="AA32" s="259"/>
      <c r="AB32" s="177"/>
    </row>
    <row r="33" spans="4:43" ht="14.45" customHeight="1" thickBot="1">
      <c r="D33" s="164"/>
      <c r="E33" s="165"/>
      <c r="F33" s="177"/>
      <c r="G33" s="177"/>
      <c r="H33" s="173"/>
      <c r="I33" s="7"/>
      <c r="L33" s="19" t="s">
        <v>14</v>
      </c>
      <c r="M33" s="20" t="s">
        <v>15</v>
      </c>
      <c r="N33" s="19" t="s">
        <v>16</v>
      </c>
      <c r="O33" s="262" t="s">
        <v>17</v>
      </c>
      <c r="P33" s="262"/>
      <c r="Q33" s="19" t="s">
        <v>18</v>
      </c>
      <c r="R33" s="21" t="s">
        <v>19</v>
      </c>
      <c r="S33" s="259"/>
      <c r="T33" s="259"/>
      <c r="U33" s="259"/>
      <c r="V33" s="259"/>
      <c r="W33" s="259"/>
      <c r="X33" s="259"/>
      <c r="Y33" s="259"/>
      <c r="Z33" s="259"/>
      <c r="AA33" s="259"/>
      <c r="AB33" s="177"/>
    </row>
    <row r="34" spans="4:43" ht="14.45" customHeight="1" thickBot="1">
      <c r="D34" s="166"/>
      <c r="E34" s="167"/>
      <c r="F34" s="175"/>
      <c r="G34" s="175"/>
      <c r="H34" s="176"/>
      <c r="I34" s="7"/>
      <c r="L34" s="232" t="s">
        <v>20</v>
      </c>
      <c r="M34" s="233"/>
      <c r="N34" s="243" t="str">
        <f>ВВОДИМ!C11</f>
        <v>Дадаев</v>
      </c>
      <c r="O34" s="244"/>
      <c r="P34" s="245"/>
      <c r="Q34" s="22"/>
      <c r="R34" s="23" t="e">
        <f>#REF!</f>
        <v>#REF!</v>
      </c>
      <c r="S34" s="237" t="str">
        <f>ВВОДИМ!A22</f>
        <v xml:space="preserve">                              ПС Гоцатлинская ГЭС,  Фидер № 1, 3 </v>
      </c>
      <c r="T34" s="237"/>
      <c r="U34" s="237"/>
      <c r="V34" s="237"/>
      <c r="W34" s="246" t="s">
        <v>36</v>
      </c>
      <c r="X34" s="246"/>
      <c r="Y34" s="24" t="s">
        <v>16</v>
      </c>
      <c r="Z34" s="231" t="s">
        <v>37</v>
      </c>
      <c r="AA34" s="231"/>
      <c r="AB34" s="177"/>
    </row>
    <row r="35" spans="4:43" ht="15" customHeight="1" thickBot="1">
      <c r="D35" s="164" t="s">
        <v>38</v>
      </c>
      <c r="E35" s="165"/>
      <c r="F35" s="168"/>
      <c r="G35" s="169"/>
      <c r="H35" s="170"/>
      <c r="I35" s="7"/>
      <c r="L35" s="247" t="s">
        <v>23</v>
      </c>
      <c r="M35" s="248"/>
      <c r="N35" s="234" t="str">
        <f>ВВОДИМ!C12</f>
        <v>Джанинян</v>
      </c>
      <c r="O35" s="235"/>
      <c r="P35" s="236"/>
      <c r="Q35" s="25"/>
      <c r="R35" s="23" t="e">
        <f>R34</f>
        <v>#REF!</v>
      </c>
      <c r="S35" s="237"/>
      <c r="T35" s="237"/>
      <c r="U35" s="237"/>
      <c r="V35" s="237"/>
      <c r="W35" s="231" t="s">
        <v>31</v>
      </c>
      <c r="X35" s="231"/>
      <c r="Y35" s="231" t="str">
        <f ca="1">IF(OFFSET(Z35,43,1,1,1)&lt;&gt;0,1,"")</f>
        <v/>
      </c>
      <c r="Z35" s="231">
        <v>3</v>
      </c>
      <c r="AA35" s="231"/>
      <c r="AB35" s="177"/>
    </row>
    <row r="36" spans="4:43" ht="14.45" customHeight="1" thickBot="1">
      <c r="D36" s="164"/>
      <c r="E36" s="165"/>
      <c r="F36" s="171"/>
      <c r="G36" s="177"/>
      <c r="H36" s="173"/>
      <c r="I36" s="7"/>
      <c r="L36" s="232" t="s">
        <v>25</v>
      </c>
      <c r="M36" s="233"/>
      <c r="N36" s="234" t="str">
        <f>ВВОДИМ!C13</f>
        <v>Абдулкадыров</v>
      </c>
      <c r="O36" s="235"/>
      <c r="P36" s="236"/>
      <c r="Q36" s="25"/>
      <c r="R36" s="23" t="e">
        <f>R35</f>
        <v>#REF!</v>
      </c>
      <c r="S36" s="237"/>
      <c r="T36" s="237"/>
      <c r="U36" s="237"/>
      <c r="V36" s="237"/>
      <c r="W36" s="231"/>
      <c r="X36" s="231"/>
      <c r="Y36" s="231"/>
      <c r="Z36" s="231"/>
      <c r="AA36" s="231"/>
      <c r="AB36" s="177"/>
    </row>
    <row r="37" spans="4:43" ht="14.25" customHeight="1" thickBot="1">
      <c r="D37" s="164"/>
      <c r="E37" s="165"/>
      <c r="F37" s="171"/>
      <c r="G37" s="177"/>
      <c r="H37" s="173"/>
      <c r="I37" s="26"/>
      <c r="J37" s="92"/>
      <c r="K37" s="27"/>
      <c r="L37" s="232"/>
      <c r="M37" s="233"/>
      <c r="N37" s="228"/>
      <c r="O37" s="229"/>
      <c r="P37" s="230"/>
      <c r="Q37" s="25"/>
      <c r="R37" s="28"/>
      <c r="S37" s="237" t="str">
        <f>ВВОДИМ!A25</f>
        <v>Спецификация оборудования,
 изделий и материалов</v>
      </c>
      <c r="T37" s="237"/>
      <c r="U37" s="237"/>
      <c r="V37" s="237"/>
      <c r="W37" s="237"/>
      <c r="X37" s="237"/>
      <c r="Y37" s="237"/>
      <c r="Z37" s="237"/>
      <c r="AA37" s="237"/>
      <c r="AB37" s="177"/>
    </row>
    <row r="38" spans="4:43" ht="14.45" customHeight="1" thickBot="1">
      <c r="D38" s="164"/>
      <c r="E38" s="165"/>
      <c r="F38" s="171"/>
      <c r="G38" s="177"/>
      <c r="H38" s="173"/>
      <c r="I38" s="26"/>
      <c r="J38" s="92"/>
      <c r="K38" s="27"/>
      <c r="L38" s="238" t="s">
        <v>39</v>
      </c>
      <c r="M38" s="239"/>
      <c r="N38" s="240" t="str">
        <f>ВВОДИМ!C15</f>
        <v>Касумова</v>
      </c>
      <c r="O38" s="241"/>
      <c r="P38" s="242"/>
      <c r="Q38" s="25"/>
      <c r="R38" s="28"/>
      <c r="S38" s="237"/>
      <c r="T38" s="237"/>
      <c r="U38" s="237"/>
      <c r="V38" s="237"/>
      <c r="W38" s="237"/>
      <c r="X38" s="237"/>
      <c r="Y38" s="237"/>
      <c r="Z38" s="237"/>
      <c r="AA38" s="237"/>
      <c r="AB38" s="177"/>
    </row>
    <row r="39" spans="4:43" ht="15" customHeight="1" thickBot="1">
      <c r="D39" s="166"/>
      <c r="E39" s="167"/>
      <c r="F39" s="174"/>
      <c r="G39" s="175"/>
      <c r="H39" s="176"/>
      <c r="I39" s="29"/>
      <c r="J39" s="93"/>
      <c r="K39" s="30"/>
      <c r="L39" s="232"/>
      <c r="M39" s="233"/>
      <c r="N39" s="228"/>
      <c r="O39" s="229"/>
      <c r="P39" s="230"/>
      <c r="Q39" s="25"/>
      <c r="R39" s="28"/>
      <c r="S39" s="237"/>
      <c r="T39" s="237"/>
      <c r="U39" s="237"/>
      <c r="V39" s="237"/>
      <c r="W39" s="237"/>
      <c r="X39" s="237"/>
      <c r="Y39" s="237"/>
      <c r="Z39" s="237"/>
      <c r="AA39" s="237"/>
      <c r="AB39" s="177"/>
    </row>
    <row r="40" spans="4:43" ht="36" customHeight="1" thickBot="1">
      <c r="D40" s="31"/>
      <c r="E40" s="31"/>
      <c r="F40" s="32"/>
      <c r="G40" s="32"/>
      <c r="H40" s="32"/>
      <c r="I40" s="33"/>
      <c r="J40" s="94"/>
      <c r="K40" s="33"/>
      <c r="L40" s="34"/>
      <c r="M40" s="34"/>
      <c r="N40" s="35"/>
      <c r="O40" s="35"/>
      <c r="P40" s="35"/>
      <c r="Q40" s="36"/>
      <c r="R40" s="37"/>
      <c r="S40" s="38"/>
      <c r="T40" s="38"/>
      <c r="U40" s="38"/>
      <c r="V40" s="38"/>
      <c r="W40" s="39"/>
      <c r="X40" s="39"/>
      <c r="Y40" s="211" t="s">
        <v>40</v>
      </c>
      <c r="Z40" s="211"/>
      <c r="AA40" s="211"/>
      <c r="AB40" s="177"/>
    </row>
    <row r="41" spans="4:43" ht="23.25" customHeight="1">
      <c r="H41" s="2"/>
      <c r="I41" s="212" t="s">
        <v>0</v>
      </c>
      <c r="J41" s="214" t="s">
        <v>1</v>
      </c>
      <c r="K41" s="216" t="s">
        <v>2</v>
      </c>
      <c r="L41" s="216" t="s">
        <v>3</v>
      </c>
      <c r="M41" s="216"/>
      <c r="N41" s="216"/>
      <c r="O41" s="216"/>
      <c r="P41" s="216" t="s">
        <v>4</v>
      </c>
      <c r="Q41" s="216"/>
      <c r="R41" s="216"/>
      <c r="S41" s="216"/>
      <c r="T41" s="216" t="s">
        <v>5</v>
      </c>
      <c r="U41" s="216" t="s">
        <v>6</v>
      </c>
      <c r="V41" s="216" t="s">
        <v>7</v>
      </c>
      <c r="W41" s="216"/>
      <c r="X41" s="219" t="s">
        <v>8</v>
      </c>
      <c r="Y41" s="219"/>
      <c r="Z41" s="219"/>
      <c r="AA41" s="220"/>
      <c r="AB41" s="177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13"/>
      <c r="J42" s="215"/>
      <c r="K42" s="217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7"/>
      <c r="Y42" s="217"/>
      <c r="Z42" s="217"/>
      <c r="AA42" s="221"/>
      <c r="AB42" s="177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 xml:space="preserve"> Счетчик электрической энергии</v>
      </c>
      <c r="K43" s="47" t="str">
        <f ca="1">AF43</f>
        <v>CE208 C4.846.2.OPR1.QYUDVFZ BPL03 SPDS</v>
      </c>
      <c r="L43" s="158" t="str">
        <f t="shared" ref="L43:L62" ca="1" si="23">AG43</f>
        <v/>
      </c>
      <c r="M43" s="159"/>
      <c r="N43" s="159"/>
      <c r="O43" s="160"/>
      <c r="P43" s="161" t="str">
        <f t="shared" ref="P43:P62" ca="1" si="24">AH43</f>
        <v/>
      </c>
      <c r="Q43" s="161"/>
      <c r="R43" s="161"/>
      <c r="S43" s="161"/>
      <c r="T43" s="5" t="str">
        <f t="shared" ref="T43:V62" ca="1" si="25">AI43</f>
        <v>шт.</v>
      </c>
      <c r="U43" s="4">
        <f t="shared" ca="1" si="25"/>
        <v>2</v>
      </c>
      <c r="V43" s="158" t="str">
        <f t="shared" ca="1" si="25"/>
        <v/>
      </c>
      <c r="W43" s="160"/>
      <c r="X43" s="155" t="str">
        <f t="shared" ref="X43:X62" ca="1" si="26">AL43</f>
        <v>Вариант В1</v>
      </c>
      <c r="Y43" s="156"/>
      <c r="Z43" s="156"/>
      <c r="AA43" s="157"/>
      <c r="AB43" s="177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 xml:space="preserve"> Счетчик электрической энергии</v>
      </c>
      <c r="AF43" s="1" t="str">
        <f t="shared" ca="1" si="27"/>
        <v>CE208 C4.846.2.OPR1.QYUDVFZ BPL03 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2</v>
      </c>
      <c r="AK43" s="1" t="str">
        <f t="shared" ca="1" si="27"/>
        <v/>
      </c>
      <c r="AL43" s="1" t="str">
        <f t="shared" ca="1" si="27"/>
        <v>Вариант В1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 xml:space="preserve"> Устройство счит. счетчиков</v>
      </c>
      <c r="K44" s="4" t="str">
        <f t="shared" ca="1" si="28"/>
        <v>CE901 RUP-02</v>
      </c>
      <c r="L44" s="158" t="str">
        <f t="shared" ca="1" si="23"/>
        <v/>
      </c>
      <c r="M44" s="159"/>
      <c r="N44" s="159"/>
      <c r="O44" s="160"/>
      <c r="P44" s="161" t="str">
        <f t="shared" ca="1" si="24"/>
        <v/>
      </c>
      <c r="Q44" s="161"/>
      <c r="R44" s="161"/>
      <c r="S44" s="161"/>
      <c r="T44" s="5" t="str">
        <f t="shared" ca="1" si="25"/>
        <v>шт.</v>
      </c>
      <c r="U44" s="4">
        <f t="shared" ca="1" si="25"/>
        <v>2</v>
      </c>
      <c r="V44" s="158" t="str">
        <f t="shared" ca="1" si="25"/>
        <v/>
      </c>
      <c r="W44" s="160"/>
      <c r="X44" s="155" t="str">
        <f t="shared" ca="1" si="26"/>
        <v>Вариант В1</v>
      </c>
      <c r="Y44" s="156"/>
      <c r="Z44" s="156"/>
      <c r="AA44" s="157"/>
      <c r="AB44" s="177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 xml:space="preserve"> 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2</v>
      </c>
      <c r="AK44" s="1" t="str">
        <f t="shared" ca="1" si="27"/>
        <v/>
      </c>
      <c r="AL44" s="1" t="str">
        <f t="shared" ca="1" si="27"/>
        <v>Вариант В1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4" t="str">
        <f t="shared" ca="1" si="28"/>
        <v>СИП-4 2х16</v>
      </c>
      <c r="L45" s="158" t="str">
        <f t="shared" ca="1" si="23"/>
        <v/>
      </c>
      <c r="M45" s="159"/>
      <c r="N45" s="159"/>
      <c r="O45" s="160"/>
      <c r="P45" s="161" t="str">
        <f t="shared" ca="1" si="24"/>
        <v/>
      </c>
      <c r="Q45" s="161"/>
      <c r="R45" s="161"/>
      <c r="S45" s="161"/>
      <c r="T45" s="5" t="str">
        <f t="shared" ca="1" si="25"/>
        <v>м.</v>
      </c>
      <c r="U45" s="4">
        <f t="shared" ca="1" si="25"/>
        <v>50</v>
      </c>
      <c r="V45" s="158" t="str">
        <f t="shared" ca="1" si="25"/>
        <v/>
      </c>
      <c r="W45" s="160"/>
      <c r="X45" s="155" t="str">
        <f t="shared" ca="1" si="26"/>
        <v>Вариант В1</v>
      </c>
      <c r="Y45" s="156"/>
      <c r="Z45" s="156"/>
      <c r="AA45" s="157"/>
      <c r="AB45" s="177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2х16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50</v>
      </c>
      <c r="AK45" s="1" t="str">
        <f t="shared" ca="1" si="27"/>
        <v/>
      </c>
      <c r="AL45" s="1" t="str">
        <f t="shared" ca="1" si="27"/>
        <v>Вариант В1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4" t="str">
        <f t="shared" ca="1" si="28"/>
        <v>OP 645М</v>
      </c>
      <c r="L46" s="158" t="str">
        <f t="shared" ca="1" si="23"/>
        <v/>
      </c>
      <c r="M46" s="159"/>
      <c r="N46" s="159"/>
      <c r="O46" s="160"/>
      <c r="P46" s="161" t="str">
        <f t="shared" ca="1" si="24"/>
        <v/>
      </c>
      <c r="Q46" s="161"/>
      <c r="R46" s="161"/>
      <c r="S46" s="161"/>
      <c r="T46" s="5" t="str">
        <f t="shared" ca="1" si="25"/>
        <v>шт.</v>
      </c>
      <c r="U46" s="4">
        <f t="shared" ca="1" si="25"/>
        <v>4</v>
      </c>
      <c r="V46" s="158" t="str">
        <f t="shared" ca="1" si="25"/>
        <v/>
      </c>
      <c r="W46" s="160"/>
      <c r="X46" s="155" t="str">
        <f t="shared" ca="1" si="26"/>
        <v>Вариант В1</v>
      </c>
      <c r="Y46" s="156"/>
      <c r="Z46" s="156"/>
      <c r="AA46" s="157"/>
      <c r="AB46" s="177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4</v>
      </c>
      <c r="AK46" s="1" t="str">
        <f t="shared" ca="1" si="27"/>
        <v/>
      </c>
      <c r="AL46" s="1" t="str">
        <f t="shared" ca="1" si="27"/>
        <v>Вариант В1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41" t="str">
        <f t="shared" ca="1" si="28"/>
        <v>CI 6-35</v>
      </c>
      <c r="L47" s="158" t="str">
        <f t="shared" ca="1" si="23"/>
        <v/>
      </c>
      <c r="M47" s="159"/>
      <c r="N47" s="159"/>
      <c r="O47" s="160"/>
      <c r="P47" s="161" t="str">
        <f t="shared" ca="1" si="24"/>
        <v/>
      </c>
      <c r="Q47" s="161"/>
      <c r="R47" s="161"/>
      <c r="S47" s="161"/>
      <c r="T47" s="5" t="str">
        <f t="shared" ca="1" si="25"/>
        <v>шт.</v>
      </c>
      <c r="U47" s="4">
        <f t="shared" ca="1" si="25"/>
        <v>4</v>
      </c>
      <c r="V47" s="158" t="str">
        <f t="shared" ca="1" si="25"/>
        <v/>
      </c>
      <c r="W47" s="160"/>
      <c r="X47" s="155" t="str">
        <f t="shared" ca="1" si="26"/>
        <v>Вариант В1</v>
      </c>
      <c r="Y47" s="156"/>
      <c r="Z47" s="156"/>
      <c r="AA47" s="157"/>
      <c r="AB47" s="177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4</v>
      </c>
      <c r="AK47" s="1" t="str">
        <f t="shared" ca="1" si="27"/>
        <v/>
      </c>
      <c r="AL47" s="1" t="str">
        <f t="shared" ca="1" si="27"/>
        <v>Вариант В1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277" t="str">
        <f t="shared" ca="1" si="28"/>
        <v>Хомут</v>
      </c>
      <c r="K48" s="4" t="str">
        <f t="shared" ca="1" si="28"/>
        <v xml:space="preserve"> 9х1200мм нейл.  </v>
      </c>
      <c r="L48" s="158" t="str">
        <f t="shared" ca="1" si="23"/>
        <v/>
      </c>
      <c r="M48" s="159"/>
      <c r="N48" s="159"/>
      <c r="O48" s="160"/>
      <c r="P48" s="161" t="str">
        <f t="shared" ca="1" si="24"/>
        <v/>
      </c>
      <c r="Q48" s="161"/>
      <c r="R48" s="161"/>
      <c r="S48" s="161"/>
      <c r="T48" s="5" t="str">
        <f t="shared" ca="1" si="25"/>
        <v>шт.</v>
      </c>
      <c r="U48" s="4">
        <f t="shared" ca="1" si="25"/>
        <v>6</v>
      </c>
      <c r="V48" s="158" t="str">
        <f t="shared" ca="1" si="25"/>
        <v/>
      </c>
      <c r="W48" s="160"/>
      <c r="X48" s="155" t="str">
        <f t="shared" ca="1" si="26"/>
        <v>Вариант В1</v>
      </c>
      <c r="Y48" s="156"/>
      <c r="Z48" s="156"/>
      <c r="AA48" s="157"/>
      <c r="AB48" s="177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6</v>
      </c>
      <c r="AK48" s="1" t="str">
        <f t="shared" ca="1" si="27"/>
        <v/>
      </c>
      <c r="AL48" s="1" t="str">
        <f t="shared" ca="1" si="27"/>
        <v>Вариант В1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40">
        <f t="shared" ca="1" si="28"/>
        <v>6</v>
      </c>
      <c r="J49" s="6" t="str">
        <f t="shared" ca="1" si="28"/>
        <v>Скрепа</v>
      </c>
      <c r="K49" s="74" t="str">
        <f t="shared" ca="1" si="28"/>
        <v>C 20</v>
      </c>
      <c r="L49" s="158" t="str">
        <f t="shared" ca="1" si="23"/>
        <v/>
      </c>
      <c r="M49" s="159"/>
      <c r="N49" s="159"/>
      <c r="O49" s="160"/>
      <c r="P49" s="161" t="str">
        <f t="shared" ca="1" si="24"/>
        <v/>
      </c>
      <c r="Q49" s="161"/>
      <c r="R49" s="161"/>
      <c r="S49" s="161"/>
      <c r="T49" s="5" t="str">
        <f t="shared" ca="1" si="25"/>
        <v>шт.</v>
      </c>
      <c r="U49" s="4">
        <f t="shared" ca="1" si="25"/>
        <v>6</v>
      </c>
      <c r="V49" s="158" t="str">
        <f t="shared" ca="1" si="25"/>
        <v/>
      </c>
      <c r="W49" s="160"/>
      <c r="X49" s="155" t="str">
        <f t="shared" ca="1" si="26"/>
        <v>Вариант В1</v>
      </c>
      <c r="Y49" s="156"/>
      <c r="Z49" s="156"/>
      <c r="AA49" s="157"/>
      <c r="AB49" s="177"/>
      <c r="AC49" s="1">
        <f t="shared" si="30"/>
        <v>31</v>
      </c>
      <c r="AD49" s="1">
        <f t="shared" ca="1" si="29"/>
        <v>6</v>
      </c>
      <c r="AE49" s="1" t="str">
        <f t="shared" ca="1" si="27"/>
        <v>Скрепа</v>
      </c>
      <c r="AF49" s="1" t="str">
        <f t="shared" ca="1" si="27"/>
        <v>C 20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6</v>
      </c>
      <c r="AK49" s="1" t="str">
        <f t="shared" ca="1" si="27"/>
        <v/>
      </c>
      <c r="AL49" s="1" t="str">
        <f t="shared" ca="1" si="27"/>
        <v>Вариант В1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Зажим ответвительный</v>
      </c>
      <c r="K50" s="4" t="str">
        <f t="shared" ca="1" si="28"/>
        <v>ОН 640М</v>
      </c>
      <c r="L50" s="158" t="str">
        <f t="shared" ca="1" si="23"/>
        <v/>
      </c>
      <c r="M50" s="159"/>
      <c r="N50" s="159"/>
      <c r="O50" s="160"/>
      <c r="P50" s="161" t="str">
        <f t="shared" ca="1" si="24"/>
        <v/>
      </c>
      <c r="Q50" s="161"/>
      <c r="R50" s="161"/>
      <c r="S50" s="161"/>
      <c r="T50" s="5" t="str">
        <f t="shared" ca="1" si="25"/>
        <v>шт.</v>
      </c>
      <c r="U50" s="4">
        <f t="shared" ca="1" si="25"/>
        <v>4</v>
      </c>
      <c r="V50" s="158" t="str">
        <f t="shared" ca="1" si="25"/>
        <v/>
      </c>
      <c r="W50" s="160"/>
      <c r="X50" s="155" t="str">
        <f t="shared" ca="1" si="26"/>
        <v>Вариант В1</v>
      </c>
      <c r="Y50" s="156"/>
      <c r="Z50" s="156"/>
      <c r="AA50" s="157"/>
      <c r="AB50" s="177"/>
      <c r="AC50" s="1">
        <f t="shared" si="30"/>
        <v>32</v>
      </c>
      <c r="AD50" s="1">
        <f t="shared" ca="1" si="29"/>
        <v>7</v>
      </c>
      <c r="AE50" s="1" t="str">
        <f t="shared" ca="1" si="27"/>
        <v>Зажим ответвительный</v>
      </c>
      <c r="AF50" s="1" t="str">
        <f t="shared" ca="1" si="27"/>
        <v>ОН 640М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4</v>
      </c>
      <c r="AK50" s="1" t="str">
        <f t="shared" ca="1" si="27"/>
        <v/>
      </c>
      <c r="AL50" s="1" t="str">
        <f t="shared" ca="1" si="27"/>
        <v>Вариант В1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8</v>
      </c>
      <c r="J51" s="6" t="str">
        <f t="shared" ca="1" si="28"/>
        <v>Крюк-шуруп с резьбой</v>
      </c>
      <c r="K51" s="73" t="str">
        <f t="shared" ca="1" si="28"/>
        <v>ВТ 8</v>
      </c>
      <c r="L51" s="158" t="str">
        <f t="shared" ca="1" si="23"/>
        <v/>
      </c>
      <c r="M51" s="159"/>
      <c r="N51" s="159"/>
      <c r="O51" s="160"/>
      <c r="P51" s="161" t="str">
        <f t="shared" ca="1" si="24"/>
        <v/>
      </c>
      <c r="Q51" s="161"/>
      <c r="R51" s="161"/>
      <c r="S51" s="161"/>
      <c r="T51" s="5" t="str">
        <f t="shared" ca="1" si="25"/>
        <v>шт.</v>
      </c>
      <c r="U51" s="4">
        <f t="shared" ca="1" si="25"/>
        <v>2</v>
      </c>
      <c r="V51" s="158" t="str">
        <f t="shared" ca="1" si="25"/>
        <v/>
      </c>
      <c r="W51" s="160"/>
      <c r="X51" s="155" t="str">
        <f t="shared" ca="1" si="26"/>
        <v>Вариант В1</v>
      </c>
      <c r="Y51" s="156"/>
      <c r="Z51" s="156"/>
      <c r="AA51" s="157"/>
      <c r="AB51" s="177"/>
      <c r="AC51" s="1">
        <f t="shared" si="30"/>
        <v>33</v>
      </c>
      <c r="AD51" s="1">
        <f t="shared" ca="1" si="29"/>
        <v>8</v>
      </c>
      <c r="AE51" s="1" t="str">
        <f t="shared" ca="1" si="27"/>
        <v>Крюк-шуруп с резьбой</v>
      </c>
      <c r="AF51" s="1" t="str">
        <f t="shared" ca="1" si="27"/>
        <v>ВТ 8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шт.</v>
      </c>
      <c r="AJ51" s="1">
        <f t="shared" ca="1" si="27"/>
        <v>2</v>
      </c>
      <c r="AK51" s="1" t="str">
        <f t="shared" ca="1" si="27"/>
        <v/>
      </c>
      <c r="AL51" s="1" t="str">
        <f t="shared" ca="1" si="27"/>
        <v>Вариант В1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277" t="str">
        <f t="shared" ca="1" si="28"/>
        <v>Вариант №2.1</v>
      </c>
      <c r="K52" s="4" t="str">
        <f t="shared" ca="1" si="28"/>
        <v/>
      </c>
      <c r="L52" s="158" t="str">
        <f t="shared" ca="1" si="23"/>
        <v/>
      </c>
      <c r="M52" s="159"/>
      <c r="N52" s="159"/>
      <c r="O52" s="160"/>
      <c r="P52" s="161" t="str">
        <f t="shared" ca="1" si="24"/>
        <v/>
      </c>
      <c r="Q52" s="161"/>
      <c r="R52" s="161"/>
      <c r="S52" s="161"/>
      <c r="T52" s="5" t="str">
        <f t="shared" ca="1" si="25"/>
        <v/>
      </c>
      <c r="U52" s="4" t="str">
        <f t="shared" ca="1" si="25"/>
        <v/>
      </c>
      <c r="V52" s="158" t="str">
        <f t="shared" ca="1" si="25"/>
        <v/>
      </c>
      <c r="W52" s="160"/>
      <c r="X52" s="155" t="str">
        <f t="shared" ca="1" si="26"/>
        <v/>
      </c>
      <c r="Y52" s="156"/>
      <c r="Z52" s="156"/>
      <c r="AA52" s="157"/>
      <c r="AB52" s="177"/>
      <c r="AC52" s="1">
        <f t="shared" si="30"/>
        <v>34</v>
      </c>
      <c r="AD52" s="1" t="str">
        <f t="shared" ca="1" si="29"/>
        <v/>
      </c>
      <c r="AE52" s="1" t="str">
        <f t="shared" ca="1" si="27"/>
        <v>Вариант №2.1</v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1</v>
      </c>
      <c r="J53" s="6" t="str">
        <f t="shared" ca="1" si="28"/>
        <v>Счётчик электроэнергии</v>
      </c>
      <c r="K53" s="47" t="str">
        <f t="shared" ca="1" si="28"/>
        <v>CE308 C36.746.OPR1.QYDUVFZ BPL03
SPDS</v>
      </c>
      <c r="L53" s="158" t="str">
        <f t="shared" ca="1" si="23"/>
        <v/>
      </c>
      <c r="M53" s="159"/>
      <c r="N53" s="159"/>
      <c r="O53" s="160"/>
      <c r="P53" s="161" t="str">
        <f t="shared" ca="1" si="24"/>
        <v/>
      </c>
      <c r="Q53" s="161"/>
      <c r="R53" s="161"/>
      <c r="S53" s="161"/>
      <c r="T53" s="5" t="str">
        <f t="shared" ca="1" si="25"/>
        <v>шт.</v>
      </c>
      <c r="U53" s="4">
        <f t="shared" ca="1" si="25"/>
        <v>1</v>
      </c>
      <c r="V53" s="158" t="str">
        <f t="shared" ca="1" si="25"/>
        <v/>
      </c>
      <c r="W53" s="160"/>
      <c r="X53" s="155" t="str">
        <f t="shared" ca="1" si="26"/>
        <v>Вариант В1</v>
      </c>
      <c r="Y53" s="156"/>
      <c r="Z53" s="156"/>
      <c r="AA53" s="157"/>
      <c r="AB53" s="177"/>
      <c r="AC53" s="1">
        <f t="shared" si="30"/>
        <v>35</v>
      </c>
      <c r="AD53" s="1">
        <f t="shared" ca="1" si="29"/>
        <v>1</v>
      </c>
      <c r="AE53" s="1" t="str">
        <f t="shared" ca="1" si="27"/>
        <v>Счётчик электроэнергии</v>
      </c>
      <c r="AF53" s="1" t="str">
        <f t="shared" ca="1" si="27"/>
        <v>CE308 C36.746.OPR1.QYDUVFZ BPL03
SPDS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1</v>
      </c>
      <c r="AK53" s="1" t="str">
        <f t="shared" ca="1" si="27"/>
        <v/>
      </c>
      <c r="AL53" s="1" t="str">
        <f t="shared" ca="1" si="27"/>
        <v>Вариант В1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>1а</v>
      </c>
      <c r="J54" s="6" t="str">
        <f t="shared" ca="1" si="28"/>
        <v>Устройство счит. счетчиков</v>
      </c>
      <c r="K54" s="4" t="str">
        <f t="shared" ca="1" si="28"/>
        <v>CE901 RUP-02</v>
      </c>
      <c r="L54" s="158" t="str">
        <f t="shared" ca="1" si="23"/>
        <v/>
      </c>
      <c r="M54" s="159"/>
      <c r="N54" s="159"/>
      <c r="O54" s="160"/>
      <c r="P54" s="161" t="str">
        <f t="shared" ca="1" si="24"/>
        <v/>
      </c>
      <c r="Q54" s="161"/>
      <c r="R54" s="161"/>
      <c r="S54" s="161"/>
      <c r="T54" s="5" t="str">
        <f t="shared" ca="1" si="25"/>
        <v>шт.</v>
      </c>
      <c r="U54" s="4">
        <f t="shared" ca="1" si="25"/>
        <v>1</v>
      </c>
      <c r="V54" s="158" t="str">
        <f t="shared" ca="1" si="25"/>
        <v/>
      </c>
      <c r="W54" s="160"/>
      <c r="X54" s="155" t="str">
        <f t="shared" ca="1" si="26"/>
        <v>Вариант В1</v>
      </c>
      <c r="Y54" s="156"/>
      <c r="Z54" s="156"/>
      <c r="AA54" s="157"/>
      <c r="AB54" s="177"/>
      <c r="AC54" s="1">
        <f t="shared" si="30"/>
        <v>36</v>
      </c>
      <c r="AD54" s="1" t="str">
        <f t="shared" ca="1" si="29"/>
        <v>1а</v>
      </c>
      <c r="AE54" s="1" t="str">
        <f t="shared" ca="1" si="27"/>
        <v>Устройство счит. счетчиков</v>
      </c>
      <c r="AF54" s="1" t="str">
        <f t="shared" ca="1" si="27"/>
        <v>CE901 RUP-02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1</v>
      </c>
      <c r="AK54" s="1" t="str">
        <f t="shared" ca="1" si="27"/>
        <v/>
      </c>
      <c r="AL54" s="1" t="str">
        <f t="shared" ca="1" si="27"/>
        <v>Вариант В1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2</v>
      </c>
      <c r="J55" s="6" t="str">
        <f t="shared" ca="1" si="28"/>
        <v>Провод</v>
      </c>
      <c r="K55" s="4" t="str">
        <f t="shared" ca="1" si="28"/>
        <v>СИП-4 4х25</v>
      </c>
      <c r="L55" s="158" t="str">
        <f t="shared" ca="1" si="23"/>
        <v/>
      </c>
      <c r="M55" s="159"/>
      <c r="N55" s="159"/>
      <c r="O55" s="160"/>
      <c r="P55" s="161" t="str">
        <f t="shared" ca="1" si="24"/>
        <v/>
      </c>
      <c r="Q55" s="161"/>
      <c r="R55" s="161"/>
      <c r="S55" s="161"/>
      <c r="T55" s="5" t="str">
        <f t="shared" ca="1" si="25"/>
        <v>м.</v>
      </c>
      <c r="U55" s="4">
        <f t="shared" ca="1" si="25"/>
        <v>25</v>
      </c>
      <c r="V55" s="158" t="str">
        <f t="shared" ca="1" si="25"/>
        <v/>
      </c>
      <c r="W55" s="160"/>
      <c r="X55" s="155" t="str">
        <f t="shared" ca="1" si="26"/>
        <v>Вариант В1</v>
      </c>
      <c r="Y55" s="156"/>
      <c r="Z55" s="156"/>
      <c r="AA55" s="157"/>
      <c r="AB55" s="177"/>
      <c r="AC55" s="1">
        <f t="shared" si="30"/>
        <v>37</v>
      </c>
      <c r="AD55" s="1">
        <f t="shared" ca="1" si="29"/>
        <v>2</v>
      </c>
      <c r="AE55" s="1" t="str">
        <f t="shared" ca="1" si="27"/>
        <v>Провод</v>
      </c>
      <c r="AF55" s="1" t="str">
        <f t="shared" ca="1" si="27"/>
        <v>СИП-4 4х25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м.</v>
      </c>
      <c r="AJ55" s="1">
        <f t="shared" ca="1" si="27"/>
        <v>25</v>
      </c>
      <c r="AK55" s="1" t="str">
        <f t="shared" ca="1" si="27"/>
        <v/>
      </c>
      <c r="AL55" s="1" t="str">
        <f t="shared" ca="1" si="27"/>
        <v>Вариант В1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3</v>
      </c>
      <c r="J56" s="277" t="str">
        <f t="shared" ca="1" si="28"/>
        <v xml:space="preserve">Наконечник-гильза </v>
      </c>
      <c r="K56" s="4" t="str">
        <f t="shared" ca="1" si="28"/>
        <v>НГ 16-18</v>
      </c>
      <c r="L56" s="158" t="str">
        <f t="shared" ca="1" si="23"/>
        <v/>
      </c>
      <c r="M56" s="159"/>
      <c r="N56" s="159"/>
      <c r="O56" s="160"/>
      <c r="P56" s="161" t="str">
        <f t="shared" ca="1" si="24"/>
        <v/>
      </c>
      <c r="Q56" s="161"/>
      <c r="R56" s="161"/>
      <c r="S56" s="161"/>
      <c r="T56" s="5" t="str">
        <f t="shared" ca="1" si="25"/>
        <v>шт.</v>
      </c>
      <c r="U56" s="4">
        <f t="shared" ca="1" si="25"/>
        <v>8</v>
      </c>
      <c r="V56" s="158" t="str">
        <f t="shared" ca="1" si="25"/>
        <v/>
      </c>
      <c r="W56" s="160"/>
      <c r="X56" s="155" t="str">
        <f t="shared" ca="1" si="26"/>
        <v>Вариант В1</v>
      </c>
      <c r="Y56" s="156"/>
      <c r="Z56" s="156"/>
      <c r="AA56" s="157"/>
      <c r="AB56" s="177"/>
      <c r="AC56" s="1">
        <f t="shared" si="30"/>
        <v>38</v>
      </c>
      <c r="AD56" s="1">
        <f t="shared" ca="1" si="29"/>
        <v>3</v>
      </c>
      <c r="AE56" s="1" t="str">
        <f t="shared" ca="1" si="27"/>
        <v xml:space="preserve">Наконечник-гильза </v>
      </c>
      <c r="AF56" s="1" t="str">
        <f t="shared" ca="1" si="27"/>
        <v>НГ 16-18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8</v>
      </c>
      <c r="AK56" s="1" t="str">
        <f t="shared" ca="1" si="27"/>
        <v/>
      </c>
      <c r="AL56" s="1" t="str">
        <f t="shared" ca="1" si="27"/>
        <v>Вариант В1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4</v>
      </c>
      <c r="J57" s="6" t="str">
        <f t="shared" ca="1" si="28"/>
        <v>Прокалывающий зажим</v>
      </c>
      <c r="K57" s="47" t="str">
        <f t="shared" ca="1" si="28"/>
        <v>OP 645М</v>
      </c>
      <c r="L57" s="158" t="str">
        <f t="shared" ca="1" si="23"/>
        <v/>
      </c>
      <c r="M57" s="159"/>
      <c r="N57" s="159"/>
      <c r="O57" s="160"/>
      <c r="P57" s="161" t="str">
        <f t="shared" ca="1" si="24"/>
        <v/>
      </c>
      <c r="Q57" s="161"/>
      <c r="R57" s="161"/>
      <c r="S57" s="161"/>
      <c r="T57" s="5" t="str">
        <f t="shared" ca="1" si="25"/>
        <v>шт.</v>
      </c>
      <c r="U57" s="4">
        <f t="shared" ca="1" si="25"/>
        <v>4</v>
      </c>
      <c r="V57" s="158" t="str">
        <f t="shared" ca="1" si="25"/>
        <v/>
      </c>
      <c r="W57" s="160"/>
      <c r="X57" s="155" t="str">
        <f t="shared" ca="1" si="26"/>
        <v>Вариант В1</v>
      </c>
      <c r="Y57" s="156"/>
      <c r="Z57" s="156"/>
      <c r="AA57" s="157"/>
      <c r="AB57" s="177"/>
      <c r="AC57" s="1">
        <f t="shared" si="30"/>
        <v>39</v>
      </c>
      <c r="AD57" s="1">
        <f t="shared" ca="1" si="29"/>
        <v>4</v>
      </c>
      <c r="AE57" s="1" t="str">
        <f t="shared" ca="1" si="27"/>
        <v>Прокалывающий зажим</v>
      </c>
      <c r="AF57" s="1" t="str">
        <f t="shared" ca="1" si="27"/>
        <v>OP 645М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4</v>
      </c>
      <c r="AK57" s="1" t="str">
        <f t="shared" ca="1" si="27"/>
        <v/>
      </c>
      <c r="AL57" s="1" t="str">
        <f t="shared" ca="1" si="27"/>
        <v>Вариант В1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5</v>
      </c>
      <c r="J58" s="6" t="str">
        <f t="shared" ca="1" si="28"/>
        <v>Изолирующий колпачок</v>
      </c>
      <c r="K58" s="4" t="str">
        <f t="shared" ca="1" si="28"/>
        <v>CI 6-35</v>
      </c>
      <c r="L58" s="158" t="str">
        <f t="shared" ca="1" si="23"/>
        <v/>
      </c>
      <c r="M58" s="159"/>
      <c r="N58" s="159"/>
      <c r="O58" s="160"/>
      <c r="P58" s="161" t="str">
        <f t="shared" ca="1" si="24"/>
        <v/>
      </c>
      <c r="Q58" s="161"/>
      <c r="R58" s="161"/>
      <c r="S58" s="161"/>
      <c r="T58" s="5" t="str">
        <f t="shared" ca="1" si="25"/>
        <v>шт.</v>
      </c>
      <c r="U58" s="4">
        <f t="shared" ca="1" si="25"/>
        <v>4</v>
      </c>
      <c r="V58" s="158" t="str">
        <f t="shared" ca="1" si="25"/>
        <v/>
      </c>
      <c r="W58" s="160"/>
      <c r="X58" s="155" t="str">
        <f t="shared" ca="1" si="26"/>
        <v>Вариант В1</v>
      </c>
      <c r="Y58" s="156"/>
      <c r="Z58" s="156"/>
      <c r="AA58" s="157"/>
      <c r="AB58" s="177"/>
      <c r="AC58" s="1">
        <f t="shared" si="30"/>
        <v>40</v>
      </c>
      <c r="AD58" s="1">
        <f t="shared" ca="1" si="29"/>
        <v>5</v>
      </c>
      <c r="AE58" s="1" t="str">
        <f t="shared" ca="1" si="27"/>
        <v>Изолирующий колпачок</v>
      </c>
      <c r="AF58" s="1" t="str">
        <f t="shared" ca="1" si="27"/>
        <v>CI 6-35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4</v>
      </c>
      <c r="AK58" s="1" t="str">
        <f t="shared" ca="1" si="27"/>
        <v/>
      </c>
      <c r="AL58" s="1" t="str">
        <f t="shared" ca="1" si="27"/>
        <v>Вариант В1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6</v>
      </c>
      <c r="J59" s="6" t="str">
        <f t="shared" ca="1" si="28"/>
        <v>Хомут</v>
      </c>
      <c r="K59" s="4" t="str">
        <f t="shared" ca="1" si="28"/>
        <v xml:space="preserve"> 9х1200мм нейл.  </v>
      </c>
      <c r="L59" s="158" t="str">
        <f t="shared" ca="1" si="23"/>
        <v/>
      </c>
      <c r="M59" s="159"/>
      <c r="N59" s="159"/>
      <c r="O59" s="160"/>
      <c r="P59" s="161" t="str">
        <f t="shared" ca="1" si="24"/>
        <v/>
      </c>
      <c r="Q59" s="161"/>
      <c r="R59" s="161"/>
      <c r="S59" s="161"/>
      <c r="T59" s="5" t="str">
        <f t="shared" ca="1" si="25"/>
        <v>шт.</v>
      </c>
      <c r="U59" s="4">
        <f t="shared" ca="1" si="25"/>
        <v>3</v>
      </c>
      <c r="V59" s="158" t="str">
        <f t="shared" ca="1" si="25"/>
        <v/>
      </c>
      <c r="W59" s="160"/>
      <c r="X59" s="155" t="str">
        <f t="shared" ca="1" si="26"/>
        <v/>
      </c>
      <c r="Y59" s="156"/>
      <c r="Z59" s="156"/>
      <c r="AA59" s="157"/>
      <c r="AB59" s="177"/>
      <c r="AC59" s="1">
        <f t="shared" si="30"/>
        <v>41</v>
      </c>
      <c r="AD59" s="1">
        <f t="shared" ca="1" si="29"/>
        <v>6</v>
      </c>
      <c r="AE59" s="1" t="str">
        <f t="shared" ref="AE59:AQ71" ca="1" si="31">IF(OFFSET(INDIRECT($AD$2),$AC59,AE$2,1,1)&lt;&gt;0,OFFSET(INDIRECT($AD$2),$AC59,AE$2,1,1),"")</f>
        <v>Хомут</v>
      </c>
      <c r="AF59" s="1" t="str">
        <f t="shared" ca="1" si="31"/>
        <v xml:space="preserve"> 9х1200мм нейл.  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3</v>
      </c>
      <c r="AK59" s="1" t="str">
        <f t="shared" ca="1" si="31"/>
        <v/>
      </c>
      <c r="AL59" s="1" t="str">
        <f t="shared" ca="1" si="31"/>
        <v/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7</v>
      </c>
      <c r="J60" s="76" t="str">
        <f t="shared" ca="1" si="28"/>
        <v>Монтажная лента</v>
      </c>
      <c r="K60" s="4" t="str">
        <f t="shared" ca="1" si="28"/>
        <v>F 20</v>
      </c>
      <c r="L60" s="158" t="str">
        <f t="shared" ca="1" si="23"/>
        <v/>
      </c>
      <c r="M60" s="159"/>
      <c r="N60" s="159"/>
      <c r="O60" s="160"/>
      <c r="P60" s="161" t="str">
        <f t="shared" ca="1" si="24"/>
        <v/>
      </c>
      <c r="Q60" s="161"/>
      <c r="R60" s="161"/>
      <c r="S60" s="161"/>
      <c r="T60" s="5" t="str">
        <f t="shared" ca="1" si="25"/>
        <v>м.</v>
      </c>
      <c r="U60" s="4">
        <f t="shared" ca="1" si="25"/>
        <v>4</v>
      </c>
      <c r="V60" s="158" t="str">
        <f t="shared" ca="1" si="25"/>
        <v/>
      </c>
      <c r="W60" s="160"/>
      <c r="X60" s="155" t="str">
        <f t="shared" ca="1" si="26"/>
        <v>Вариант Г1</v>
      </c>
      <c r="Y60" s="156"/>
      <c r="Z60" s="156"/>
      <c r="AA60" s="157"/>
      <c r="AB60" s="177"/>
      <c r="AC60" s="1">
        <f t="shared" si="30"/>
        <v>42</v>
      </c>
      <c r="AD60" s="1">
        <f t="shared" ca="1" si="29"/>
        <v>7</v>
      </c>
      <c r="AE60" s="1" t="str">
        <f t="shared" ca="1" si="31"/>
        <v>Монтажная лента</v>
      </c>
      <c r="AF60" s="1" t="str">
        <f t="shared" ca="1" si="31"/>
        <v>F 20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м.</v>
      </c>
      <c r="AJ60" s="1">
        <f t="shared" ca="1" si="31"/>
        <v>4</v>
      </c>
      <c r="AK60" s="1" t="str">
        <f t="shared" ca="1" si="31"/>
        <v/>
      </c>
      <c r="AL60" s="1" t="str">
        <f t="shared" ca="1" si="31"/>
        <v>Вариант Г1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8</v>
      </c>
      <c r="J61" s="6" t="str">
        <f t="shared" ca="1" si="28"/>
        <v>Скрепа</v>
      </c>
      <c r="K61" s="47" t="str">
        <f t="shared" ca="1" si="28"/>
        <v>С 20</v>
      </c>
      <c r="L61" s="158" t="str">
        <f t="shared" ca="1" si="23"/>
        <v/>
      </c>
      <c r="M61" s="159"/>
      <c r="N61" s="159"/>
      <c r="O61" s="160"/>
      <c r="P61" s="161" t="str">
        <f t="shared" ca="1" si="24"/>
        <v/>
      </c>
      <c r="Q61" s="161"/>
      <c r="R61" s="161"/>
      <c r="S61" s="161"/>
      <c r="T61" s="5" t="str">
        <f t="shared" ca="1" si="25"/>
        <v>шт.</v>
      </c>
      <c r="U61" s="4">
        <f t="shared" ca="1" si="25"/>
        <v>4</v>
      </c>
      <c r="V61" s="158" t="str">
        <f t="shared" ca="1" si="25"/>
        <v/>
      </c>
      <c r="W61" s="160"/>
      <c r="X61" s="155" t="str">
        <f t="shared" ca="1" si="26"/>
        <v>Вариант Г1</v>
      </c>
      <c r="Y61" s="156"/>
      <c r="Z61" s="156"/>
      <c r="AA61" s="157"/>
      <c r="AB61" s="177"/>
      <c r="AC61" s="1">
        <f t="shared" si="30"/>
        <v>43</v>
      </c>
      <c r="AD61" s="1">
        <f t="shared" ca="1" si="29"/>
        <v>8</v>
      </c>
      <c r="AE61" s="1" t="str">
        <f t="shared" ca="1" si="31"/>
        <v>Скрепа</v>
      </c>
      <c r="AF61" s="1" t="str">
        <f t="shared" ca="1" si="31"/>
        <v>С 20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4</v>
      </c>
      <c r="AK61" s="1" t="str">
        <f t="shared" ca="1" si="31"/>
        <v/>
      </c>
      <c r="AL61" s="1" t="str">
        <f t="shared" ca="1" si="31"/>
        <v>Вариант Г1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9</v>
      </c>
      <c r="J62" s="6" t="str">
        <f t="shared" ca="1" si="28"/>
        <v>Анкерный кронштейн</v>
      </c>
      <c r="K62" s="4" t="str">
        <f t="shared" ca="1" si="28"/>
        <v>СА 25М1</v>
      </c>
      <c r="L62" s="158" t="str">
        <f t="shared" ca="1" si="23"/>
        <v/>
      </c>
      <c r="M62" s="159"/>
      <c r="N62" s="159"/>
      <c r="O62" s="160"/>
      <c r="P62" s="161" t="str">
        <f t="shared" ca="1" si="24"/>
        <v/>
      </c>
      <c r="Q62" s="161"/>
      <c r="R62" s="161"/>
      <c r="S62" s="161"/>
      <c r="T62" s="5" t="str">
        <f t="shared" ca="1" si="25"/>
        <v>шт.</v>
      </c>
      <c r="U62" s="4">
        <f t="shared" ca="1" si="25"/>
        <v>1</v>
      </c>
      <c r="V62" s="158" t="str">
        <f t="shared" ca="1" si="25"/>
        <v/>
      </c>
      <c r="W62" s="160"/>
      <c r="X62" s="155" t="str">
        <f t="shared" ca="1" si="26"/>
        <v>Вариант Г1</v>
      </c>
      <c r="Y62" s="156"/>
      <c r="Z62" s="156"/>
      <c r="AA62" s="157"/>
      <c r="AB62" s="177"/>
      <c r="AC62" s="1">
        <f t="shared" si="30"/>
        <v>44</v>
      </c>
      <c r="AD62" s="1">
        <f t="shared" ca="1" si="29"/>
        <v>9</v>
      </c>
      <c r="AE62" s="1" t="str">
        <f t="shared" ca="1" si="31"/>
        <v>Анкерный кронштейн</v>
      </c>
      <c r="AF62" s="1" t="str">
        <f t="shared" ca="1" si="31"/>
        <v>СА 25М1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</v>
      </c>
      <c r="AK62" s="1" t="str">
        <f t="shared" ca="1" si="31"/>
        <v/>
      </c>
      <c r="AL62" s="1" t="str">
        <f t="shared" ca="1" si="31"/>
        <v>Вариант Г1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80">
        <f t="shared" ref="I63:I71" ca="1" si="32">AD63</f>
        <v>10</v>
      </c>
      <c r="J63" s="89" t="str">
        <f t="shared" ref="J63:K71" ca="1" si="33">AE63</f>
        <v>Анкерный зажим</v>
      </c>
      <c r="K63" s="81" t="str">
        <f t="shared" ca="1" si="33"/>
        <v xml:space="preserve"> РА 25х100М</v>
      </c>
      <c r="L63" s="222" t="str">
        <f t="shared" ref="L63:L71" ca="1" si="34">AG63</f>
        <v/>
      </c>
      <c r="M63" s="223"/>
      <c r="N63" s="223"/>
      <c r="O63" s="224"/>
      <c r="P63" s="222" t="str">
        <f t="shared" ref="P63:P71" ca="1" si="35">AH63</f>
        <v/>
      </c>
      <c r="Q63" s="223"/>
      <c r="R63" s="223"/>
      <c r="S63" s="224"/>
      <c r="T63" s="81" t="str">
        <f ca="1">AI63</f>
        <v>шт.</v>
      </c>
      <c r="U63" s="81">
        <f ca="1">AJ63</f>
        <v>2</v>
      </c>
      <c r="V63" s="222" t="str">
        <f ca="1">AK63</f>
        <v/>
      </c>
      <c r="W63" s="224"/>
      <c r="X63" s="225" t="str">
        <f t="shared" ref="X63:X71" ca="1" si="36">AL63</f>
        <v>Вариант Г1</v>
      </c>
      <c r="Y63" s="226"/>
      <c r="Z63" s="226"/>
      <c r="AA63" s="227"/>
      <c r="AB63" s="177"/>
      <c r="AC63" s="1">
        <f t="shared" si="30"/>
        <v>45</v>
      </c>
      <c r="AD63" s="1">
        <f t="shared" ca="1" si="29"/>
        <v>10</v>
      </c>
      <c r="AE63" s="1" t="str">
        <f t="shared" ca="1" si="31"/>
        <v>Анкерный зажим</v>
      </c>
      <c r="AF63" s="1" t="str">
        <f t="shared" ca="1" si="31"/>
        <v xml:space="preserve"> РА 25х100М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2</v>
      </c>
      <c r="AK63" s="1" t="str">
        <f t="shared" ca="1" si="31"/>
        <v/>
      </c>
      <c r="AL63" s="1" t="str">
        <f t="shared" ca="1" si="31"/>
        <v>Вариант Г1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2" t="s">
        <v>34</v>
      </c>
      <c r="E64" s="163"/>
      <c r="F64" s="168"/>
      <c r="G64" s="169"/>
      <c r="H64" s="170"/>
      <c r="I64" s="3">
        <f t="shared" ca="1" si="32"/>
        <v>11</v>
      </c>
      <c r="J64" s="6" t="str">
        <f t="shared" ca="1" si="33"/>
        <v>Зажим ответвительный</v>
      </c>
      <c r="K64" s="4" t="str">
        <f t="shared" ca="1" si="33"/>
        <v xml:space="preserve"> Р 619</v>
      </c>
      <c r="L64" s="158" t="str">
        <f t="shared" ca="1" si="34"/>
        <v/>
      </c>
      <c r="M64" s="159"/>
      <c r="N64" s="159"/>
      <c r="O64" s="160"/>
      <c r="P64" s="161" t="str">
        <f t="shared" ca="1" si="35"/>
        <v/>
      </c>
      <c r="Q64" s="161"/>
      <c r="R64" s="161"/>
      <c r="S64" s="161"/>
      <c r="T64" s="5" t="str">
        <f t="shared" ref="T64:V66" ca="1" si="37">AI64</f>
        <v>шт.</v>
      </c>
      <c r="U64" s="4">
        <f t="shared" ca="1" si="37"/>
        <v>4</v>
      </c>
      <c r="V64" s="158" t="str">
        <f t="shared" ca="1" si="37"/>
        <v/>
      </c>
      <c r="W64" s="160"/>
      <c r="X64" s="155" t="str">
        <f t="shared" ca="1" si="36"/>
        <v>Вариант Г1</v>
      </c>
      <c r="Y64" s="156"/>
      <c r="Z64" s="156"/>
      <c r="AA64" s="157"/>
      <c r="AB64" s="177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11</v>
      </c>
      <c r="AE64" s="1" t="str">
        <f t="shared" ca="1" si="31"/>
        <v>Зажим ответвительный</v>
      </c>
      <c r="AF64" s="1" t="str">
        <f t="shared" ca="1" si="31"/>
        <v xml:space="preserve"> Р 619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4</v>
      </c>
      <c r="AK64" s="1" t="str">
        <f t="shared" ca="1" si="31"/>
        <v/>
      </c>
      <c r="AL64" s="1" t="str">
        <f t="shared" ca="1" si="31"/>
        <v>Вариант Г1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4"/>
      <c r="E65" s="165"/>
      <c r="F65" s="171"/>
      <c r="G65" s="172"/>
      <c r="H65" s="173"/>
      <c r="I65" s="3">
        <f t="shared" ca="1" si="32"/>
        <v>12</v>
      </c>
      <c r="J65" s="6" t="str">
        <f t="shared" ca="1" si="33"/>
        <v>Анкерный болт с колц.</v>
      </c>
      <c r="K65" s="4" t="str">
        <f t="shared" ca="1" si="33"/>
        <v xml:space="preserve"> 12(10)х100(120)</v>
      </c>
      <c r="L65" s="158" t="str">
        <f t="shared" ca="1" si="34"/>
        <v/>
      </c>
      <c r="M65" s="159"/>
      <c r="N65" s="159"/>
      <c r="O65" s="160"/>
      <c r="P65" s="161" t="str">
        <f t="shared" ca="1" si="35"/>
        <v/>
      </c>
      <c r="Q65" s="161"/>
      <c r="R65" s="161"/>
      <c r="S65" s="161"/>
      <c r="T65" s="5" t="str">
        <f t="shared" ca="1" si="37"/>
        <v>шт.</v>
      </c>
      <c r="U65" s="4">
        <f t="shared" ca="1" si="37"/>
        <v>1</v>
      </c>
      <c r="V65" s="158" t="str">
        <f t="shared" ca="1" si="37"/>
        <v/>
      </c>
      <c r="W65" s="160"/>
      <c r="X65" s="155" t="str">
        <f t="shared" ca="1" si="36"/>
        <v>Вариант Г1</v>
      </c>
      <c r="Y65" s="156"/>
      <c r="Z65" s="156"/>
      <c r="AA65" s="157"/>
      <c r="AB65" s="177"/>
      <c r="AC65" s="1">
        <f t="shared" si="38"/>
        <v>47</v>
      </c>
      <c r="AD65" s="1">
        <f t="shared" ca="1" si="39"/>
        <v>12</v>
      </c>
      <c r="AE65" s="1" t="str">
        <f t="shared" ca="1" si="31"/>
        <v>Анкерный болт с колц.</v>
      </c>
      <c r="AF65" s="1" t="str">
        <f t="shared" ca="1" si="31"/>
        <v xml:space="preserve"> 12(10)х100(120)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1</v>
      </c>
      <c r="AK65" s="1" t="str">
        <f t="shared" ca="1" si="31"/>
        <v/>
      </c>
      <c r="AL65" s="1" t="str">
        <f t="shared" ca="1" si="31"/>
        <v>Вариант Г1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66"/>
      <c r="E66" s="167"/>
      <c r="F66" s="174"/>
      <c r="G66" s="175"/>
      <c r="H66" s="176"/>
      <c r="I66" s="80" t="str">
        <f t="shared" ca="1" si="32"/>
        <v/>
      </c>
      <c r="J66" s="278" t="str">
        <f t="shared" ca="1" si="33"/>
        <v>Вариант №2.5</v>
      </c>
      <c r="K66" s="90" t="str">
        <f t="shared" ca="1" si="33"/>
        <v/>
      </c>
      <c r="L66" s="222" t="str">
        <f t="shared" ca="1" si="34"/>
        <v/>
      </c>
      <c r="M66" s="223"/>
      <c r="N66" s="223"/>
      <c r="O66" s="224"/>
      <c r="P66" s="222" t="str">
        <f t="shared" ca="1" si="35"/>
        <v/>
      </c>
      <c r="Q66" s="223"/>
      <c r="R66" s="223"/>
      <c r="S66" s="224"/>
      <c r="T66" s="81" t="str">
        <f t="shared" ca="1" si="37"/>
        <v/>
      </c>
      <c r="U66" s="81" t="str">
        <f t="shared" ca="1" si="37"/>
        <v/>
      </c>
      <c r="V66" s="222" t="str">
        <f t="shared" ca="1" si="37"/>
        <v/>
      </c>
      <c r="W66" s="224"/>
      <c r="X66" s="225" t="str">
        <f t="shared" ca="1" si="36"/>
        <v/>
      </c>
      <c r="Y66" s="226"/>
      <c r="Z66" s="226"/>
      <c r="AA66" s="227"/>
      <c r="AB66" s="177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№2.5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2" t="s">
        <v>35</v>
      </c>
      <c r="E67" s="163"/>
      <c r="F67" s="168"/>
      <c r="G67" s="169"/>
      <c r="H67" s="170"/>
      <c r="I67" s="42">
        <f t="shared" ca="1" si="32"/>
        <v>1</v>
      </c>
      <c r="J67" s="77" t="str">
        <f ca="1">AE67</f>
        <v>Счётчик электроэнергии</v>
      </c>
      <c r="K67" s="75" t="str">
        <f ca="1">AF67</f>
        <v>CE308 C36.746.OPR1.QYDUVFZ BPL03
SPDS</v>
      </c>
      <c r="L67" s="158" t="str">
        <f t="shared" ca="1" si="34"/>
        <v/>
      </c>
      <c r="M67" s="159"/>
      <c r="N67" s="159"/>
      <c r="O67" s="160"/>
      <c r="P67" s="158" t="str">
        <f t="shared" ca="1" si="35"/>
        <v/>
      </c>
      <c r="Q67" s="159"/>
      <c r="R67" s="159"/>
      <c r="S67" s="160"/>
      <c r="T67" s="43" t="str">
        <f t="shared" ref="T67:V70" ca="1" si="40">AI67</f>
        <v>шт.</v>
      </c>
      <c r="U67" s="43">
        <f t="shared" ca="1" si="40"/>
        <v>11</v>
      </c>
      <c r="V67" s="158" t="str">
        <f t="shared" ca="1" si="40"/>
        <v/>
      </c>
      <c r="W67" s="160"/>
      <c r="X67" s="155" t="str">
        <f t="shared" ca="1" si="36"/>
        <v>Вариант А2</v>
      </c>
      <c r="Y67" s="156"/>
      <c r="Z67" s="156"/>
      <c r="AA67" s="157"/>
      <c r="AB67" s="177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11</v>
      </c>
      <c r="AK67" s="1" t="str">
        <f t="shared" ca="1" si="41"/>
        <v/>
      </c>
      <c r="AL67" s="1" t="str">
        <f t="shared" ca="1" si="41"/>
        <v>Вариант А2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4"/>
      <c r="E68" s="165"/>
      <c r="F68" s="171"/>
      <c r="G68" s="177"/>
      <c r="H68" s="173"/>
      <c r="I68" s="42" t="str">
        <f t="shared" ca="1" si="32"/>
        <v>1а</v>
      </c>
      <c r="J68" s="77" t="str">
        <f t="shared" ca="1" si="33"/>
        <v>Устройство счит. счетчиков</v>
      </c>
      <c r="K68" s="43" t="str">
        <f t="shared" ca="1" si="33"/>
        <v>CE901 RUP-02</v>
      </c>
      <c r="L68" s="158" t="str">
        <f t="shared" ca="1" si="34"/>
        <v/>
      </c>
      <c r="M68" s="159"/>
      <c r="N68" s="159"/>
      <c r="O68" s="160"/>
      <c r="P68" s="158" t="str">
        <f t="shared" ca="1" si="35"/>
        <v/>
      </c>
      <c r="Q68" s="159"/>
      <c r="R68" s="159"/>
      <c r="S68" s="160"/>
      <c r="T68" s="43" t="str">
        <f t="shared" ca="1" si="40"/>
        <v>шт.</v>
      </c>
      <c r="U68" s="43">
        <f t="shared" ca="1" si="40"/>
        <v>11</v>
      </c>
      <c r="V68" s="158" t="str">
        <f t="shared" ca="1" si="40"/>
        <v/>
      </c>
      <c r="W68" s="160"/>
      <c r="X68" s="155" t="str">
        <f t="shared" ca="1" si="36"/>
        <v>Вариант А2</v>
      </c>
      <c r="Y68" s="156"/>
      <c r="Z68" s="156"/>
      <c r="AA68" s="157"/>
      <c r="AB68" s="177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11</v>
      </c>
      <c r="AK68" s="1" t="str">
        <f t="shared" ca="1" si="31"/>
        <v/>
      </c>
      <c r="AL68" s="1" t="str">
        <f t="shared" ca="1" si="31"/>
        <v>Вариант А2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4"/>
      <c r="E69" s="165"/>
      <c r="F69" s="171"/>
      <c r="G69" s="177"/>
      <c r="H69" s="173"/>
      <c r="I69" s="3">
        <f t="shared" ca="1" si="32"/>
        <v>2</v>
      </c>
      <c r="J69" s="6" t="str">
        <f t="shared" ca="1" si="33"/>
        <v>Провод</v>
      </c>
      <c r="K69" s="4" t="str">
        <f t="shared" ca="1" si="33"/>
        <v>СИП-4 4х25</v>
      </c>
      <c r="L69" s="158" t="str">
        <f t="shared" ca="1" si="34"/>
        <v/>
      </c>
      <c r="M69" s="159"/>
      <c r="N69" s="159"/>
      <c r="O69" s="160"/>
      <c r="P69" s="161" t="str">
        <f t="shared" ca="1" si="35"/>
        <v/>
      </c>
      <c r="Q69" s="161"/>
      <c r="R69" s="161"/>
      <c r="S69" s="161"/>
      <c r="T69" s="5" t="str">
        <f t="shared" ca="1" si="40"/>
        <v>м.</v>
      </c>
      <c r="U69" s="4">
        <f t="shared" ca="1" si="40"/>
        <v>275</v>
      </c>
      <c r="V69" s="158" t="str">
        <f t="shared" ca="1" si="40"/>
        <v/>
      </c>
      <c r="W69" s="160"/>
      <c r="X69" s="155" t="str">
        <f t="shared" ca="1" si="36"/>
        <v>Вариант А2</v>
      </c>
      <c r="Y69" s="156"/>
      <c r="Z69" s="156"/>
      <c r="AA69" s="157"/>
      <c r="AB69" s="177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275</v>
      </c>
      <c r="AK69" s="1" t="str">
        <f t="shared" ca="1" si="31"/>
        <v/>
      </c>
      <c r="AL69" s="1" t="str">
        <f t="shared" ca="1" si="31"/>
        <v>Вариант А2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4"/>
      <c r="E70" s="165"/>
      <c r="F70" s="171"/>
      <c r="G70" s="177"/>
      <c r="H70" s="173"/>
      <c r="I70" s="3">
        <f t="shared" ca="1" si="32"/>
        <v>3</v>
      </c>
      <c r="J70" s="6" t="str">
        <f t="shared" ca="1" si="33"/>
        <v>Прокалывающий зажим</v>
      </c>
      <c r="K70" s="4" t="str">
        <f t="shared" ca="1" si="33"/>
        <v>OP 645М</v>
      </c>
      <c r="L70" s="158" t="str">
        <f t="shared" ca="1" si="34"/>
        <v/>
      </c>
      <c r="M70" s="159"/>
      <c r="N70" s="159"/>
      <c r="O70" s="160"/>
      <c r="P70" s="161" t="str">
        <f t="shared" ca="1" si="35"/>
        <v/>
      </c>
      <c r="Q70" s="161"/>
      <c r="R70" s="161"/>
      <c r="S70" s="161"/>
      <c r="T70" s="5" t="str">
        <f t="shared" ca="1" si="40"/>
        <v>шт.</v>
      </c>
      <c r="U70" s="4">
        <f t="shared" ca="1" si="40"/>
        <v>44</v>
      </c>
      <c r="V70" s="158" t="str">
        <f t="shared" ca="1" si="40"/>
        <v/>
      </c>
      <c r="W70" s="160"/>
      <c r="X70" s="155" t="str">
        <f t="shared" ca="1" si="36"/>
        <v>Вариант А2</v>
      </c>
      <c r="Y70" s="156"/>
      <c r="Z70" s="156"/>
      <c r="AA70" s="157"/>
      <c r="AB70" s="177"/>
      <c r="AC70" s="1">
        <f t="shared" si="38"/>
        <v>52</v>
      </c>
      <c r="AD70" s="1">
        <f t="shared" ca="1" si="39"/>
        <v>3</v>
      </c>
      <c r="AE70" s="1" t="str">
        <f t="shared" ca="1" si="31"/>
        <v>Прокалывающий зажим</v>
      </c>
      <c r="AF70" s="1" t="str">
        <f t="shared" ca="1" si="31"/>
        <v>OP 645М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44</v>
      </c>
      <c r="AK70" s="1" t="str">
        <f t="shared" ca="1" si="31"/>
        <v/>
      </c>
      <c r="AL70" s="1" t="str">
        <f t="shared" ca="1" si="31"/>
        <v>Вариант А2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66"/>
      <c r="E71" s="167"/>
      <c r="F71" s="174"/>
      <c r="G71" s="175"/>
      <c r="H71" s="176"/>
      <c r="I71" s="3">
        <f t="shared" ca="1" si="32"/>
        <v>4</v>
      </c>
      <c r="J71" s="6" t="str">
        <f t="shared" ca="1" si="33"/>
        <v>Изолирующий колпачок</v>
      </c>
      <c r="K71" s="79" t="str">
        <f t="shared" ca="1" si="33"/>
        <v>CI 6-35</v>
      </c>
      <c r="L71" s="158" t="str">
        <f t="shared" ca="1" si="34"/>
        <v/>
      </c>
      <c r="M71" s="159"/>
      <c r="N71" s="159"/>
      <c r="O71" s="160"/>
      <c r="P71" s="158" t="str">
        <f t="shared" ca="1" si="35"/>
        <v/>
      </c>
      <c r="Q71" s="159"/>
      <c r="R71" s="159"/>
      <c r="S71" s="160"/>
      <c r="T71" s="79" t="str">
        <f ca="1">AI71</f>
        <v>шт.</v>
      </c>
      <c r="U71" s="79">
        <f ca="1">AJ71</f>
        <v>44</v>
      </c>
      <c r="V71" s="158" t="str">
        <f ca="1">AK71</f>
        <v/>
      </c>
      <c r="W71" s="160"/>
      <c r="X71" s="155" t="str">
        <f t="shared" ca="1" si="36"/>
        <v>Вариант А2</v>
      </c>
      <c r="Y71" s="156"/>
      <c r="Z71" s="156"/>
      <c r="AA71" s="157"/>
      <c r="AB71" s="177"/>
      <c r="AC71" s="1">
        <f t="shared" si="38"/>
        <v>53</v>
      </c>
      <c r="AD71" s="1">
        <f t="shared" ca="1" si="39"/>
        <v>4</v>
      </c>
      <c r="AE71" s="1" t="str">
        <f t="shared" ca="1" si="31"/>
        <v>Изолирующий колпачок</v>
      </c>
      <c r="AF71" s="1" t="str">
        <f t="shared" ca="1" si="31"/>
        <v>CI 6-35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44</v>
      </c>
      <c r="AK71" s="1" t="str">
        <f t="shared" ca="1" si="31"/>
        <v/>
      </c>
      <c r="AL71" s="1" t="str">
        <f t="shared" ca="1" si="31"/>
        <v>Вариант А2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78" t="s">
        <v>38</v>
      </c>
      <c r="E72" s="179"/>
      <c r="F72" s="184"/>
      <c r="G72" s="185"/>
      <c r="H72" s="186"/>
      <c r="AA72" s="9"/>
      <c r="AB72" s="177"/>
    </row>
    <row r="73" spans="4:43" ht="15" customHeight="1">
      <c r="D73" s="180"/>
      <c r="E73" s="181"/>
      <c r="F73" s="184"/>
      <c r="G73" s="185"/>
      <c r="H73" s="186"/>
      <c r="I73" s="26"/>
      <c r="J73" s="92"/>
      <c r="K73" s="27"/>
      <c r="L73" s="44"/>
      <c r="M73" s="45"/>
      <c r="N73" s="44"/>
      <c r="O73" s="190"/>
      <c r="P73" s="191"/>
      <c r="Q73" s="44"/>
      <c r="R73" s="44"/>
      <c r="S73" s="192" t="str">
        <f>$S$29</f>
        <v>2001.РП.10Т-ТКР2.1</v>
      </c>
      <c r="T73" s="193"/>
      <c r="U73" s="193"/>
      <c r="V73" s="193"/>
      <c r="W73" s="193"/>
      <c r="X73" s="193"/>
      <c r="Y73" s="193"/>
      <c r="Z73" s="194"/>
      <c r="AA73" s="201" t="s">
        <v>16</v>
      </c>
      <c r="AB73" s="177"/>
    </row>
    <row r="74" spans="4:43" ht="6" customHeight="1" thickBot="1">
      <c r="D74" s="180"/>
      <c r="E74" s="181"/>
      <c r="F74" s="184"/>
      <c r="G74" s="185"/>
      <c r="H74" s="186"/>
      <c r="I74" s="26"/>
      <c r="J74" s="92"/>
      <c r="K74" s="27"/>
      <c r="L74" s="203"/>
      <c r="M74" s="203"/>
      <c r="N74" s="203"/>
      <c r="O74" s="205"/>
      <c r="P74" s="206"/>
      <c r="Q74" s="203"/>
      <c r="R74" s="203"/>
      <c r="S74" s="195"/>
      <c r="T74" s="196"/>
      <c r="U74" s="196"/>
      <c r="V74" s="196"/>
      <c r="W74" s="196"/>
      <c r="X74" s="196"/>
      <c r="Y74" s="196"/>
      <c r="Z74" s="197"/>
      <c r="AA74" s="202"/>
      <c r="AB74" s="177"/>
    </row>
    <row r="75" spans="4:43" ht="9" customHeight="1" thickBot="1">
      <c r="D75" s="180"/>
      <c r="E75" s="181"/>
      <c r="F75" s="184"/>
      <c r="G75" s="185"/>
      <c r="H75" s="186"/>
      <c r="I75" s="26"/>
      <c r="J75" s="92"/>
      <c r="K75" s="27"/>
      <c r="L75" s="204"/>
      <c r="M75" s="204"/>
      <c r="N75" s="204"/>
      <c r="O75" s="207"/>
      <c r="P75" s="208"/>
      <c r="Q75" s="204"/>
      <c r="R75" s="204"/>
      <c r="S75" s="195"/>
      <c r="T75" s="196"/>
      <c r="U75" s="196"/>
      <c r="V75" s="196"/>
      <c r="W75" s="196"/>
      <c r="X75" s="196"/>
      <c r="Y75" s="196"/>
      <c r="Z75" s="197"/>
      <c r="AA75" s="209">
        <v>2</v>
      </c>
      <c r="AB75" s="177"/>
    </row>
    <row r="76" spans="4:43" ht="39" customHeight="1" thickBot="1">
      <c r="D76" s="182"/>
      <c r="E76" s="183"/>
      <c r="F76" s="187"/>
      <c r="G76" s="188"/>
      <c r="H76" s="189"/>
      <c r="I76" s="29"/>
      <c r="J76" s="93"/>
      <c r="K76" s="30"/>
      <c r="L76" s="46" t="s">
        <v>14</v>
      </c>
      <c r="M76" s="46" t="s">
        <v>15</v>
      </c>
      <c r="N76" s="46" t="s">
        <v>16</v>
      </c>
      <c r="O76" s="210" t="s">
        <v>17</v>
      </c>
      <c r="P76" s="210"/>
      <c r="Q76" s="46" t="s">
        <v>18</v>
      </c>
      <c r="R76" s="46" t="s">
        <v>19</v>
      </c>
      <c r="S76" s="198"/>
      <c r="T76" s="199"/>
      <c r="U76" s="199"/>
      <c r="V76" s="199"/>
      <c r="W76" s="199"/>
      <c r="X76" s="199"/>
      <c r="Y76" s="199"/>
      <c r="Z76" s="200"/>
      <c r="AA76" s="209"/>
      <c r="AB76" s="177"/>
    </row>
    <row r="77" spans="4:43" ht="11.25" customHeight="1" thickBot="1">
      <c r="Y77" s="211" t="s">
        <v>40</v>
      </c>
      <c r="Z77" s="211"/>
      <c r="AA77" s="211"/>
      <c r="AB77" s="177"/>
    </row>
    <row r="78" spans="4:43" s="86" customFormat="1" ht="23.25" customHeight="1">
      <c r="H78" s="83"/>
      <c r="I78" s="212" t="s">
        <v>0</v>
      </c>
      <c r="J78" s="214" t="s">
        <v>1</v>
      </c>
      <c r="K78" s="216" t="s">
        <v>2</v>
      </c>
      <c r="L78" s="216" t="s">
        <v>3</v>
      </c>
      <c r="M78" s="216"/>
      <c r="N78" s="216"/>
      <c r="O78" s="216"/>
      <c r="P78" s="216" t="s">
        <v>4</v>
      </c>
      <c r="Q78" s="216"/>
      <c r="R78" s="216"/>
      <c r="S78" s="216"/>
      <c r="T78" s="216" t="s">
        <v>5</v>
      </c>
      <c r="U78" s="216" t="s">
        <v>6</v>
      </c>
      <c r="V78" s="216" t="s">
        <v>7</v>
      </c>
      <c r="W78" s="216"/>
      <c r="X78" s="219" t="s">
        <v>8</v>
      </c>
      <c r="Y78" s="219"/>
      <c r="Z78" s="219"/>
      <c r="AA78" s="220"/>
      <c r="AB78" s="177"/>
      <c r="AD78" s="86" t="s">
        <v>41</v>
      </c>
      <c r="AE78" s="86">
        <v>1</v>
      </c>
      <c r="AF78" s="86">
        <f t="shared" ref="AF78" si="42">AE78+1</f>
        <v>2</v>
      </c>
      <c r="AG78" s="86">
        <f t="shared" ref="AG78" si="43">AF78+1</f>
        <v>3</v>
      </c>
      <c r="AH78" s="86">
        <f t="shared" ref="AH78" si="44">AG78+1</f>
        <v>4</v>
      </c>
      <c r="AI78" s="86">
        <f t="shared" ref="AI78" si="45">AH78+1</f>
        <v>5</v>
      </c>
      <c r="AJ78" s="86">
        <f t="shared" ref="AJ78" si="46">AI78+1</f>
        <v>6</v>
      </c>
      <c r="AK78" s="86">
        <f t="shared" ref="AK78" si="47">AJ78+1</f>
        <v>7</v>
      </c>
      <c r="AL78" s="86">
        <f t="shared" ref="AL78" si="48">AK78+1</f>
        <v>8</v>
      </c>
      <c r="AM78" s="86">
        <f t="shared" ref="AM78" si="49">AL78+1</f>
        <v>9</v>
      </c>
      <c r="AN78" s="86">
        <f t="shared" ref="AN78" si="50">AM78+1</f>
        <v>10</v>
      </c>
      <c r="AO78" s="86">
        <f t="shared" ref="AO78" si="51">AN78+1</f>
        <v>11</v>
      </c>
      <c r="AP78" s="86">
        <f t="shared" ref="AP78" si="52">AO78+1</f>
        <v>12</v>
      </c>
      <c r="AQ78" s="86">
        <f t="shared" ref="AQ78" si="53">AP78+1</f>
        <v>13</v>
      </c>
    </row>
    <row r="79" spans="4:43" s="86" customFormat="1" ht="76.5" customHeight="1">
      <c r="H79" s="83"/>
      <c r="I79" s="213"/>
      <c r="J79" s="215"/>
      <c r="K79" s="217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7"/>
      <c r="Y79" s="217"/>
      <c r="Z79" s="217"/>
      <c r="AA79" s="221"/>
      <c r="AB79" s="177"/>
      <c r="AC79" s="86">
        <f ca="1">IF(OFFSET(AC79,40,0,1,1)&lt;&gt;0,OFFSET(AC79,40,0,1,1),AA112)</f>
        <v>85</v>
      </c>
    </row>
    <row r="80" spans="4:43" s="86" customFormat="1" ht="23.25" customHeight="1">
      <c r="H80" s="83"/>
      <c r="I80" s="3">
        <f ca="1">AD80</f>
        <v>5</v>
      </c>
      <c r="J80" s="6" t="str">
        <f ca="1">AE80</f>
        <v>Хомут</v>
      </c>
      <c r="K80" s="47" t="str">
        <f ca="1">AF80</f>
        <v xml:space="preserve"> 9х1200мм нейл.  </v>
      </c>
      <c r="L80" s="158" t="str">
        <f t="shared" ref="L80:L99" ca="1" si="54">AG80</f>
        <v/>
      </c>
      <c r="M80" s="159"/>
      <c r="N80" s="159"/>
      <c r="O80" s="160"/>
      <c r="P80" s="161" t="str">
        <f t="shared" ref="P80:P99" ca="1" si="55">AH80</f>
        <v/>
      </c>
      <c r="Q80" s="161"/>
      <c r="R80" s="161"/>
      <c r="S80" s="161"/>
      <c r="T80" s="78" t="str">
        <f t="shared" ref="T80:T99" ca="1" si="56">AI80</f>
        <v>шт.</v>
      </c>
      <c r="U80" s="79">
        <f t="shared" ref="U80:U99" ca="1" si="57">AJ80</f>
        <v>33</v>
      </c>
      <c r="V80" s="158" t="str">
        <f t="shared" ref="V80:V99" ca="1" si="58">AK80</f>
        <v/>
      </c>
      <c r="W80" s="160"/>
      <c r="X80" s="155" t="str">
        <f t="shared" ref="X80:X99" ca="1" si="59">AL80</f>
        <v>Вариант А2</v>
      </c>
      <c r="Y80" s="156"/>
      <c r="Z80" s="156"/>
      <c r="AA80" s="157"/>
      <c r="AB80" s="177"/>
      <c r="AC80" s="86">
        <f>AC71+1</f>
        <v>54</v>
      </c>
      <c r="AD80" s="86">
        <f ca="1">IF(OFFSET(INDIRECT($AD$2),AC80,0,1,1)&lt;&gt;0,OFFSET(INDIRECT($AD$2),AC80,0,1,1),"")</f>
        <v>5</v>
      </c>
      <c r="AE80" s="86" t="str">
        <f t="shared" ref="AE80:AQ95" ca="1" si="60">IF(OFFSET(INDIRECT($AD$2),$AC80,AE$2,1,1)&lt;&gt;0,OFFSET(INDIRECT($AD$2),$AC80,AE$2,1,1),"")</f>
        <v>Хомут</v>
      </c>
      <c r="AF80" s="86" t="str">
        <f t="shared" ca="1" si="60"/>
        <v xml:space="preserve"> 9х1200мм нейл.  </v>
      </c>
      <c r="AG80" s="86" t="str">
        <f t="shared" ca="1" si="60"/>
        <v/>
      </c>
      <c r="AH80" s="86" t="str">
        <f t="shared" ca="1" si="60"/>
        <v/>
      </c>
      <c r="AI80" s="86" t="str">
        <f t="shared" ca="1" si="60"/>
        <v>шт.</v>
      </c>
      <c r="AJ80" s="86">
        <f t="shared" ca="1" si="60"/>
        <v>33</v>
      </c>
      <c r="AK80" s="86" t="str">
        <f t="shared" ca="1" si="60"/>
        <v/>
      </c>
      <c r="AL80" s="86" t="str">
        <f t="shared" ca="1" si="60"/>
        <v>Вариант А2</v>
      </c>
      <c r="AM80" s="86" t="str">
        <f t="shared" ca="1" si="60"/>
        <v/>
      </c>
      <c r="AN80" s="86" t="str">
        <f t="shared" ca="1" si="60"/>
        <v/>
      </c>
      <c r="AO80" s="86" t="str">
        <f t="shared" ca="1" si="60"/>
        <v/>
      </c>
      <c r="AP80" s="86" t="str">
        <f t="shared" ca="1" si="60"/>
        <v/>
      </c>
      <c r="AQ80" s="86" t="str">
        <f t="shared" ca="1" si="60"/>
        <v/>
      </c>
    </row>
    <row r="81" spans="8:43" s="86" customFormat="1" ht="23.25" customHeight="1">
      <c r="H81" s="83"/>
      <c r="I81" s="3">
        <f t="shared" ref="I81:I99" ca="1" si="61">AD81</f>
        <v>6</v>
      </c>
      <c r="J81" s="6" t="str">
        <f t="shared" ref="J81:J103" ca="1" si="62">AE81</f>
        <v>Зажим ответвительный</v>
      </c>
      <c r="K81" s="79" t="str">
        <f t="shared" ref="K81:K103" ca="1" si="63">AF81</f>
        <v>Р 619</v>
      </c>
      <c r="L81" s="158" t="str">
        <f t="shared" ca="1" si="54"/>
        <v/>
      </c>
      <c r="M81" s="159"/>
      <c r="N81" s="159"/>
      <c r="O81" s="160"/>
      <c r="P81" s="161" t="str">
        <f t="shared" ca="1" si="55"/>
        <v/>
      </c>
      <c r="Q81" s="161"/>
      <c r="R81" s="161"/>
      <c r="S81" s="161"/>
      <c r="T81" s="78" t="str">
        <f t="shared" ca="1" si="56"/>
        <v>шт.</v>
      </c>
      <c r="U81" s="79">
        <f t="shared" ca="1" si="57"/>
        <v>44</v>
      </c>
      <c r="V81" s="158" t="str">
        <f t="shared" ca="1" si="58"/>
        <v/>
      </c>
      <c r="W81" s="160"/>
      <c r="X81" s="155" t="str">
        <f t="shared" ca="1" si="59"/>
        <v/>
      </c>
      <c r="Y81" s="156"/>
      <c r="Z81" s="156"/>
      <c r="AA81" s="157"/>
      <c r="AB81" s="177"/>
      <c r="AC81" s="86">
        <f>AC80+1</f>
        <v>55</v>
      </c>
      <c r="AD81" s="86">
        <f ca="1">IF(OFFSET(INDIRECT($AD$2),AC81,0,1,1)&lt;&gt;0,OFFSET(INDIRECT($AD$2),AC81,0,1,1),"")</f>
        <v>6</v>
      </c>
      <c r="AE81" s="86" t="str">
        <f t="shared" ca="1" si="60"/>
        <v>Зажим ответвительный</v>
      </c>
      <c r="AF81" s="86" t="str">
        <f t="shared" ca="1" si="60"/>
        <v>Р 619</v>
      </c>
      <c r="AG81" s="86" t="str">
        <f t="shared" ca="1" si="60"/>
        <v/>
      </c>
      <c r="AH81" s="86" t="str">
        <f t="shared" ca="1" si="60"/>
        <v/>
      </c>
      <c r="AI81" s="86" t="str">
        <f t="shared" ca="1" si="60"/>
        <v>шт.</v>
      </c>
      <c r="AJ81" s="86">
        <f t="shared" ca="1" si="60"/>
        <v>44</v>
      </c>
      <c r="AK81" s="86" t="str">
        <f t="shared" ca="1" si="60"/>
        <v/>
      </c>
      <c r="AL81" s="86" t="str">
        <f t="shared" ca="1" si="60"/>
        <v/>
      </c>
      <c r="AM81" s="86" t="str">
        <f t="shared" ca="1" si="60"/>
        <v/>
      </c>
      <c r="AN81" s="86" t="str">
        <f t="shared" ca="1" si="60"/>
        <v/>
      </c>
      <c r="AO81" s="86" t="str">
        <f t="shared" ca="1" si="60"/>
        <v/>
      </c>
      <c r="AP81" s="86" t="str">
        <f t="shared" ca="1" si="60"/>
        <v/>
      </c>
      <c r="AQ81" s="86" t="str">
        <f t="shared" ca="1" si="60"/>
        <v/>
      </c>
    </row>
    <row r="82" spans="8:43" s="86" customFormat="1" ht="23.25" customHeight="1">
      <c r="H82" s="83"/>
      <c r="I82" s="3">
        <f t="shared" ca="1" si="61"/>
        <v>7</v>
      </c>
      <c r="J82" s="6" t="str">
        <f t="shared" ca="1" si="62"/>
        <v>Анкерный болт с колц.</v>
      </c>
      <c r="K82" s="79" t="str">
        <f t="shared" ca="1" si="63"/>
        <v>12(10)х100(120)</v>
      </c>
      <c r="L82" s="158" t="str">
        <f t="shared" ca="1" si="54"/>
        <v/>
      </c>
      <c r="M82" s="159"/>
      <c r="N82" s="159"/>
      <c r="O82" s="160"/>
      <c r="P82" s="161" t="str">
        <f t="shared" ca="1" si="55"/>
        <v/>
      </c>
      <c r="Q82" s="161"/>
      <c r="R82" s="161"/>
      <c r="S82" s="161"/>
      <c r="T82" s="78" t="str">
        <f t="shared" ca="1" si="56"/>
        <v>шт.</v>
      </c>
      <c r="U82" s="79">
        <f t="shared" ca="1" si="57"/>
        <v>11</v>
      </c>
      <c r="V82" s="158" t="str">
        <f t="shared" ca="1" si="58"/>
        <v/>
      </c>
      <c r="W82" s="160"/>
      <c r="X82" s="155" t="str">
        <f t="shared" ca="1" si="59"/>
        <v>Вариант Б2</v>
      </c>
      <c r="Y82" s="156"/>
      <c r="Z82" s="156"/>
      <c r="AA82" s="157"/>
      <c r="AB82" s="177"/>
      <c r="AC82" s="86">
        <f>AC81+1</f>
        <v>56</v>
      </c>
      <c r="AD82" s="86">
        <f t="shared" ref="AD82:AD100" ca="1" si="64">IF(OFFSET(INDIRECT($AD$2),AC82,0,1,1)&lt;&gt;0,OFFSET(INDIRECT($AD$2),AC82,0,1,1),"")</f>
        <v>7</v>
      </c>
      <c r="AE82" s="86" t="str">
        <f t="shared" ca="1" si="60"/>
        <v>Анкерный болт с колц.</v>
      </c>
      <c r="AF82" s="86" t="str">
        <f t="shared" ca="1" si="60"/>
        <v>12(10)х100(120)</v>
      </c>
      <c r="AG82" s="86" t="str">
        <f t="shared" ca="1" si="60"/>
        <v/>
      </c>
      <c r="AH82" s="86" t="str">
        <f t="shared" ca="1" si="60"/>
        <v/>
      </c>
      <c r="AI82" s="86" t="str">
        <f t="shared" ca="1" si="60"/>
        <v>шт.</v>
      </c>
      <c r="AJ82" s="86">
        <f t="shared" ca="1" si="60"/>
        <v>11</v>
      </c>
      <c r="AK82" s="86" t="str">
        <f t="shared" ca="1" si="60"/>
        <v/>
      </c>
      <c r="AL82" s="86" t="str">
        <f t="shared" ca="1" si="60"/>
        <v>Вариант Б2</v>
      </c>
      <c r="AM82" s="86" t="str">
        <f t="shared" ca="1" si="60"/>
        <v/>
      </c>
      <c r="AN82" s="86" t="str">
        <f t="shared" ca="1" si="60"/>
        <v/>
      </c>
      <c r="AO82" s="86" t="str">
        <f t="shared" ca="1" si="60"/>
        <v/>
      </c>
      <c r="AP82" s="86" t="str">
        <f t="shared" ca="1" si="60"/>
        <v/>
      </c>
      <c r="AQ82" s="86" t="str">
        <f t="shared" ca="1" si="60"/>
        <v/>
      </c>
    </row>
    <row r="83" spans="8:43" s="86" customFormat="1" ht="23.25" customHeight="1">
      <c r="H83" s="83"/>
      <c r="I83" s="3" t="str">
        <f t="shared" ca="1" si="61"/>
        <v/>
      </c>
      <c r="J83" s="277" t="str">
        <f t="shared" ca="1" si="62"/>
        <v>Вариант В1</v>
      </c>
      <c r="K83" s="79" t="str">
        <f t="shared" ca="1" si="63"/>
        <v/>
      </c>
      <c r="L83" s="158" t="str">
        <f t="shared" ca="1" si="54"/>
        <v/>
      </c>
      <c r="M83" s="159"/>
      <c r="N83" s="159"/>
      <c r="O83" s="160"/>
      <c r="P83" s="161" t="str">
        <f t="shared" ca="1" si="55"/>
        <v/>
      </c>
      <c r="Q83" s="161"/>
      <c r="R83" s="161"/>
      <c r="S83" s="161"/>
      <c r="T83" s="78" t="str">
        <f t="shared" ca="1" si="56"/>
        <v/>
      </c>
      <c r="U83" s="79" t="str">
        <f t="shared" ca="1" si="57"/>
        <v/>
      </c>
      <c r="V83" s="158" t="str">
        <f t="shared" ca="1" si="58"/>
        <v/>
      </c>
      <c r="W83" s="160"/>
      <c r="X83" s="155" t="str">
        <f t="shared" ca="1" si="59"/>
        <v/>
      </c>
      <c r="Y83" s="156"/>
      <c r="Z83" s="156"/>
      <c r="AA83" s="157"/>
      <c r="AB83" s="177"/>
      <c r="AC83" s="86">
        <f t="shared" ref="AC83:AC100" si="65">AC82+1</f>
        <v>57</v>
      </c>
      <c r="AD83" s="86" t="str">
        <f t="shared" ca="1" si="64"/>
        <v/>
      </c>
      <c r="AE83" s="86" t="str">
        <f t="shared" ca="1" si="60"/>
        <v>Вариант В1</v>
      </c>
      <c r="AF83" s="86" t="str">
        <f t="shared" ca="1" si="60"/>
        <v/>
      </c>
      <c r="AG83" s="86" t="str">
        <f t="shared" ca="1" si="60"/>
        <v/>
      </c>
      <c r="AH83" s="86" t="str">
        <f t="shared" ca="1" si="60"/>
        <v/>
      </c>
      <c r="AI83" s="86" t="str">
        <f t="shared" ca="1" si="60"/>
        <v/>
      </c>
      <c r="AJ83" s="86" t="str">
        <f t="shared" ca="1" si="60"/>
        <v/>
      </c>
      <c r="AK83" s="86" t="str">
        <f t="shared" ca="1" si="60"/>
        <v/>
      </c>
      <c r="AL83" s="86" t="str">
        <f t="shared" ca="1" si="60"/>
        <v/>
      </c>
      <c r="AM83" s="86" t="str">
        <f t="shared" ca="1" si="60"/>
        <v/>
      </c>
      <c r="AN83" s="86" t="str">
        <f t="shared" ca="1" si="60"/>
        <v/>
      </c>
      <c r="AO83" s="86" t="str">
        <f t="shared" ca="1" si="60"/>
        <v/>
      </c>
      <c r="AP83" s="86" t="str">
        <f t="shared" ca="1" si="60"/>
        <v/>
      </c>
      <c r="AQ83" s="86" t="str">
        <f t="shared" ca="1" si="60"/>
        <v/>
      </c>
    </row>
    <row r="84" spans="8:43" s="86" customFormat="1" ht="23.25" customHeight="1">
      <c r="H84" s="83"/>
      <c r="I84" s="3">
        <f t="shared" ca="1" si="61"/>
        <v>1</v>
      </c>
      <c r="J84" s="6" t="str">
        <f t="shared" ca="1" si="62"/>
        <v>ШУЭ (АСКУЭ) PL03 Корп.552 SPDS</v>
      </c>
      <c r="K84" s="41" t="str">
        <f t="shared" ca="1" si="63"/>
        <v>Шкаф в сборе</v>
      </c>
      <c r="L84" s="158" t="str">
        <f t="shared" ca="1" si="54"/>
        <v/>
      </c>
      <c r="M84" s="159"/>
      <c r="N84" s="159"/>
      <c r="O84" s="160"/>
      <c r="P84" s="161" t="str">
        <f t="shared" ca="1" si="55"/>
        <v/>
      </c>
      <c r="Q84" s="161"/>
      <c r="R84" s="161"/>
      <c r="S84" s="161"/>
      <c r="T84" s="78" t="str">
        <f t="shared" ca="1" si="56"/>
        <v>шт.</v>
      </c>
      <c r="U84" s="79">
        <f t="shared" ca="1" si="57"/>
        <v>1</v>
      </c>
      <c r="V84" s="158" t="str">
        <f t="shared" ca="1" si="58"/>
        <v/>
      </c>
      <c r="W84" s="160"/>
      <c r="X84" s="155" t="str">
        <f t="shared" ca="1" si="59"/>
        <v>Вариант В1</v>
      </c>
      <c r="Y84" s="156"/>
      <c r="Z84" s="156"/>
      <c r="AA84" s="157"/>
      <c r="AB84" s="177"/>
      <c r="AC84" s="86">
        <f t="shared" si="65"/>
        <v>58</v>
      </c>
      <c r="AD84" s="86">
        <f t="shared" ca="1" si="64"/>
        <v>1</v>
      </c>
      <c r="AE84" s="86" t="str">
        <f t="shared" ca="1" si="60"/>
        <v>ШУЭ (АСКУЭ) PL03 Корп.552 SPDS</v>
      </c>
      <c r="AF84" s="86" t="str">
        <f t="shared" ca="1" si="60"/>
        <v>Шкаф в сборе</v>
      </c>
      <c r="AG84" s="86" t="str">
        <f t="shared" ca="1" si="60"/>
        <v/>
      </c>
      <c r="AH84" s="86" t="str">
        <f t="shared" ca="1" si="60"/>
        <v/>
      </c>
      <c r="AI84" s="86" t="str">
        <f t="shared" ca="1" si="60"/>
        <v>шт.</v>
      </c>
      <c r="AJ84" s="86">
        <f t="shared" ca="1" si="60"/>
        <v>1</v>
      </c>
      <c r="AK84" s="86" t="str">
        <f t="shared" ca="1" si="60"/>
        <v/>
      </c>
      <c r="AL84" s="86" t="str">
        <f t="shared" ca="1" si="60"/>
        <v>Вариант В1</v>
      </c>
      <c r="AM84" s="86" t="str">
        <f t="shared" ca="1" si="60"/>
        <v/>
      </c>
      <c r="AN84" s="86" t="str">
        <f t="shared" ca="1" si="60"/>
        <v/>
      </c>
      <c r="AO84" s="86" t="str">
        <f t="shared" ca="1" si="60"/>
        <v/>
      </c>
      <c r="AP84" s="86" t="str">
        <f t="shared" ca="1" si="60"/>
        <v/>
      </c>
      <c r="AQ84" s="86" t="str">
        <f t="shared" ca="1" si="60"/>
        <v/>
      </c>
    </row>
    <row r="85" spans="8:43" s="86" customFormat="1" ht="23.25" customHeight="1">
      <c r="H85" s="83"/>
      <c r="I85" s="3">
        <f t="shared" ca="1" si="61"/>
        <v>2</v>
      </c>
      <c r="J85" s="6" t="str">
        <f t="shared" ca="1" si="62"/>
        <v>Бирка Треугольник</v>
      </c>
      <c r="K85" s="79" t="str">
        <f t="shared" ca="1" si="63"/>
        <v>У-136</v>
      </c>
      <c r="L85" s="158" t="str">
        <f t="shared" ca="1" si="54"/>
        <v/>
      </c>
      <c r="M85" s="159"/>
      <c r="N85" s="159"/>
      <c r="O85" s="160"/>
      <c r="P85" s="161" t="str">
        <f t="shared" ca="1" si="55"/>
        <v/>
      </c>
      <c r="Q85" s="161"/>
      <c r="R85" s="161"/>
      <c r="S85" s="161"/>
      <c r="T85" s="78" t="str">
        <f t="shared" ca="1" si="56"/>
        <v>шт.</v>
      </c>
      <c r="U85" s="79">
        <f t="shared" ca="1" si="57"/>
        <v>2</v>
      </c>
      <c r="V85" s="158" t="str">
        <f t="shared" ca="1" si="58"/>
        <v/>
      </c>
      <c r="W85" s="160"/>
      <c r="X85" s="155" t="str">
        <f t="shared" ca="1" si="59"/>
        <v>Вариант В1</v>
      </c>
      <c r="Y85" s="156"/>
      <c r="Z85" s="156"/>
      <c r="AA85" s="157"/>
      <c r="AB85" s="177"/>
      <c r="AC85" s="86">
        <f t="shared" si="65"/>
        <v>59</v>
      </c>
      <c r="AD85" s="86">
        <f t="shared" ca="1" si="64"/>
        <v>2</v>
      </c>
      <c r="AE85" s="86" t="str">
        <f t="shared" ca="1" si="60"/>
        <v>Бирка Треугольник</v>
      </c>
      <c r="AF85" s="86" t="str">
        <f t="shared" ca="1" si="60"/>
        <v>У-136</v>
      </c>
      <c r="AG85" s="86" t="str">
        <f t="shared" ca="1" si="60"/>
        <v/>
      </c>
      <c r="AH85" s="86" t="str">
        <f t="shared" ca="1" si="60"/>
        <v/>
      </c>
      <c r="AI85" s="86" t="str">
        <f t="shared" ca="1" si="60"/>
        <v>шт.</v>
      </c>
      <c r="AJ85" s="86">
        <f t="shared" ca="1" si="60"/>
        <v>2</v>
      </c>
      <c r="AK85" s="86" t="str">
        <f t="shared" ca="1" si="60"/>
        <v/>
      </c>
      <c r="AL85" s="86" t="str">
        <f t="shared" ca="1" si="60"/>
        <v>Вариант В1</v>
      </c>
      <c r="AM85" s="86" t="str">
        <f t="shared" ca="1" si="60"/>
        <v/>
      </c>
      <c r="AN85" s="86" t="str">
        <f t="shared" ca="1" si="60"/>
        <v/>
      </c>
      <c r="AO85" s="86" t="str">
        <f t="shared" ca="1" si="60"/>
        <v/>
      </c>
      <c r="AP85" s="86" t="str">
        <f t="shared" ca="1" si="60"/>
        <v/>
      </c>
      <c r="AQ85" s="86" t="str">
        <f t="shared" ca="1" si="60"/>
        <v/>
      </c>
    </row>
    <row r="86" spans="8:43" s="86" customFormat="1" ht="23.25" customHeight="1">
      <c r="H86" s="83"/>
      <c r="I86" s="40">
        <f t="shared" ca="1" si="61"/>
        <v>3</v>
      </c>
      <c r="J86" s="6" t="str">
        <f t="shared" ca="1" si="62"/>
        <v>Хомут нейлон, белый</v>
      </c>
      <c r="K86" s="74" t="str">
        <f t="shared" ca="1" si="63"/>
        <v>2,5х100</v>
      </c>
      <c r="L86" s="158" t="str">
        <f t="shared" ca="1" si="54"/>
        <v/>
      </c>
      <c r="M86" s="159"/>
      <c r="N86" s="159"/>
      <c r="O86" s="160"/>
      <c r="P86" s="161" t="str">
        <f t="shared" ca="1" si="55"/>
        <v/>
      </c>
      <c r="Q86" s="161"/>
      <c r="R86" s="161"/>
      <c r="S86" s="161"/>
      <c r="T86" s="78" t="str">
        <f t="shared" ca="1" si="56"/>
        <v>шт.</v>
      </c>
      <c r="U86" s="79">
        <f t="shared" ca="1" si="57"/>
        <v>2</v>
      </c>
      <c r="V86" s="158" t="str">
        <f t="shared" ca="1" si="58"/>
        <v/>
      </c>
      <c r="W86" s="160"/>
      <c r="X86" s="155" t="str">
        <f t="shared" ca="1" si="59"/>
        <v>Вариант В1</v>
      </c>
      <c r="Y86" s="156"/>
      <c r="Z86" s="156"/>
      <c r="AA86" s="157"/>
      <c r="AB86" s="177"/>
      <c r="AC86" s="86">
        <f t="shared" si="65"/>
        <v>60</v>
      </c>
      <c r="AD86" s="86">
        <f t="shared" ca="1" si="64"/>
        <v>3</v>
      </c>
      <c r="AE86" s="86" t="str">
        <f t="shared" ca="1" si="60"/>
        <v>Хомут нейлон, белый</v>
      </c>
      <c r="AF86" s="86" t="str">
        <f t="shared" ca="1" si="60"/>
        <v>2,5х100</v>
      </c>
      <c r="AG86" s="86" t="str">
        <f t="shared" ca="1" si="60"/>
        <v/>
      </c>
      <c r="AH86" s="86" t="str">
        <f t="shared" ca="1" si="60"/>
        <v/>
      </c>
      <c r="AI86" s="86" t="str">
        <f t="shared" ca="1" si="60"/>
        <v>шт.</v>
      </c>
      <c r="AJ86" s="86">
        <f t="shared" ca="1" si="60"/>
        <v>2</v>
      </c>
      <c r="AK86" s="86" t="str">
        <f t="shared" ca="1" si="60"/>
        <v/>
      </c>
      <c r="AL86" s="86" t="str">
        <f t="shared" ca="1" si="60"/>
        <v>Вариант В1</v>
      </c>
      <c r="AM86" s="86" t="str">
        <f t="shared" ca="1" si="60"/>
        <v/>
      </c>
      <c r="AN86" s="86" t="str">
        <f t="shared" ca="1" si="60"/>
        <v/>
      </c>
      <c r="AO86" s="86" t="str">
        <f t="shared" ca="1" si="60"/>
        <v/>
      </c>
      <c r="AP86" s="86" t="str">
        <f t="shared" ca="1" si="60"/>
        <v/>
      </c>
      <c r="AQ86" s="86" t="str">
        <f t="shared" ca="1" si="60"/>
        <v/>
      </c>
    </row>
    <row r="87" spans="8:43" s="86" customFormat="1" ht="23.25" customHeight="1">
      <c r="H87" s="83"/>
      <c r="I87" s="3">
        <f t="shared" ca="1" si="61"/>
        <v>4</v>
      </c>
      <c r="J87" s="6" t="str">
        <f t="shared" ca="1" si="62"/>
        <v xml:space="preserve">Болт </v>
      </c>
      <c r="K87" s="79" t="str">
        <f t="shared" ca="1" si="63"/>
        <v>М6х30</v>
      </c>
      <c r="L87" s="158" t="str">
        <f t="shared" ca="1" si="54"/>
        <v/>
      </c>
      <c r="M87" s="159"/>
      <c r="N87" s="159"/>
      <c r="O87" s="160"/>
      <c r="P87" s="161" t="str">
        <f t="shared" ca="1" si="55"/>
        <v/>
      </c>
      <c r="Q87" s="161"/>
      <c r="R87" s="161"/>
      <c r="S87" s="161"/>
      <c r="T87" s="78" t="str">
        <f t="shared" ca="1" si="56"/>
        <v>шт.</v>
      </c>
      <c r="U87" s="79">
        <f t="shared" ca="1" si="57"/>
        <v>5</v>
      </c>
      <c r="V87" s="158" t="str">
        <f t="shared" ca="1" si="58"/>
        <v/>
      </c>
      <c r="W87" s="160"/>
      <c r="X87" s="155" t="str">
        <f t="shared" ca="1" si="59"/>
        <v>Вариант В1</v>
      </c>
      <c r="Y87" s="156"/>
      <c r="Z87" s="156"/>
      <c r="AA87" s="157"/>
      <c r="AB87" s="177"/>
      <c r="AC87" s="86">
        <f t="shared" si="65"/>
        <v>61</v>
      </c>
      <c r="AD87" s="86">
        <f t="shared" ca="1" si="64"/>
        <v>4</v>
      </c>
      <c r="AE87" s="86" t="str">
        <f t="shared" ca="1" si="60"/>
        <v xml:space="preserve">Болт </v>
      </c>
      <c r="AF87" s="86" t="str">
        <f t="shared" ca="1" si="60"/>
        <v>М6х30</v>
      </c>
      <c r="AG87" s="86" t="str">
        <f t="shared" ca="1" si="60"/>
        <v/>
      </c>
      <c r="AH87" s="86" t="str">
        <f t="shared" ca="1" si="60"/>
        <v/>
      </c>
      <c r="AI87" s="86" t="str">
        <f t="shared" ca="1" si="60"/>
        <v>шт.</v>
      </c>
      <c r="AJ87" s="86">
        <f t="shared" ca="1" si="60"/>
        <v>5</v>
      </c>
      <c r="AK87" s="86" t="str">
        <f t="shared" ca="1" si="60"/>
        <v/>
      </c>
      <c r="AL87" s="86" t="str">
        <f t="shared" ca="1" si="60"/>
        <v>Вариант В1</v>
      </c>
      <c r="AM87" s="86" t="str">
        <f t="shared" ca="1" si="60"/>
        <v/>
      </c>
      <c r="AN87" s="86" t="str">
        <f t="shared" ca="1" si="60"/>
        <v/>
      </c>
      <c r="AO87" s="86" t="str">
        <f t="shared" ca="1" si="60"/>
        <v/>
      </c>
      <c r="AP87" s="86" t="str">
        <f t="shared" ca="1" si="60"/>
        <v/>
      </c>
      <c r="AQ87" s="86" t="str">
        <f t="shared" ca="1" si="60"/>
        <v/>
      </c>
    </row>
    <row r="88" spans="8:43" s="86" customFormat="1" ht="23.25" customHeight="1">
      <c r="H88" s="83"/>
      <c r="I88" s="3">
        <f t="shared" ca="1" si="61"/>
        <v>5</v>
      </c>
      <c r="J88" s="277" t="str">
        <f t="shared" ca="1" si="62"/>
        <v xml:space="preserve">Гайка </v>
      </c>
      <c r="K88" s="73" t="str">
        <f t="shared" ca="1" si="63"/>
        <v>М6</v>
      </c>
      <c r="L88" s="158" t="str">
        <f t="shared" ca="1" si="54"/>
        <v/>
      </c>
      <c r="M88" s="159"/>
      <c r="N88" s="159"/>
      <c r="O88" s="160"/>
      <c r="P88" s="161" t="str">
        <f t="shared" ca="1" si="55"/>
        <v/>
      </c>
      <c r="Q88" s="161"/>
      <c r="R88" s="161"/>
      <c r="S88" s="161"/>
      <c r="T88" s="78" t="str">
        <f t="shared" ca="1" si="56"/>
        <v>шт.</v>
      </c>
      <c r="U88" s="79">
        <f t="shared" ca="1" si="57"/>
        <v>5</v>
      </c>
      <c r="V88" s="158" t="str">
        <f t="shared" ca="1" si="58"/>
        <v/>
      </c>
      <c r="W88" s="160"/>
      <c r="X88" s="155" t="str">
        <f t="shared" ca="1" si="59"/>
        <v>Вариант В1</v>
      </c>
      <c r="Y88" s="156"/>
      <c r="Z88" s="156"/>
      <c r="AA88" s="157"/>
      <c r="AB88" s="177"/>
      <c r="AC88" s="86">
        <f t="shared" si="65"/>
        <v>62</v>
      </c>
      <c r="AD88" s="86">
        <f t="shared" ca="1" si="64"/>
        <v>5</v>
      </c>
      <c r="AE88" s="86" t="str">
        <f t="shared" ca="1" si="60"/>
        <v xml:space="preserve">Гайка </v>
      </c>
      <c r="AF88" s="86" t="str">
        <f t="shared" ca="1" si="60"/>
        <v>М6</v>
      </c>
      <c r="AG88" s="86" t="str">
        <f t="shared" ca="1" si="60"/>
        <v/>
      </c>
      <c r="AH88" s="86" t="str">
        <f t="shared" ca="1" si="60"/>
        <v/>
      </c>
      <c r="AI88" s="86" t="str">
        <f t="shared" ca="1" si="60"/>
        <v>шт.</v>
      </c>
      <c r="AJ88" s="86">
        <f t="shared" ca="1" si="60"/>
        <v>5</v>
      </c>
      <c r="AK88" s="86" t="str">
        <f t="shared" ca="1" si="60"/>
        <v/>
      </c>
      <c r="AL88" s="86" t="str">
        <f t="shared" ca="1" si="60"/>
        <v>Вариант В1</v>
      </c>
      <c r="AM88" s="86" t="str">
        <f t="shared" ca="1" si="60"/>
        <v/>
      </c>
      <c r="AN88" s="86" t="str">
        <f t="shared" ca="1" si="60"/>
        <v/>
      </c>
      <c r="AO88" s="86" t="str">
        <f t="shared" ca="1" si="60"/>
        <v/>
      </c>
      <c r="AP88" s="86" t="str">
        <f t="shared" ca="1" si="60"/>
        <v/>
      </c>
      <c r="AQ88" s="86" t="str">
        <f t="shared" ca="1" si="60"/>
        <v/>
      </c>
    </row>
    <row r="89" spans="8:43" s="86" customFormat="1" ht="23.25" customHeight="1">
      <c r="H89" s="83"/>
      <c r="I89" s="3">
        <f t="shared" ca="1" si="61"/>
        <v>6</v>
      </c>
      <c r="J89" s="6" t="str">
        <f t="shared" ca="1" si="62"/>
        <v xml:space="preserve">Шайба плоск. усил. ГОСТ 6958 </v>
      </c>
      <c r="K89" s="79" t="str">
        <f t="shared" ca="1" si="63"/>
        <v>М6</v>
      </c>
      <c r="L89" s="158" t="str">
        <f t="shared" ca="1" si="54"/>
        <v/>
      </c>
      <c r="M89" s="159"/>
      <c r="N89" s="159"/>
      <c r="O89" s="160"/>
      <c r="P89" s="161" t="str">
        <f t="shared" ca="1" si="55"/>
        <v/>
      </c>
      <c r="Q89" s="161"/>
      <c r="R89" s="161"/>
      <c r="S89" s="161"/>
      <c r="T89" s="78" t="str">
        <f t="shared" ca="1" si="56"/>
        <v>шт.</v>
      </c>
      <c r="U89" s="79">
        <f t="shared" ca="1" si="57"/>
        <v>10</v>
      </c>
      <c r="V89" s="158" t="str">
        <f t="shared" ca="1" si="58"/>
        <v/>
      </c>
      <c r="W89" s="160"/>
      <c r="X89" s="155" t="str">
        <f t="shared" ca="1" si="59"/>
        <v>Вариант В1</v>
      </c>
      <c r="Y89" s="156"/>
      <c r="Z89" s="156"/>
      <c r="AA89" s="157"/>
      <c r="AB89" s="177"/>
      <c r="AC89" s="86">
        <f t="shared" si="65"/>
        <v>63</v>
      </c>
      <c r="AD89" s="86">
        <f t="shared" ca="1" si="64"/>
        <v>6</v>
      </c>
      <c r="AE89" s="86" t="str">
        <f t="shared" ca="1" si="60"/>
        <v xml:space="preserve">Шайба плоск. усил. ГОСТ 6958 </v>
      </c>
      <c r="AF89" s="86" t="str">
        <f t="shared" ca="1" si="60"/>
        <v>М6</v>
      </c>
      <c r="AG89" s="86" t="str">
        <f t="shared" ca="1" si="60"/>
        <v/>
      </c>
      <c r="AH89" s="86" t="str">
        <f t="shared" ca="1" si="60"/>
        <v/>
      </c>
      <c r="AI89" s="86" t="str">
        <f t="shared" ca="1" si="60"/>
        <v>шт.</v>
      </c>
      <c r="AJ89" s="86">
        <f t="shared" ca="1" si="60"/>
        <v>10</v>
      </c>
      <c r="AK89" s="86" t="str">
        <f t="shared" ca="1" si="60"/>
        <v/>
      </c>
      <c r="AL89" s="86" t="str">
        <f t="shared" ca="1" si="60"/>
        <v>Вариант В1</v>
      </c>
      <c r="AM89" s="86" t="str">
        <f t="shared" ca="1" si="60"/>
        <v/>
      </c>
      <c r="AN89" s="86" t="str">
        <f t="shared" ca="1" si="60"/>
        <v/>
      </c>
      <c r="AO89" s="86" t="str">
        <f t="shared" ca="1" si="60"/>
        <v/>
      </c>
      <c r="AP89" s="86" t="str">
        <f t="shared" ca="1" si="60"/>
        <v/>
      </c>
      <c r="AQ89" s="86" t="str">
        <f t="shared" ca="1" si="60"/>
        <v/>
      </c>
    </row>
    <row r="90" spans="8:43" s="86" customFormat="1" ht="23.25" customHeight="1">
      <c r="H90" s="83"/>
      <c r="I90" s="3">
        <f t="shared" ca="1" si="61"/>
        <v>7</v>
      </c>
      <c r="J90" s="6" t="str">
        <f t="shared" ca="1" si="62"/>
        <v xml:space="preserve">Шайба пружинная гроверная </v>
      </c>
      <c r="K90" s="47" t="str">
        <f t="shared" ca="1" si="63"/>
        <v>М6</v>
      </c>
      <c r="L90" s="158" t="str">
        <f t="shared" ca="1" si="54"/>
        <v/>
      </c>
      <c r="M90" s="159"/>
      <c r="N90" s="159"/>
      <c r="O90" s="160"/>
      <c r="P90" s="161" t="str">
        <f t="shared" ca="1" si="55"/>
        <v/>
      </c>
      <c r="Q90" s="161"/>
      <c r="R90" s="161"/>
      <c r="S90" s="161"/>
      <c r="T90" s="78" t="str">
        <f t="shared" ca="1" si="56"/>
        <v>шт.</v>
      </c>
      <c r="U90" s="79">
        <f t="shared" ca="1" si="57"/>
        <v>5</v>
      </c>
      <c r="V90" s="158" t="str">
        <f t="shared" ca="1" si="58"/>
        <v/>
      </c>
      <c r="W90" s="160"/>
      <c r="X90" s="155" t="str">
        <f t="shared" ca="1" si="59"/>
        <v>Вариант В1</v>
      </c>
      <c r="Y90" s="156"/>
      <c r="Z90" s="156"/>
      <c r="AA90" s="157"/>
      <c r="AB90" s="177"/>
      <c r="AC90" s="86">
        <f t="shared" si="65"/>
        <v>64</v>
      </c>
      <c r="AD90" s="86">
        <f t="shared" ca="1" si="64"/>
        <v>7</v>
      </c>
      <c r="AE90" s="86" t="str">
        <f t="shared" ca="1" si="60"/>
        <v xml:space="preserve">Шайба пружинная гроверная </v>
      </c>
      <c r="AF90" s="86" t="str">
        <f t="shared" ca="1" si="60"/>
        <v>М6</v>
      </c>
      <c r="AG90" s="86" t="str">
        <f t="shared" ca="1" si="60"/>
        <v/>
      </c>
      <c r="AH90" s="86" t="str">
        <f t="shared" ca="1" si="60"/>
        <v/>
      </c>
      <c r="AI90" s="86" t="str">
        <f t="shared" ca="1" si="60"/>
        <v>шт.</v>
      </c>
      <c r="AJ90" s="86">
        <f t="shared" ca="1" si="60"/>
        <v>5</v>
      </c>
      <c r="AK90" s="86" t="str">
        <f t="shared" ca="1" si="60"/>
        <v/>
      </c>
      <c r="AL90" s="86" t="str">
        <f t="shared" ca="1" si="60"/>
        <v>Вариант В1</v>
      </c>
      <c r="AM90" s="86" t="str">
        <f t="shared" ca="1" si="60"/>
        <v/>
      </c>
      <c r="AN90" s="86" t="str">
        <f t="shared" ca="1" si="60"/>
        <v/>
      </c>
      <c r="AO90" s="86" t="str">
        <f t="shared" ca="1" si="60"/>
        <v/>
      </c>
      <c r="AP90" s="86" t="str">
        <f t="shared" ca="1" si="60"/>
        <v/>
      </c>
      <c r="AQ90" s="86" t="str">
        <f t="shared" ca="1" si="60"/>
        <v/>
      </c>
    </row>
    <row r="91" spans="8:43" s="86" customFormat="1" ht="23.25" customHeight="1">
      <c r="H91" s="83"/>
      <c r="I91" s="3">
        <f t="shared" ca="1" si="61"/>
        <v>8</v>
      </c>
      <c r="J91" s="6" t="str">
        <f t="shared" ca="1" si="62"/>
        <v>Болт ГОСТ 7798-70</v>
      </c>
      <c r="K91" s="79" t="str">
        <f t="shared" ca="1" si="63"/>
        <v>М8х30</v>
      </c>
      <c r="L91" s="158" t="str">
        <f t="shared" ca="1" si="54"/>
        <v/>
      </c>
      <c r="M91" s="159"/>
      <c r="N91" s="159"/>
      <c r="O91" s="160"/>
      <c r="P91" s="161" t="str">
        <f t="shared" ca="1" si="55"/>
        <v/>
      </c>
      <c r="Q91" s="161"/>
      <c r="R91" s="161"/>
      <c r="S91" s="161"/>
      <c r="T91" s="78" t="str">
        <f t="shared" ca="1" si="56"/>
        <v>шт.</v>
      </c>
      <c r="U91" s="79">
        <f t="shared" ca="1" si="57"/>
        <v>6</v>
      </c>
      <c r="V91" s="158" t="str">
        <f t="shared" ca="1" si="58"/>
        <v/>
      </c>
      <c r="W91" s="160"/>
      <c r="X91" s="155" t="str">
        <f t="shared" ca="1" si="59"/>
        <v>Вариант В1</v>
      </c>
      <c r="Y91" s="156"/>
      <c r="Z91" s="156"/>
      <c r="AA91" s="157"/>
      <c r="AB91" s="177"/>
      <c r="AC91" s="86">
        <f t="shared" si="65"/>
        <v>65</v>
      </c>
      <c r="AD91" s="86">
        <f t="shared" ca="1" si="64"/>
        <v>8</v>
      </c>
      <c r="AE91" s="86" t="str">
        <f t="shared" ca="1" si="60"/>
        <v>Болт ГОСТ 7798-70</v>
      </c>
      <c r="AF91" s="86" t="str">
        <f t="shared" ca="1" si="60"/>
        <v>М8х30</v>
      </c>
      <c r="AG91" s="86" t="str">
        <f t="shared" ca="1" si="60"/>
        <v/>
      </c>
      <c r="AH91" s="86" t="str">
        <f t="shared" ca="1" si="60"/>
        <v/>
      </c>
      <c r="AI91" s="86" t="str">
        <f t="shared" ca="1" si="60"/>
        <v>шт.</v>
      </c>
      <c r="AJ91" s="86">
        <f t="shared" ca="1" si="60"/>
        <v>6</v>
      </c>
      <c r="AK91" s="86" t="str">
        <f t="shared" ca="1" si="60"/>
        <v/>
      </c>
      <c r="AL91" s="86" t="str">
        <f t="shared" ca="1" si="60"/>
        <v>Вариант В1</v>
      </c>
      <c r="AM91" s="86" t="str">
        <f t="shared" ca="1" si="60"/>
        <v/>
      </c>
      <c r="AN91" s="86" t="str">
        <f t="shared" ca="1" si="60"/>
        <v/>
      </c>
      <c r="AO91" s="86" t="str">
        <f t="shared" ca="1" si="60"/>
        <v/>
      </c>
      <c r="AP91" s="86" t="str">
        <f t="shared" ca="1" si="60"/>
        <v/>
      </c>
      <c r="AQ91" s="86" t="str">
        <f t="shared" ca="1" si="60"/>
        <v/>
      </c>
    </row>
    <row r="92" spans="8:43" s="86" customFormat="1" ht="23.25" customHeight="1">
      <c r="H92" s="83"/>
      <c r="I92" s="3">
        <f t="shared" ca="1" si="61"/>
        <v>9</v>
      </c>
      <c r="J92" s="6" t="str">
        <f t="shared" ca="1" si="62"/>
        <v>Гайка ГОСТ 5915-70</v>
      </c>
      <c r="K92" s="79" t="str">
        <f t="shared" ca="1" si="63"/>
        <v>М8</v>
      </c>
      <c r="L92" s="158" t="str">
        <f t="shared" ca="1" si="54"/>
        <v/>
      </c>
      <c r="M92" s="159"/>
      <c r="N92" s="159"/>
      <c r="O92" s="160"/>
      <c r="P92" s="161" t="str">
        <f t="shared" ca="1" si="55"/>
        <v/>
      </c>
      <c r="Q92" s="161"/>
      <c r="R92" s="161"/>
      <c r="S92" s="161"/>
      <c r="T92" s="78" t="str">
        <f t="shared" ca="1" si="56"/>
        <v>шт.</v>
      </c>
      <c r="U92" s="79">
        <f t="shared" ca="1" si="57"/>
        <v>6</v>
      </c>
      <c r="V92" s="158" t="str">
        <f t="shared" ca="1" si="58"/>
        <v/>
      </c>
      <c r="W92" s="160"/>
      <c r="X92" s="155" t="str">
        <f t="shared" ca="1" si="59"/>
        <v>Вариант В1</v>
      </c>
      <c r="Y92" s="156"/>
      <c r="Z92" s="156"/>
      <c r="AA92" s="157"/>
      <c r="AB92" s="177"/>
      <c r="AC92" s="86">
        <f t="shared" si="65"/>
        <v>66</v>
      </c>
      <c r="AD92" s="86">
        <f t="shared" ca="1" si="64"/>
        <v>9</v>
      </c>
      <c r="AE92" s="86" t="str">
        <f t="shared" ca="1" si="60"/>
        <v>Гайка ГОСТ 5915-70</v>
      </c>
      <c r="AF92" s="86" t="str">
        <f t="shared" ca="1" si="60"/>
        <v>М8</v>
      </c>
      <c r="AG92" s="86" t="str">
        <f t="shared" ca="1" si="60"/>
        <v/>
      </c>
      <c r="AH92" s="86" t="str">
        <f t="shared" ca="1" si="60"/>
        <v/>
      </c>
      <c r="AI92" s="86" t="str">
        <f t="shared" ca="1" si="60"/>
        <v>шт.</v>
      </c>
      <c r="AJ92" s="86">
        <f t="shared" ca="1" si="60"/>
        <v>6</v>
      </c>
      <c r="AK92" s="86" t="str">
        <f t="shared" ca="1" si="60"/>
        <v/>
      </c>
      <c r="AL92" s="86" t="str">
        <f t="shared" ca="1" si="60"/>
        <v>Вариант В1</v>
      </c>
      <c r="AM92" s="86" t="str">
        <f t="shared" ca="1" si="60"/>
        <v/>
      </c>
      <c r="AN92" s="86" t="str">
        <f t="shared" ca="1" si="60"/>
        <v/>
      </c>
      <c r="AO92" s="86" t="str">
        <f t="shared" ca="1" si="60"/>
        <v/>
      </c>
      <c r="AP92" s="86" t="str">
        <f t="shared" ca="1" si="60"/>
        <v/>
      </c>
      <c r="AQ92" s="86" t="str">
        <f t="shared" ca="1" si="60"/>
        <v/>
      </c>
    </row>
    <row r="93" spans="8:43" s="86" customFormat="1" ht="23.25" customHeight="1">
      <c r="H93" s="83"/>
      <c r="I93" s="3">
        <f t="shared" ca="1" si="61"/>
        <v>10</v>
      </c>
      <c r="J93" s="6" t="str">
        <f t="shared" ca="1" si="62"/>
        <v xml:space="preserve">Шайба плоск. усил. ГОСТ 6958 </v>
      </c>
      <c r="K93" s="79" t="str">
        <f t="shared" ca="1" si="63"/>
        <v>М8</v>
      </c>
      <c r="L93" s="158" t="str">
        <f t="shared" ca="1" si="54"/>
        <v/>
      </c>
      <c r="M93" s="159"/>
      <c r="N93" s="159"/>
      <c r="O93" s="160"/>
      <c r="P93" s="161" t="str">
        <f t="shared" ca="1" si="55"/>
        <v/>
      </c>
      <c r="Q93" s="161"/>
      <c r="R93" s="161"/>
      <c r="S93" s="161"/>
      <c r="T93" s="78" t="str">
        <f t="shared" ca="1" si="56"/>
        <v>шт.</v>
      </c>
      <c r="U93" s="79">
        <f t="shared" ca="1" si="57"/>
        <v>12</v>
      </c>
      <c r="V93" s="158" t="str">
        <f t="shared" ca="1" si="58"/>
        <v/>
      </c>
      <c r="W93" s="160"/>
      <c r="X93" s="155" t="str">
        <f t="shared" ca="1" si="59"/>
        <v>Вариант В1</v>
      </c>
      <c r="Y93" s="156"/>
      <c r="Z93" s="156"/>
      <c r="AA93" s="157"/>
      <c r="AB93" s="177"/>
      <c r="AC93" s="86">
        <f t="shared" si="65"/>
        <v>67</v>
      </c>
      <c r="AD93" s="86">
        <f t="shared" ca="1" si="64"/>
        <v>10</v>
      </c>
      <c r="AE93" s="86" t="str">
        <f t="shared" ca="1" si="60"/>
        <v xml:space="preserve">Шайба плоск. усил. ГОСТ 6958 </v>
      </c>
      <c r="AF93" s="86" t="str">
        <f t="shared" ca="1" si="60"/>
        <v>М8</v>
      </c>
      <c r="AG93" s="86" t="str">
        <f t="shared" ca="1" si="60"/>
        <v/>
      </c>
      <c r="AH93" s="86" t="str">
        <f t="shared" ca="1" si="60"/>
        <v/>
      </c>
      <c r="AI93" s="86" t="str">
        <f t="shared" ca="1" si="60"/>
        <v>шт.</v>
      </c>
      <c r="AJ93" s="86">
        <f t="shared" ca="1" si="60"/>
        <v>12</v>
      </c>
      <c r="AK93" s="86" t="str">
        <f t="shared" ca="1" si="60"/>
        <v/>
      </c>
      <c r="AL93" s="86" t="str">
        <f t="shared" ca="1" si="60"/>
        <v>Вариант В1</v>
      </c>
      <c r="AM93" s="86" t="str">
        <f t="shared" ca="1" si="60"/>
        <v/>
      </c>
      <c r="AN93" s="86" t="str">
        <f t="shared" ca="1" si="60"/>
        <v/>
      </c>
      <c r="AO93" s="86" t="str">
        <f t="shared" ca="1" si="60"/>
        <v/>
      </c>
      <c r="AP93" s="86" t="str">
        <f t="shared" ca="1" si="60"/>
        <v/>
      </c>
      <c r="AQ93" s="86" t="str">
        <f t="shared" ca="1" si="60"/>
        <v/>
      </c>
    </row>
    <row r="94" spans="8:43" s="86" customFormat="1" ht="23.25" customHeight="1">
      <c r="H94" s="83"/>
      <c r="I94" s="3">
        <f t="shared" ca="1" si="61"/>
        <v>11</v>
      </c>
      <c r="J94" s="6" t="str">
        <f t="shared" ca="1" si="62"/>
        <v>Шайба пружинн. гровер ГОСТ 6402-70</v>
      </c>
      <c r="K94" s="47" t="str">
        <f t="shared" ca="1" si="63"/>
        <v>М8</v>
      </c>
      <c r="L94" s="158" t="str">
        <f t="shared" ca="1" si="54"/>
        <v/>
      </c>
      <c r="M94" s="159"/>
      <c r="N94" s="159"/>
      <c r="O94" s="160"/>
      <c r="P94" s="161" t="str">
        <f t="shared" ca="1" si="55"/>
        <v/>
      </c>
      <c r="Q94" s="161"/>
      <c r="R94" s="161"/>
      <c r="S94" s="161"/>
      <c r="T94" s="78" t="str">
        <f t="shared" ca="1" si="56"/>
        <v>шт.</v>
      </c>
      <c r="U94" s="79">
        <f t="shared" ca="1" si="57"/>
        <v>6</v>
      </c>
      <c r="V94" s="158" t="str">
        <f t="shared" ca="1" si="58"/>
        <v/>
      </c>
      <c r="W94" s="160"/>
      <c r="X94" s="155" t="str">
        <f t="shared" ca="1" si="59"/>
        <v>Вариант В1</v>
      </c>
      <c r="Y94" s="156"/>
      <c r="Z94" s="156"/>
      <c r="AA94" s="157"/>
      <c r="AB94" s="177"/>
      <c r="AC94" s="86">
        <f t="shared" si="65"/>
        <v>68</v>
      </c>
      <c r="AD94" s="86">
        <f t="shared" ca="1" si="64"/>
        <v>11</v>
      </c>
      <c r="AE94" s="86" t="str">
        <f t="shared" ca="1" si="60"/>
        <v>Шайба пружинн. гровер ГОСТ 6402-70</v>
      </c>
      <c r="AF94" s="86" t="str">
        <f t="shared" ca="1" si="60"/>
        <v>М8</v>
      </c>
      <c r="AG94" s="86" t="str">
        <f t="shared" ca="1" si="60"/>
        <v/>
      </c>
      <c r="AH94" s="86" t="str">
        <f t="shared" ca="1" si="60"/>
        <v/>
      </c>
      <c r="AI94" s="86" t="str">
        <f t="shared" ca="1" si="60"/>
        <v>шт.</v>
      </c>
      <c r="AJ94" s="86">
        <f t="shared" ca="1" si="60"/>
        <v>6</v>
      </c>
      <c r="AK94" s="86" t="str">
        <f t="shared" ca="1" si="60"/>
        <v/>
      </c>
      <c r="AL94" s="86" t="str">
        <f t="shared" ca="1" si="60"/>
        <v>Вариант В1</v>
      </c>
      <c r="AM94" s="86" t="str">
        <f t="shared" ca="1" si="60"/>
        <v/>
      </c>
      <c r="AN94" s="86" t="str">
        <f t="shared" ca="1" si="60"/>
        <v/>
      </c>
      <c r="AO94" s="86" t="str">
        <f t="shared" ca="1" si="60"/>
        <v/>
      </c>
      <c r="AP94" s="86" t="str">
        <f t="shared" ca="1" si="60"/>
        <v/>
      </c>
      <c r="AQ94" s="86" t="str">
        <f t="shared" ca="1" si="60"/>
        <v/>
      </c>
    </row>
    <row r="95" spans="8:43" s="86" customFormat="1" ht="23.25" customHeight="1">
      <c r="H95" s="83"/>
      <c r="I95" s="3">
        <f t="shared" ca="1" si="61"/>
        <v>12</v>
      </c>
      <c r="J95" s="6" t="str">
        <f t="shared" ca="1" si="62"/>
        <v>Провод желт.-зел.ТУ 3550</v>
      </c>
      <c r="K95" s="79" t="str">
        <f t="shared" ca="1" si="63"/>
        <v>ПВ1 1х6</v>
      </c>
      <c r="L95" s="158" t="str">
        <f t="shared" ca="1" si="54"/>
        <v/>
      </c>
      <c r="M95" s="159"/>
      <c r="N95" s="159"/>
      <c r="O95" s="160"/>
      <c r="P95" s="161" t="str">
        <f t="shared" ca="1" si="55"/>
        <v/>
      </c>
      <c r="Q95" s="161"/>
      <c r="R95" s="161"/>
      <c r="S95" s="161"/>
      <c r="T95" s="78" t="str">
        <f t="shared" ca="1" si="56"/>
        <v>м.</v>
      </c>
      <c r="U95" s="79">
        <f t="shared" ca="1" si="57"/>
        <v>5</v>
      </c>
      <c r="V95" s="158" t="str">
        <f t="shared" ca="1" si="58"/>
        <v/>
      </c>
      <c r="W95" s="160"/>
      <c r="X95" s="155" t="str">
        <f t="shared" ca="1" si="59"/>
        <v>Вариант В1</v>
      </c>
      <c r="Y95" s="156"/>
      <c r="Z95" s="156"/>
      <c r="AA95" s="157"/>
      <c r="AB95" s="177"/>
      <c r="AC95" s="86">
        <f t="shared" si="65"/>
        <v>69</v>
      </c>
      <c r="AD95" s="86">
        <f t="shared" ca="1" si="64"/>
        <v>12</v>
      </c>
      <c r="AE95" s="86" t="str">
        <f t="shared" ca="1" si="60"/>
        <v>Провод желт.-зел.ТУ 3550</v>
      </c>
      <c r="AF95" s="86" t="str">
        <f t="shared" ca="1" si="60"/>
        <v>ПВ1 1х6</v>
      </c>
      <c r="AG95" s="86" t="str">
        <f t="shared" ca="1" si="60"/>
        <v/>
      </c>
      <c r="AH95" s="86" t="str">
        <f t="shared" ca="1" si="60"/>
        <v/>
      </c>
      <c r="AI95" s="86" t="str">
        <f t="shared" ca="1" si="60"/>
        <v>м.</v>
      </c>
      <c r="AJ95" s="86">
        <f t="shared" ca="1" si="60"/>
        <v>5</v>
      </c>
      <c r="AK95" s="86" t="str">
        <f t="shared" ca="1" si="60"/>
        <v/>
      </c>
      <c r="AL95" s="86" t="str">
        <f t="shared" ca="1" si="60"/>
        <v>Вариант В1</v>
      </c>
      <c r="AM95" s="86" t="str">
        <f t="shared" ca="1" si="60"/>
        <v/>
      </c>
      <c r="AN95" s="86" t="str">
        <f t="shared" ca="1" si="60"/>
        <v/>
      </c>
      <c r="AO95" s="86" t="str">
        <f t="shared" ca="1" si="60"/>
        <v/>
      </c>
      <c r="AP95" s="86" t="str">
        <f t="shared" ca="1" si="60"/>
        <v/>
      </c>
      <c r="AQ95" s="86" t="str">
        <f t="shared" ca="1" si="60"/>
        <v/>
      </c>
    </row>
    <row r="96" spans="8:43" s="86" customFormat="1" ht="23.25" customHeight="1">
      <c r="H96" s="83"/>
      <c r="I96" s="3">
        <f t="shared" ca="1" si="61"/>
        <v>13</v>
      </c>
      <c r="J96" s="6" t="str">
        <f t="shared" ca="1" si="62"/>
        <v xml:space="preserve">Провод </v>
      </c>
      <c r="K96" s="79" t="str">
        <f t="shared" ca="1" si="63"/>
        <v>ПВ-1 1х2,5</v>
      </c>
      <c r="L96" s="158" t="str">
        <f t="shared" ca="1" si="54"/>
        <v/>
      </c>
      <c r="M96" s="159"/>
      <c r="N96" s="159"/>
      <c r="O96" s="160"/>
      <c r="P96" s="161" t="str">
        <f t="shared" ca="1" si="55"/>
        <v/>
      </c>
      <c r="Q96" s="161"/>
      <c r="R96" s="161"/>
      <c r="S96" s="161"/>
      <c r="T96" s="78" t="str">
        <f t="shared" ca="1" si="56"/>
        <v>м.</v>
      </c>
      <c r="U96" s="79">
        <f t="shared" ca="1" si="57"/>
        <v>3</v>
      </c>
      <c r="V96" s="158" t="str">
        <f t="shared" ca="1" si="58"/>
        <v/>
      </c>
      <c r="W96" s="160"/>
      <c r="X96" s="155" t="str">
        <f t="shared" ca="1" si="59"/>
        <v>Вариант В1</v>
      </c>
      <c r="Y96" s="156"/>
      <c r="Z96" s="156"/>
      <c r="AA96" s="157"/>
      <c r="AB96" s="177"/>
      <c r="AC96" s="86">
        <f t="shared" si="65"/>
        <v>70</v>
      </c>
      <c r="AD96" s="86">
        <f t="shared" ca="1" si="64"/>
        <v>13</v>
      </c>
      <c r="AE96" s="86" t="str">
        <f t="shared" ref="AE96:AQ108" ca="1" si="66">IF(OFFSET(INDIRECT($AD$2),$AC96,AE$2,1,1)&lt;&gt;0,OFFSET(INDIRECT($AD$2),$AC96,AE$2,1,1),"")</f>
        <v xml:space="preserve">Провод </v>
      </c>
      <c r="AF96" s="86" t="str">
        <f t="shared" ca="1" si="66"/>
        <v>ПВ-1 1х2,5</v>
      </c>
      <c r="AG96" s="86" t="str">
        <f t="shared" ca="1" si="66"/>
        <v/>
      </c>
      <c r="AH96" s="86" t="str">
        <f t="shared" ca="1" si="66"/>
        <v/>
      </c>
      <c r="AI96" s="86" t="str">
        <f t="shared" ca="1" si="66"/>
        <v>м.</v>
      </c>
      <c r="AJ96" s="86">
        <f t="shared" ca="1" si="66"/>
        <v>3</v>
      </c>
      <c r="AK96" s="86" t="str">
        <f t="shared" ca="1" si="66"/>
        <v/>
      </c>
      <c r="AL96" s="86" t="str">
        <f t="shared" ca="1" si="66"/>
        <v>Вариант В1</v>
      </c>
      <c r="AM96" s="86" t="str">
        <f t="shared" ca="1" si="66"/>
        <v/>
      </c>
      <c r="AN96" s="86" t="str">
        <f t="shared" ca="1" si="66"/>
        <v/>
      </c>
      <c r="AO96" s="86" t="str">
        <f t="shared" ca="1" si="66"/>
        <v/>
      </c>
      <c r="AP96" s="86" t="str">
        <f t="shared" ca="1" si="66"/>
        <v/>
      </c>
      <c r="AQ96" s="86" t="str">
        <f t="shared" ca="1" si="66"/>
        <v/>
      </c>
    </row>
    <row r="97" spans="4:43" s="86" customFormat="1" ht="23.25" customHeight="1">
      <c r="H97" s="83"/>
      <c r="I97" s="3">
        <f t="shared" ca="1" si="61"/>
        <v>14</v>
      </c>
      <c r="J97" s="277" t="str">
        <f t="shared" ca="1" si="62"/>
        <v xml:space="preserve">Кабель </v>
      </c>
      <c r="K97" s="79" t="str">
        <f t="shared" ca="1" si="63"/>
        <v>КВВГнг 10х2,5</v>
      </c>
      <c r="L97" s="158" t="str">
        <f t="shared" ca="1" si="54"/>
        <v/>
      </c>
      <c r="M97" s="159"/>
      <c r="N97" s="159"/>
      <c r="O97" s="160"/>
      <c r="P97" s="161" t="str">
        <f t="shared" ca="1" si="55"/>
        <v/>
      </c>
      <c r="Q97" s="161"/>
      <c r="R97" s="161"/>
      <c r="S97" s="161"/>
      <c r="T97" s="78" t="str">
        <f t="shared" ca="1" si="56"/>
        <v>м.</v>
      </c>
      <c r="U97" s="79">
        <f t="shared" ca="1" si="57"/>
        <v>6</v>
      </c>
      <c r="V97" s="158" t="str">
        <f t="shared" ca="1" si="58"/>
        <v/>
      </c>
      <c r="W97" s="160"/>
      <c r="X97" s="155" t="str">
        <f t="shared" ca="1" si="59"/>
        <v>Вариант В1</v>
      </c>
      <c r="Y97" s="156"/>
      <c r="Z97" s="156"/>
      <c r="AA97" s="157"/>
      <c r="AB97" s="177"/>
      <c r="AC97" s="86">
        <f t="shared" si="65"/>
        <v>71</v>
      </c>
      <c r="AD97" s="86">
        <f t="shared" ca="1" si="64"/>
        <v>14</v>
      </c>
      <c r="AE97" s="86" t="str">
        <f t="shared" ca="1" si="66"/>
        <v xml:space="preserve">Кабель </v>
      </c>
      <c r="AF97" s="86" t="str">
        <f t="shared" ca="1" si="66"/>
        <v>КВВГнг 10х2,5</v>
      </c>
      <c r="AG97" s="86" t="str">
        <f t="shared" ca="1" si="66"/>
        <v/>
      </c>
      <c r="AH97" s="86" t="str">
        <f t="shared" ca="1" si="66"/>
        <v/>
      </c>
      <c r="AI97" s="86" t="str">
        <f t="shared" ca="1" si="66"/>
        <v>м.</v>
      </c>
      <c r="AJ97" s="86">
        <f t="shared" ca="1" si="66"/>
        <v>6</v>
      </c>
      <c r="AK97" s="86" t="str">
        <f t="shared" ca="1" si="66"/>
        <v/>
      </c>
      <c r="AL97" s="86" t="str">
        <f t="shared" ca="1" si="66"/>
        <v>Вариант В1</v>
      </c>
      <c r="AM97" s="86" t="str">
        <f t="shared" ca="1" si="66"/>
        <v/>
      </c>
      <c r="AN97" s="86" t="str">
        <f t="shared" ca="1" si="66"/>
        <v/>
      </c>
      <c r="AO97" s="86" t="str">
        <f t="shared" ca="1" si="66"/>
        <v/>
      </c>
      <c r="AP97" s="86" t="str">
        <f t="shared" ca="1" si="66"/>
        <v/>
      </c>
      <c r="AQ97" s="86" t="str">
        <f t="shared" ca="1" si="66"/>
        <v/>
      </c>
    </row>
    <row r="98" spans="4:43" s="86" customFormat="1" ht="23.25" customHeight="1">
      <c r="H98" s="83"/>
      <c r="I98" s="3">
        <f t="shared" ca="1" si="61"/>
        <v>15</v>
      </c>
      <c r="J98" s="6" t="str">
        <f t="shared" ca="1" si="62"/>
        <v xml:space="preserve">Наконечник </v>
      </c>
      <c r="K98" s="47" t="str">
        <f t="shared" ca="1" si="63"/>
        <v>НКИ 2.5-6</v>
      </c>
      <c r="L98" s="158" t="str">
        <f t="shared" ca="1" si="54"/>
        <v/>
      </c>
      <c r="M98" s="159"/>
      <c r="N98" s="159"/>
      <c r="O98" s="160"/>
      <c r="P98" s="161" t="str">
        <f t="shared" ca="1" si="55"/>
        <v/>
      </c>
      <c r="Q98" s="161"/>
      <c r="R98" s="161"/>
      <c r="S98" s="161"/>
      <c r="T98" s="78" t="str">
        <f t="shared" ca="1" si="56"/>
        <v>шт.</v>
      </c>
      <c r="U98" s="79">
        <f t="shared" ca="1" si="57"/>
        <v>4</v>
      </c>
      <c r="V98" s="158" t="str">
        <f t="shared" ca="1" si="58"/>
        <v/>
      </c>
      <c r="W98" s="160"/>
      <c r="X98" s="155" t="str">
        <f t="shared" ca="1" si="59"/>
        <v>Вариант В1</v>
      </c>
      <c r="Y98" s="156"/>
      <c r="Z98" s="156"/>
      <c r="AA98" s="157"/>
      <c r="AB98" s="177"/>
      <c r="AC98" s="86">
        <f t="shared" si="65"/>
        <v>72</v>
      </c>
      <c r="AD98" s="86">
        <f t="shared" ca="1" si="64"/>
        <v>15</v>
      </c>
      <c r="AE98" s="86" t="str">
        <f t="shared" ca="1" si="66"/>
        <v xml:space="preserve">Наконечник </v>
      </c>
      <c r="AF98" s="86" t="str">
        <f t="shared" ca="1" si="66"/>
        <v>НКИ 2.5-6</v>
      </c>
      <c r="AG98" s="86" t="str">
        <f t="shared" ca="1" si="66"/>
        <v/>
      </c>
      <c r="AH98" s="86" t="str">
        <f t="shared" ca="1" si="66"/>
        <v/>
      </c>
      <c r="AI98" s="86" t="str">
        <f t="shared" ca="1" si="66"/>
        <v>шт.</v>
      </c>
      <c r="AJ98" s="86">
        <f t="shared" ca="1" si="66"/>
        <v>4</v>
      </c>
      <c r="AK98" s="86" t="str">
        <f t="shared" ca="1" si="66"/>
        <v/>
      </c>
      <c r="AL98" s="86" t="str">
        <f t="shared" ca="1" si="66"/>
        <v>Вариант В1</v>
      </c>
      <c r="AM98" s="86" t="str">
        <f t="shared" ca="1" si="66"/>
        <v/>
      </c>
      <c r="AN98" s="86" t="str">
        <f t="shared" ca="1" si="66"/>
        <v/>
      </c>
      <c r="AO98" s="86" t="str">
        <f t="shared" ca="1" si="66"/>
        <v/>
      </c>
      <c r="AP98" s="86" t="str">
        <f t="shared" ca="1" si="66"/>
        <v/>
      </c>
      <c r="AQ98" s="86" t="str">
        <f t="shared" ca="1" si="66"/>
        <v/>
      </c>
    </row>
    <row r="99" spans="4:43" s="86" customFormat="1" ht="23.25" customHeight="1">
      <c r="H99" s="83"/>
      <c r="I99" s="3">
        <f t="shared" ca="1" si="61"/>
        <v>16</v>
      </c>
      <c r="J99" s="6" t="str">
        <f t="shared" ca="1" si="62"/>
        <v xml:space="preserve">Наконечник </v>
      </c>
      <c r="K99" s="79" t="str">
        <f t="shared" ca="1" si="63"/>
        <v>НКИ 5,5-6</v>
      </c>
      <c r="L99" s="158" t="str">
        <f t="shared" ca="1" si="54"/>
        <v/>
      </c>
      <c r="M99" s="159"/>
      <c r="N99" s="159"/>
      <c r="O99" s="160"/>
      <c r="P99" s="161" t="str">
        <f t="shared" ca="1" si="55"/>
        <v/>
      </c>
      <c r="Q99" s="161"/>
      <c r="R99" s="161"/>
      <c r="S99" s="161"/>
      <c r="T99" s="78" t="str">
        <f t="shared" ca="1" si="56"/>
        <v>шт.</v>
      </c>
      <c r="U99" s="79">
        <f t="shared" ca="1" si="57"/>
        <v>2</v>
      </c>
      <c r="V99" s="158" t="str">
        <f t="shared" ca="1" si="58"/>
        <v/>
      </c>
      <c r="W99" s="160"/>
      <c r="X99" s="155" t="str">
        <f t="shared" ca="1" si="59"/>
        <v>Вариант В1</v>
      </c>
      <c r="Y99" s="156"/>
      <c r="Z99" s="156"/>
      <c r="AA99" s="157"/>
      <c r="AB99" s="177"/>
      <c r="AC99" s="86">
        <f t="shared" si="65"/>
        <v>73</v>
      </c>
      <c r="AD99" s="86">
        <f t="shared" ca="1" si="64"/>
        <v>16</v>
      </c>
      <c r="AE99" s="86" t="str">
        <f t="shared" ca="1" si="66"/>
        <v xml:space="preserve">Наконечник </v>
      </c>
      <c r="AF99" s="86" t="str">
        <f t="shared" ca="1" si="66"/>
        <v>НКИ 5,5-6</v>
      </c>
      <c r="AG99" s="86" t="str">
        <f t="shared" ca="1" si="66"/>
        <v/>
      </c>
      <c r="AH99" s="86" t="str">
        <f t="shared" ca="1" si="66"/>
        <v/>
      </c>
      <c r="AI99" s="86" t="str">
        <f t="shared" ca="1" si="66"/>
        <v>шт.</v>
      </c>
      <c r="AJ99" s="86">
        <f t="shared" ca="1" si="66"/>
        <v>2</v>
      </c>
      <c r="AK99" s="86" t="str">
        <f t="shared" ca="1" si="66"/>
        <v/>
      </c>
      <c r="AL99" s="86" t="str">
        <f t="shared" ca="1" si="66"/>
        <v>Вариант В1</v>
      </c>
      <c r="AM99" s="86" t="str">
        <f t="shared" ca="1" si="66"/>
        <v/>
      </c>
      <c r="AN99" s="86" t="str">
        <f t="shared" ca="1" si="66"/>
        <v/>
      </c>
      <c r="AO99" s="86" t="str">
        <f t="shared" ca="1" si="66"/>
        <v/>
      </c>
      <c r="AP99" s="86" t="str">
        <f t="shared" ca="1" si="66"/>
        <v/>
      </c>
      <c r="AQ99" s="86" t="str">
        <f t="shared" ca="1" si="66"/>
        <v/>
      </c>
    </row>
    <row r="100" spans="4:43" s="86" customFormat="1" ht="18" customHeight="1" thickBot="1">
      <c r="H100" s="83"/>
      <c r="I100" s="80">
        <f t="shared" ref="I100:I108" ca="1" si="67">AD100</f>
        <v>17</v>
      </c>
      <c r="J100" s="89" t="str">
        <f t="shared" ca="1" si="62"/>
        <v>Болт ГОСТ 7798-70</v>
      </c>
      <c r="K100" s="81" t="str">
        <f t="shared" ca="1" si="63"/>
        <v>М4х25</v>
      </c>
      <c r="L100" s="222" t="str">
        <f t="shared" ref="L100:L108" ca="1" si="68">AG100</f>
        <v/>
      </c>
      <c r="M100" s="223"/>
      <c r="N100" s="223"/>
      <c r="O100" s="224"/>
      <c r="P100" s="222" t="str">
        <f t="shared" ref="P100:P108" ca="1" si="69">AH100</f>
        <v/>
      </c>
      <c r="Q100" s="223"/>
      <c r="R100" s="223"/>
      <c r="S100" s="224"/>
      <c r="T100" s="81" t="str">
        <f ca="1">AI100</f>
        <v>шт.</v>
      </c>
      <c r="U100" s="81">
        <f ca="1">AJ100</f>
        <v>3</v>
      </c>
      <c r="V100" s="222" t="str">
        <f ca="1">AK100</f>
        <v/>
      </c>
      <c r="W100" s="224"/>
      <c r="X100" s="225" t="str">
        <f t="shared" ref="X100:X108" ca="1" si="70">AL100</f>
        <v>Вариант В1</v>
      </c>
      <c r="Y100" s="226"/>
      <c r="Z100" s="226"/>
      <c r="AA100" s="227"/>
      <c r="AB100" s="177"/>
      <c r="AC100" s="86">
        <f t="shared" si="65"/>
        <v>74</v>
      </c>
      <c r="AD100" s="86">
        <f t="shared" ca="1" si="64"/>
        <v>17</v>
      </c>
      <c r="AE100" s="86" t="str">
        <f t="shared" ca="1" si="66"/>
        <v>Болт ГОСТ 7798-70</v>
      </c>
      <c r="AF100" s="86" t="str">
        <f t="shared" ca="1" si="66"/>
        <v>М4х25</v>
      </c>
      <c r="AG100" s="86" t="str">
        <f t="shared" ca="1" si="66"/>
        <v/>
      </c>
      <c r="AH100" s="86" t="str">
        <f t="shared" ca="1" si="66"/>
        <v/>
      </c>
      <c r="AI100" s="86" t="str">
        <f t="shared" ca="1" si="66"/>
        <v>шт.</v>
      </c>
      <c r="AJ100" s="86">
        <f t="shared" ca="1" si="66"/>
        <v>3</v>
      </c>
      <c r="AK100" s="86" t="str">
        <f t="shared" ca="1" si="66"/>
        <v/>
      </c>
      <c r="AL100" s="86" t="str">
        <f t="shared" ca="1" si="66"/>
        <v>Вариант В1</v>
      </c>
      <c r="AM100" s="86" t="str">
        <f t="shared" ca="1" si="66"/>
        <v/>
      </c>
      <c r="AN100" s="86" t="str">
        <f t="shared" ca="1" si="66"/>
        <v/>
      </c>
      <c r="AO100" s="86" t="str">
        <f t="shared" ca="1" si="66"/>
        <v/>
      </c>
      <c r="AP100" s="86" t="str">
        <f t="shared" ca="1" si="66"/>
        <v/>
      </c>
      <c r="AQ100" s="86" t="str">
        <f t="shared" ca="1" si="66"/>
        <v/>
      </c>
    </row>
    <row r="101" spans="4:43" s="86" customFormat="1" ht="23.25" customHeight="1">
      <c r="D101" s="162" t="s">
        <v>34</v>
      </c>
      <c r="E101" s="163"/>
      <c r="F101" s="168"/>
      <c r="G101" s="169"/>
      <c r="H101" s="170"/>
      <c r="I101" s="3">
        <f t="shared" ca="1" si="67"/>
        <v>18</v>
      </c>
      <c r="J101" s="6" t="str">
        <f t="shared" ca="1" si="62"/>
        <v>Гайка ГОСТ 5927-70</v>
      </c>
      <c r="K101" s="79" t="str">
        <f t="shared" ca="1" si="63"/>
        <v>М4</v>
      </c>
      <c r="L101" s="158" t="str">
        <f t="shared" ca="1" si="68"/>
        <v/>
      </c>
      <c r="M101" s="159"/>
      <c r="N101" s="159"/>
      <c r="O101" s="160"/>
      <c r="P101" s="161" t="str">
        <f t="shared" ca="1" si="69"/>
        <v/>
      </c>
      <c r="Q101" s="161"/>
      <c r="R101" s="161"/>
      <c r="S101" s="161"/>
      <c r="T101" s="78" t="str">
        <f t="shared" ref="T101:T107" ca="1" si="71">AI101</f>
        <v>шт.</v>
      </c>
      <c r="U101" s="79">
        <f t="shared" ref="U101:U107" ca="1" si="72">AJ101</f>
        <v>3</v>
      </c>
      <c r="V101" s="158" t="str">
        <f t="shared" ref="V101:V107" ca="1" si="73">AK101</f>
        <v/>
      </c>
      <c r="W101" s="160"/>
      <c r="X101" s="155" t="str">
        <f t="shared" ca="1" si="70"/>
        <v>Вариант В1</v>
      </c>
      <c r="Y101" s="156"/>
      <c r="Z101" s="156"/>
      <c r="AA101" s="157"/>
      <c r="AB101" s="177"/>
      <c r="AC101" s="86">
        <f t="shared" ref="AC101:AC108" si="74">AC100+1</f>
        <v>75</v>
      </c>
      <c r="AD101" s="86">
        <f t="shared" ref="AD101:AD108" ca="1" si="75">IF(OFFSET(INDIRECT($AD$2),AC101,0,1,1)&lt;&gt;0,OFFSET(INDIRECT($AD$2),AC101,0,1,1),"")</f>
        <v>18</v>
      </c>
      <c r="AE101" s="86" t="str">
        <f t="shared" ca="1" si="66"/>
        <v>Гайка ГОСТ 5927-70</v>
      </c>
      <c r="AF101" s="86" t="str">
        <f t="shared" ca="1" si="66"/>
        <v>М4</v>
      </c>
      <c r="AG101" s="86" t="str">
        <f t="shared" ca="1" si="66"/>
        <v/>
      </c>
      <c r="AH101" s="86" t="str">
        <f t="shared" ca="1" si="66"/>
        <v/>
      </c>
      <c r="AI101" s="86" t="str">
        <f t="shared" ca="1" si="66"/>
        <v>шт.</v>
      </c>
      <c r="AJ101" s="86">
        <f t="shared" ca="1" si="66"/>
        <v>3</v>
      </c>
      <c r="AK101" s="86" t="str">
        <f t="shared" ca="1" si="66"/>
        <v/>
      </c>
      <c r="AL101" s="86" t="str">
        <f t="shared" ca="1" si="66"/>
        <v>Вариант В1</v>
      </c>
      <c r="AM101" s="86" t="str">
        <f t="shared" ca="1" si="66"/>
        <v/>
      </c>
      <c r="AN101" s="86" t="str">
        <f t="shared" ca="1" si="66"/>
        <v/>
      </c>
      <c r="AO101" s="86" t="str">
        <f t="shared" ca="1" si="66"/>
        <v/>
      </c>
      <c r="AP101" s="86" t="str">
        <f t="shared" ca="1" si="66"/>
        <v/>
      </c>
      <c r="AQ101" s="86" t="str">
        <f t="shared" ca="1" si="66"/>
        <v/>
      </c>
    </row>
    <row r="102" spans="4:43" s="86" customFormat="1" ht="23.25" customHeight="1">
      <c r="D102" s="164"/>
      <c r="E102" s="165"/>
      <c r="F102" s="171"/>
      <c r="G102" s="172"/>
      <c r="H102" s="173"/>
      <c r="I102" s="3">
        <f t="shared" ca="1" si="67"/>
        <v>19</v>
      </c>
      <c r="J102" s="6" t="str">
        <f t="shared" ca="1" si="62"/>
        <v>Шайба пружинн. гровер ГОСТ 6402-70</v>
      </c>
      <c r="K102" s="79" t="str">
        <f t="shared" ca="1" si="63"/>
        <v>М4</v>
      </c>
      <c r="L102" s="158" t="str">
        <f t="shared" ca="1" si="68"/>
        <v/>
      </c>
      <c r="M102" s="159"/>
      <c r="N102" s="159"/>
      <c r="O102" s="160"/>
      <c r="P102" s="161" t="str">
        <f t="shared" ca="1" si="69"/>
        <v/>
      </c>
      <c r="Q102" s="161"/>
      <c r="R102" s="161"/>
      <c r="S102" s="161"/>
      <c r="T102" s="78" t="str">
        <f t="shared" ca="1" si="71"/>
        <v>шт.</v>
      </c>
      <c r="U102" s="79">
        <f t="shared" ca="1" si="72"/>
        <v>3</v>
      </c>
      <c r="V102" s="158" t="str">
        <f t="shared" ca="1" si="73"/>
        <v/>
      </c>
      <c r="W102" s="160"/>
      <c r="X102" s="155" t="str">
        <f t="shared" ca="1" si="70"/>
        <v>Вариант В1</v>
      </c>
      <c r="Y102" s="156"/>
      <c r="Z102" s="156"/>
      <c r="AA102" s="157"/>
      <c r="AB102" s="177"/>
      <c r="AC102" s="86">
        <f t="shared" si="74"/>
        <v>76</v>
      </c>
      <c r="AD102" s="86">
        <f t="shared" ca="1" si="75"/>
        <v>19</v>
      </c>
      <c r="AE102" s="86" t="str">
        <f t="shared" ca="1" si="66"/>
        <v>Шайба пружинн. гровер ГОСТ 6402-70</v>
      </c>
      <c r="AF102" s="86" t="str">
        <f t="shared" ca="1" si="66"/>
        <v>М4</v>
      </c>
      <c r="AG102" s="86" t="str">
        <f t="shared" ca="1" si="66"/>
        <v/>
      </c>
      <c r="AH102" s="86" t="str">
        <f t="shared" ca="1" si="66"/>
        <v/>
      </c>
      <c r="AI102" s="86" t="str">
        <f t="shared" ca="1" si="66"/>
        <v>шт.</v>
      </c>
      <c r="AJ102" s="86">
        <f t="shared" ca="1" si="66"/>
        <v>3</v>
      </c>
      <c r="AK102" s="86" t="str">
        <f t="shared" ca="1" si="66"/>
        <v/>
      </c>
      <c r="AL102" s="86" t="str">
        <f t="shared" ca="1" si="66"/>
        <v>Вариант В1</v>
      </c>
      <c r="AM102" s="86" t="str">
        <f t="shared" ca="1" si="66"/>
        <v/>
      </c>
      <c r="AN102" s="86" t="str">
        <f t="shared" ca="1" si="66"/>
        <v/>
      </c>
      <c r="AO102" s="86" t="str">
        <f t="shared" ca="1" si="66"/>
        <v/>
      </c>
      <c r="AP102" s="86" t="str">
        <f t="shared" ca="1" si="66"/>
        <v/>
      </c>
      <c r="AQ102" s="86" t="str">
        <f t="shared" ca="1" si="66"/>
        <v/>
      </c>
    </row>
    <row r="103" spans="4:43" s="86" customFormat="1" ht="20.25" customHeight="1" thickBot="1">
      <c r="D103" s="166"/>
      <c r="E103" s="167"/>
      <c r="F103" s="174"/>
      <c r="G103" s="175"/>
      <c r="H103" s="176"/>
      <c r="I103" s="80">
        <f t="shared" ca="1" si="67"/>
        <v>20</v>
      </c>
      <c r="J103" s="89" t="str">
        <f t="shared" ca="1" si="62"/>
        <v xml:space="preserve">Шайба плоск. усил. ГОСТ 6958 </v>
      </c>
      <c r="K103" s="90" t="str">
        <f t="shared" ca="1" si="63"/>
        <v>М4</v>
      </c>
      <c r="L103" s="222" t="str">
        <f t="shared" ca="1" si="68"/>
        <v/>
      </c>
      <c r="M103" s="223"/>
      <c r="N103" s="223"/>
      <c r="O103" s="224"/>
      <c r="P103" s="222" t="str">
        <f t="shared" ca="1" si="69"/>
        <v/>
      </c>
      <c r="Q103" s="223"/>
      <c r="R103" s="223"/>
      <c r="S103" s="224"/>
      <c r="T103" s="81" t="str">
        <f t="shared" ca="1" si="71"/>
        <v>шт.</v>
      </c>
      <c r="U103" s="81">
        <f t="shared" ca="1" si="72"/>
        <v>6</v>
      </c>
      <c r="V103" s="222" t="str">
        <f t="shared" ca="1" si="73"/>
        <v/>
      </c>
      <c r="W103" s="224"/>
      <c r="X103" s="225" t="str">
        <f t="shared" ca="1" si="70"/>
        <v>Вариант В1</v>
      </c>
      <c r="Y103" s="226"/>
      <c r="Z103" s="226"/>
      <c r="AA103" s="227"/>
      <c r="AB103" s="177"/>
      <c r="AC103" s="86">
        <f t="shared" si="74"/>
        <v>77</v>
      </c>
      <c r="AD103" s="86">
        <f t="shared" ca="1" si="75"/>
        <v>20</v>
      </c>
      <c r="AE103" s="86" t="str">
        <f t="shared" ca="1" si="66"/>
        <v xml:space="preserve">Шайба плоск. усил. ГОСТ 6958 </v>
      </c>
      <c r="AF103" s="86" t="str">
        <f t="shared" ca="1" si="66"/>
        <v>М4</v>
      </c>
      <c r="AG103" s="86" t="str">
        <f t="shared" ca="1" si="66"/>
        <v/>
      </c>
      <c r="AH103" s="86" t="str">
        <f t="shared" ca="1" si="66"/>
        <v/>
      </c>
      <c r="AI103" s="86" t="str">
        <f t="shared" ca="1" si="66"/>
        <v>шт.</v>
      </c>
      <c r="AJ103" s="86">
        <f t="shared" ca="1" si="66"/>
        <v>6</v>
      </c>
      <c r="AK103" s="86" t="str">
        <f t="shared" ca="1" si="66"/>
        <v/>
      </c>
      <c r="AL103" s="86" t="str">
        <f t="shared" ca="1" si="66"/>
        <v>Вариант В1</v>
      </c>
      <c r="AM103" s="86" t="str">
        <f t="shared" ca="1" si="66"/>
        <v/>
      </c>
      <c r="AN103" s="86" t="str">
        <f t="shared" ca="1" si="66"/>
        <v/>
      </c>
      <c r="AO103" s="86" t="str">
        <f t="shared" ca="1" si="66"/>
        <v/>
      </c>
      <c r="AP103" s="86" t="str">
        <f t="shared" ca="1" si="66"/>
        <v/>
      </c>
      <c r="AQ103" s="86" t="str">
        <f t="shared" ca="1" si="66"/>
        <v/>
      </c>
    </row>
    <row r="104" spans="4:43" s="86" customFormat="1" ht="23.25" customHeight="1">
      <c r="D104" s="162" t="s">
        <v>35</v>
      </c>
      <c r="E104" s="163"/>
      <c r="F104" s="168"/>
      <c r="G104" s="169"/>
      <c r="H104" s="170"/>
      <c r="I104" s="80">
        <f t="shared" ca="1" si="67"/>
        <v>21</v>
      </c>
      <c r="J104" s="89" t="str">
        <f ca="1">AE104</f>
        <v xml:space="preserve">Наконечник </v>
      </c>
      <c r="K104" s="90" t="str">
        <f ca="1">AF104</f>
        <v>НКИ(н) 2,5-4</v>
      </c>
      <c r="L104" s="158" t="str">
        <f t="shared" ca="1" si="68"/>
        <v/>
      </c>
      <c r="M104" s="159"/>
      <c r="N104" s="159"/>
      <c r="O104" s="160"/>
      <c r="P104" s="158" t="str">
        <f t="shared" ca="1" si="69"/>
        <v/>
      </c>
      <c r="Q104" s="159"/>
      <c r="R104" s="159"/>
      <c r="S104" s="160"/>
      <c r="T104" s="81" t="str">
        <f t="shared" ca="1" si="71"/>
        <v>шт.</v>
      </c>
      <c r="U104" s="81">
        <f t="shared" ca="1" si="72"/>
        <v>3</v>
      </c>
      <c r="V104" s="158" t="str">
        <f t="shared" ca="1" si="73"/>
        <v/>
      </c>
      <c r="W104" s="160"/>
      <c r="X104" s="155" t="str">
        <f t="shared" ca="1" si="70"/>
        <v>Вариант В1</v>
      </c>
      <c r="Y104" s="156"/>
      <c r="Z104" s="156"/>
      <c r="AA104" s="157"/>
      <c r="AB104" s="177"/>
      <c r="AC104" s="86">
        <f t="shared" si="74"/>
        <v>78</v>
      </c>
      <c r="AD104" s="86">
        <f t="shared" ca="1" si="75"/>
        <v>21</v>
      </c>
      <c r="AE104" s="86" t="str">
        <f t="shared" ca="1" si="66"/>
        <v xml:space="preserve">Наконечник </v>
      </c>
      <c r="AF104" s="86" t="str">
        <f t="shared" ca="1" si="66"/>
        <v>НКИ(н) 2,5-4</v>
      </c>
      <c r="AG104" s="86" t="str">
        <f t="shared" ca="1" si="66"/>
        <v/>
      </c>
      <c r="AH104" s="86" t="str">
        <f t="shared" ca="1" si="66"/>
        <v/>
      </c>
      <c r="AI104" s="86" t="str">
        <f t="shared" ca="1" si="66"/>
        <v>шт.</v>
      </c>
      <c r="AJ104" s="86">
        <f t="shared" ca="1" si="66"/>
        <v>3</v>
      </c>
      <c r="AK104" s="86" t="str">
        <f t="shared" ca="1" si="66"/>
        <v/>
      </c>
      <c r="AL104" s="86" t="str">
        <f t="shared" ca="1" si="66"/>
        <v>Вариант В1</v>
      </c>
      <c r="AM104" s="86" t="str">
        <f t="shared" ca="1" si="66"/>
        <v/>
      </c>
      <c r="AN104" s="86" t="str">
        <f t="shared" ca="1" si="66"/>
        <v/>
      </c>
    </row>
    <row r="105" spans="4:43" s="86" customFormat="1" ht="23.25" customHeight="1">
      <c r="D105" s="164"/>
      <c r="E105" s="165"/>
      <c r="F105" s="171"/>
      <c r="G105" s="177"/>
      <c r="H105" s="173"/>
      <c r="I105" s="80">
        <f t="shared" ca="1" si="67"/>
        <v>22</v>
      </c>
      <c r="J105" s="89" t="str">
        <f t="shared" ref="J105:J108" ca="1" si="76">AE105</f>
        <v>Труба гофр. ПНД с зондом черная</v>
      </c>
      <c r="K105" s="81" t="str">
        <f t="shared" ref="K105:K108" ca="1" si="77">AF105</f>
        <v>d 25мм</v>
      </c>
      <c r="L105" s="158" t="str">
        <f t="shared" ca="1" si="68"/>
        <v/>
      </c>
      <c r="M105" s="159"/>
      <c r="N105" s="159"/>
      <c r="O105" s="160"/>
      <c r="P105" s="158" t="str">
        <f t="shared" ca="1" si="69"/>
        <v/>
      </c>
      <c r="Q105" s="159"/>
      <c r="R105" s="159"/>
      <c r="S105" s="160"/>
      <c r="T105" s="81" t="str">
        <f t="shared" ca="1" si="71"/>
        <v>м.</v>
      </c>
      <c r="U105" s="81">
        <f t="shared" ca="1" si="72"/>
        <v>6</v>
      </c>
      <c r="V105" s="158" t="str">
        <f t="shared" ca="1" si="73"/>
        <v/>
      </c>
      <c r="W105" s="160"/>
      <c r="X105" s="155" t="str">
        <f t="shared" ca="1" si="70"/>
        <v>Вариант В1</v>
      </c>
      <c r="Y105" s="156"/>
      <c r="Z105" s="156"/>
      <c r="AA105" s="157"/>
      <c r="AB105" s="177"/>
      <c r="AC105" s="86">
        <f t="shared" si="74"/>
        <v>79</v>
      </c>
      <c r="AD105" s="86">
        <f t="shared" ca="1" si="75"/>
        <v>22</v>
      </c>
      <c r="AE105" s="86" t="str">
        <f t="shared" ca="1" si="66"/>
        <v>Труба гофр. ПНД с зондом черная</v>
      </c>
      <c r="AF105" s="86" t="str">
        <f t="shared" ca="1" si="66"/>
        <v>d 25мм</v>
      </c>
      <c r="AG105" s="86" t="str">
        <f t="shared" ca="1" si="66"/>
        <v/>
      </c>
      <c r="AH105" s="86" t="str">
        <f t="shared" ca="1" si="66"/>
        <v/>
      </c>
      <c r="AI105" s="86" t="str">
        <f t="shared" ca="1" si="66"/>
        <v>м.</v>
      </c>
      <c r="AJ105" s="86">
        <f t="shared" ca="1" si="66"/>
        <v>6</v>
      </c>
      <c r="AK105" s="86" t="str">
        <f t="shared" ca="1" si="66"/>
        <v/>
      </c>
      <c r="AL105" s="86" t="str">
        <f t="shared" ca="1" si="66"/>
        <v>Вариант В1</v>
      </c>
      <c r="AM105" s="86" t="str">
        <f t="shared" ca="1" si="66"/>
        <v/>
      </c>
      <c r="AN105" s="86" t="str">
        <f t="shared" ca="1" si="66"/>
        <v/>
      </c>
      <c r="AO105" s="86" t="str">
        <f t="shared" ca="1" si="66"/>
        <v/>
      </c>
      <c r="AP105" s="86" t="str">
        <f t="shared" ca="1" si="66"/>
        <v/>
      </c>
      <c r="AQ105" s="86" t="str">
        <f t="shared" ca="1" si="66"/>
        <v/>
      </c>
    </row>
    <row r="106" spans="4:43" s="86" customFormat="1" ht="23.25" customHeight="1">
      <c r="D106" s="164"/>
      <c r="E106" s="165"/>
      <c r="F106" s="171"/>
      <c r="G106" s="177"/>
      <c r="H106" s="173"/>
      <c r="I106" s="3">
        <f t="shared" ca="1" si="67"/>
        <v>23</v>
      </c>
      <c r="J106" s="6" t="str">
        <f t="shared" ca="1" si="76"/>
        <v xml:space="preserve">Скоба металл. двухлапковая  </v>
      </c>
      <c r="K106" s="79" t="str">
        <f t="shared" ca="1" si="77"/>
        <v>d25-26мм</v>
      </c>
      <c r="L106" s="158" t="str">
        <f t="shared" ca="1" si="68"/>
        <v/>
      </c>
      <c r="M106" s="159"/>
      <c r="N106" s="159"/>
      <c r="O106" s="160"/>
      <c r="P106" s="161" t="str">
        <f t="shared" ca="1" si="69"/>
        <v/>
      </c>
      <c r="Q106" s="161"/>
      <c r="R106" s="161"/>
      <c r="S106" s="161"/>
      <c r="T106" s="78" t="str">
        <f t="shared" ca="1" si="71"/>
        <v>шт.</v>
      </c>
      <c r="U106" s="79">
        <f t="shared" ca="1" si="72"/>
        <v>6</v>
      </c>
      <c r="V106" s="158" t="str">
        <f t="shared" ca="1" si="73"/>
        <v/>
      </c>
      <c r="W106" s="160"/>
      <c r="X106" s="155" t="str">
        <f t="shared" ca="1" si="70"/>
        <v>Вариант В1</v>
      </c>
      <c r="Y106" s="156"/>
      <c r="Z106" s="156"/>
      <c r="AA106" s="157"/>
      <c r="AB106" s="177"/>
      <c r="AC106" s="86">
        <f t="shared" si="74"/>
        <v>80</v>
      </c>
      <c r="AD106" s="86">
        <f t="shared" ca="1" si="75"/>
        <v>23</v>
      </c>
      <c r="AE106" s="86" t="str">
        <f t="shared" ca="1" si="66"/>
        <v xml:space="preserve">Скоба металл. двухлапковая  </v>
      </c>
      <c r="AF106" s="86" t="str">
        <f t="shared" ca="1" si="66"/>
        <v>d25-26мм</v>
      </c>
      <c r="AG106" s="86" t="str">
        <f t="shared" ca="1" si="66"/>
        <v/>
      </c>
      <c r="AH106" s="86" t="str">
        <f t="shared" ca="1" si="66"/>
        <v/>
      </c>
      <c r="AI106" s="86" t="str">
        <f t="shared" ca="1" si="66"/>
        <v>шт.</v>
      </c>
      <c r="AJ106" s="86">
        <f t="shared" ca="1" si="66"/>
        <v>6</v>
      </c>
      <c r="AK106" s="86" t="str">
        <f t="shared" ca="1" si="66"/>
        <v/>
      </c>
      <c r="AL106" s="86" t="str">
        <f t="shared" ca="1" si="66"/>
        <v>Вариант В1</v>
      </c>
      <c r="AM106" s="86" t="str">
        <f t="shared" ca="1" si="66"/>
        <v/>
      </c>
      <c r="AN106" s="86" t="str">
        <f t="shared" ca="1" si="66"/>
        <v/>
      </c>
      <c r="AO106" s="86" t="str">
        <f t="shared" ca="1" si="66"/>
        <v/>
      </c>
      <c r="AP106" s="86" t="str">
        <f t="shared" ca="1" si="66"/>
        <v/>
      </c>
      <c r="AQ106" s="86" t="str">
        <f t="shared" ca="1" si="66"/>
        <v/>
      </c>
    </row>
    <row r="107" spans="4:43" s="86" customFormat="1" ht="23.25" customHeight="1">
      <c r="D107" s="164"/>
      <c r="E107" s="165"/>
      <c r="F107" s="171"/>
      <c r="G107" s="177"/>
      <c r="H107" s="173"/>
      <c r="I107" s="3">
        <f t="shared" ca="1" si="67"/>
        <v>24</v>
      </c>
      <c r="J107" s="277" t="str">
        <f t="shared" ca="1" si="76"/>
        <v>Саморез пр. шайб. сверл DIN 7504 К</v>
      </c>
      <c r="K107" s="79" t="str">
        <f t="shared" ca="1" si="77"/>
        <v>4,2х19</v>
      </c>
      <c r="L107" s="158" t="str">
        <f t="shared" ca="1" si="68"/>
        <v/>
      </c>
      <c r="M107" s="159"/>
      <c r="N107" s="159"/>
      <c r="O107" s="160"/>
      <c r="P107" s="161" t="str">
        <f t="shared" ca="1" si="69"/>
        <v/>
      </c>
      <c r="Q107" s="161"/>
      <c r="R107" s="161"/>
      <c r="S107" s="161"/>
      <c r="T107" s="78" t="str">
        <f t="shared" ca="1" si="71"/>
        <v>шт.</v>
      </c>
      <c r="U107" s="79">
        <f t="shared" ca="1" si="72"/>
        <v>12</v>
      </c>
      <c r="V107" s="158" t="str">
        <f t="shared" ca="1" si="73"/>
        <v/>
      </c>
      <c r="W107" s="160"/>
      <c r="X107" s="155" t="str">
        <f t="shared" ca="1" si="70"/>
        <v>Вариант В1</v>
      </c>
      <c r="Y107" s="156"/>
      <c r="Z107" s="156"/>
      <c r="AA107" s="157"/>
      <c r="AB107" s="177"/>
      <c r="AC107" s="86">
        <f t="shared" si="74"/>
        <v>81</v>
      </c>
      <c r="AD107" s="86">
        <f t="shared" ca="1" si="75"/>
        <v>24</v>
      </c>
      <c r="AE107" s="86" t="str">
        <f t="shared" ca="1" si="66"/>
        <v>Саморез пр. шайб. сверл DIN 7504 К</v>
      </c>
      <c r="AF107" s="86" t="str">
        <f t="shared" ca="1" si="66"/>
        <v>4,2х19</v>
      </c>
      <c r="AG107" s="86" t="str">
        <f t="shared" ca="1" si="66"/>
        <v/>
      </c>
      <c r="AH107" s="86" t="str">
        <f t="shared" ca="1" si="66"/>
        <v/>
      </c>
      <c r="AI107" s="86" t="str">
        <f t="shared" ca="1" si="66"/>
        <v>шт.</v>
      </c>
      <c r="AJ107" s="86">
        <f t="shared" ca="1" si="66"/>
        <v>12</v>
      </c>
      <c r="AK107" s="86" t="str">
        <f t="shared" ca="1" si="66"/>
        <v/>
      </c>
      <c r="AL107" s="86" t="str">
        <f t="shared" ca="1" si="66"/>
        <v>Вариант В1</v>
      </c>
      <c r="AM107" s="86" t="str">
        <f t="shared" ca="1" si="66"/>
        <v/>
      </c>
      <c r="AN107" s="86" t="str">
        <f t="shared" ca="1" si="66"/>
        <v/>
      </c>
      <c r="AO107" s="86" t="str">
        <f t="shared" ca="1" si="66"/>
        <v/>
      </c>
      <c r="AP107" s="86" t="str">
        <f t="shared" ca="1" si="66"/>
        <v/>
      </c>
      <c r="AQ107" s="86" t="str">
        <f t="shared" ca="1" si="66"/>
        <v/>
      </c>
    </row>
    <row r="108" spans="4:43" s="86" customFormat="1" ht="22.5" customHeight="1" thickBot="1">
      <c r="D108" s="166"/>
      <c r="E108" s="167"/>
      <c r="F108" s="174"/>
      <c r="G108" s="175"/>
      <c r="H108" s="176"/>
      <c r="I108" s="3">
        <f t="shared" ca="1" si="67"/>
        <v>25</v>
      </c>
      <c r="J108" s="6" t="str">
        <f t="shared" ca="1" si="76"/>
        <v>Саморез пр. шайб. сверл DIN 7504 К</v>
      </c>
      <c r="K108" s="79" t="str">
        <f t="shared" ca="1" si="77"/>
        <v>4,2х35</v>
      </c>
      <c r="L108" s="158" t="str">
        <f t="shared" ca="1" si="68"/>
        <v/>
      </c>
      <c r="M108" s="159"/>
      <c r="N108" s="159"/>
      <c r="O108" s="160"/>
      <c r="P108" s="158" t="str">
        <f t="shared" ca="1" si="69"/>
        <v/>
      </c>
      <c r="Q108" s="159"/>
      <c r="R108" s="159"/>
      <c r="S108" s="160"/>
      <c r="T108" s="79" t="str">
        <f ca="1">AI108</f>
        <v>шт.</v>
      </c>
      <c r="U108" s="79">
        <f ca="1">AJ108</f>
        <v>4</v>
      </c>
      <c r="V108" s="158" t="str">
        <f ca="1">AK108</f>
        <v/>
      </c>
      <c r="W108" s="160"/>
      <c r="X108" s="155" t="str">
        <f t="shared" ca="1" si="70"/>
        <v>Вариант В1</v>
      </c>
      <c r="Y108" s="156"/>
      <c r="Z108" s="156"/>
      <c r="AA108" s="157"/>
      <c r="AB108" s="177"/>
      <c r="AC108" s="86">
        <f t="shared" si="74"/>
        <v>82</v>
      </c>
      <c r="AD108" s="86">
        <f t="shared" ca="1" si="75"/>
        <v>25</v>
      </c>
      <c r="AE108" s="86" t="str">
        <f t="shared" ca="1" si="66"/>
        <v>Саморез пр. шайб. сверл DIN 7504 К</v>
      </c>
      <c r="AF108" s="86" t="str">
        <f t="shared" ca="1" si="66"/>
        <v>4,2х35</v>
      </c>
      <c r="AG108" s="86" t="str">
        <f t="shared" ca="1" si="66"/>
        <v/>
      </c>
      <c r="AH108" s="86" t="str">
        <f t="shared" ca="1" si="66"/>
        <v/>
      </c>
      <c r="AI108" s="86" t="str">
        <f t="shared" ca="1" si="66"/>
        <v>шт.</v>
      </c>
      <c r="AJ108" s="86">
        <f t="shared" ca="1" si="66"/>
        <v>4</v>
      </c>
      <c r="AK108" s="86" t="str">
        <f t="shared" ca="1" si="66"/>
        <v/>
      </c>
      <c r="AL108" s="86" t="str">
        <f t="shared" ca="1" si="66"/>
        <v>Вариант В1</v>
      </c>
      <c r="AM108" s="86" t="str">
        <f t="shared" ca="1" si="66"/>
        <v/>
      </c>
      <c r="AN108" s="86" t="str">
        <f t="shared" ca="1" si="66"/>
        <v/>
      </c>
      <c r="AO108" s="86" t="str">
        <f t="shared" ca="1" si="66"/>
        <v/>
      </c>
      <c r="AP108" s="86" t="str">
        <f t="shared" ca="1" si="66"/>
        <v/>
      </c>
      <c r="AQ108" s="86" t="str">
        <f t="shared" ca="1" si="66"/>
        <v/>
      </c>
    </row>
    <row r="109" spans="4:43" s="86" customFormat="1" ht="14.25" customHeight="1" thickBot="1">
      <c r="D109" s="178" t="s">
        <v>38</v>
      </c>
      <c r="E109" s="179"/>
      <c r="F109" s="184"/>
      <c r="G109" s="185"/>
      <c r="H109" s="186"/>
      <c r="J109" s="91"/>
      <c r="AA109" s="84"/>
      <c r="AB109" s="177"/>
    </row>
    <row r="110" spans="4:43" s="86" customFormat="1" ht="15" customHeight="1">
      <c r="D110" s="180"/>
      <c r="E110" s="181"/>
      <c r="F110" s="184"/>
      <c r="G110" s="185"/>
      <c r="H110" s="186"/>
      <c r="I110" s="26"/>
      <c r="J110" s="92"/>
      <c r="K110" s="27"/>
      <c r="L110" s="44"/>
      <c r="M110" s="87"/>
      <c r="N110" s="44"/>
      <c r="O110" s="190"/>
      <c r="P110" s="191"/>
      <c r="Q110" s="44"/>
      <c r="R110" s="44"/>
      <c r="S110" s="192" t="str">
        <f>$S$29</f>
        <v>2001.РП.10Т-ТКР2.1</v>
      </c>
      <c r="T110" s="193"/>
      <c r="U110" s="193"/>
      <c r="V110" s="193"/>
      <c r="W110" s="193"/>
      <c r="X110" s="193"/>
      <c r="Y110" s="193"/>
      <c r="Z110" s="194"/>
      <c r="AA110" s="201" t="s">
        <v>16</v>
      </c>
      <c r="AB110" s="177"/>
    </row>
    <row r="111" spans="4:43" s="86" customFormat="1" ht="6" customHeight="1" thickBot="1">
      <c r="D111" s="180"/>
      <c r="E111" s="181"/>
      <c r="F111" s="184"/>
      <c r="G111" s="185"/>
      <c r="H111" s="186"/>
      <c r="I111" s="26"/>
      <c r="J111" s="92"/>
      <c r="K111" s="27"/>
      <c r="L111" s="203"/>
      <c r="M111" s="203"/>
      <c r="N111" s="203"/>
      <c r="O111" s="205"/>
      <c r="P111" s="206"/>
      <c r="Q111" s="203"/>
      <c r="R111" s="203"/>
      <c r="S111" s="195"/>
      <c r="T111" s="196"/>
      <c r="U111" s="196"/>
      <c r="V111" s="196"/>
      <c r="W111" s="196"/>
      <c r="X111" s="196"/>
      <c r="Y111" s="196"/>
      <c r="Z111" s="197"/>
      <c r="AA111" s="202"/>
      <c r="AB111" s="177"/>
    </row>
    <row r="112" spans="4:43" s="86" customFormat="1" ht="9" customHeight="1" thickBot="1">
      <c r="D112" s="180"/>
      <c r="E112" s="181"/>
      <c r="F112" s="184"/>
      <c r="G112" s="185"/>
      <c r="H112" s="186"/>
      <c r="I112" s="26"/>
      <c r="J112" s="92"/>
      <c r="K112" s="27"/>
      <c r="L112" s="204"/>
      <c r="M112" s="204"/>
      <c r="N112" s="204"/>
      <c r="O112" s="207"/>
      <c r="P112" s="208"/>
      <c r="Q112" s="204"/>
      <c r="R112" s="204"/>
      <c r="S112" s="195"/>
      <c r="T112" s="196"/>
      <c r="U112" s="196"/>
      <c r="V112" s="196"/>
      <c r="W112" s="196"/>
      <c r="X112" s="196"/>
      <c r="Y112" s="196"/>
      <c r="Z112" s="197"/>
      <c r="AA112" s="209">
        <v>3</v>
      </c>
      <c r="AB112" s="177"/>
    </row>
    <row r="113" spans="4:43" s="86" customFormat="1" ht="39" customHeight="1" thickBot="1">
      <c r="D113" s="182"/>
      <c r="E113" s="183"/>
      <c r="F113" s="187"/>
      <c r="G113" s="188"/>
      <c r="H113" s="189"/>
      <c r="I113" s="29"/>
      <c r="J113" s="93"/>
      <c r="K113" s="30"/>
      <c r="L113" s="88" t="s">
        <v>14</v>
      </c>
      <c r="M113" s="88" t="s">
        <v>15</v>
      </c>
      <c r="N113" s="88" t="s">
        <v>16</v>
      </c>
      <c r="O113" s="210" t="s">
        <v>17</v>
      </c>
      <c r="P113" s="210"/>
      <c r="Q113" s="88" t="s">
        <v>18</v>
      </c>
      <c r="R113" s="88" t="s">
        <v>19</v>
      </c>
      <c r="S113" s="198"/>
      <c r="T113" s="199"/>
      <c r="U113" s="199"/>
      <c r="V113" s="199"/>
      <c r="W113" s="199"/>
      <c r="X113" s="199"/>
      <c r="Y113" s="199"/>
      <c r="Z113" s="200"/>
      <c r="AA113" s="209"/>
      <c r="AB113" s="177"/>
    </row>
    <row r="114" spans="4:43" s="86" customFormat="1" ht="11.25" customHeight="1" thickBot="1">
      <c r="J114" s="91"/>
      <c r="Y114" s="211" t="s">
        <v>40</v>
      </c>
      <c r="Z114" s="211"/>
      <c r="AA114" s="211"/>
      <c r="AB114" s="177"/>
    </row>
    <row r="115" spans="4:43" s="86" customFormat="1" ht="23.25" customHeight="1">
      <c r="H115" s="83"/>
      <c r="I115" s="212" t="s">
        <v>0</v>
      </c>
      <c r="J115" s="214" t="s">
        <v>1</v>
      </c>
      <c r="K115" s="216" t="s">
        <v>2</v>
      </c>
      <c r="L115" s="216" t="s">
        <v>3</v>
      </c>
      <c r="M115" s="216"/>
      <c r="N115" s="216"/>
      <c r="O115" s="216"/>
      <c r="P115" s="216" t="s">
        <v>4</v>
      </c>
      <c r="Q115" s="216"/>
      <c r="R115" s="216"/>
      <c r="S115" s="216"/>
      <c r="T115" s="216" t="s">
        <v>5</v>
      </c>
      <c r="U115" s="216" t="s">
        <v>6</v>
      </c>
      <c r="V115" s="216" t="s">
        <v>7</v>
      </c>
      <c r="W115" s="216"/>
      <c r="X115" s="219" t="s">
        <v>8</v>
      </c>
      <c r="Y115" s="219"/>
      <c r="Z115" s="219"/>
      <c r="AA115" s="220"/>
      <c r="AB115" s="177"/>
      <c r="AD115" s="86" t="s">
        <v>41</v>
      </c>
      <c r="AE115" s="86">
        <v>1</v>
      </c>
      <c r="AF115" s="86">
        <f t="shared" ref="AF115" si="78">AE115+1</f>
        <v>2</v>
      </c>
      <c r="AG115" s="86">
        <f t="shared" ref="AG115" si="79">AF115+1</f>
        <v>3</v>
      </c>
      <c r="AH115" s="86">
        <f t="shared" ref="AH115" si="80">AG115+1</f>
        <v>4</v>
      </c>
      <c r="AI115" s="86">
        <f t="shared" ref="AI115" si="81">AH115+1</f>
        <v>5</v>
      </c>
      <c r="AJ115" s="86">
        <f t="shared" ref="AJ115" si="82">AI115+1</f>
        <v>6</v>
      </c>
      <c r="AK115" s="86">
        <f t="shared" ref="AK115" si="83">AJ115+1</f>
        <v>7</v>
      </c>
      <c r="AL115" s="86">
        <f t="shared" ref="AL115" si="84">AK115+1</f>
        <v>8</v>
      </c>
      <c r="AM115" s="86">
        <f t="shared" ref="AM115" si="85">AL115+1</f>
        <v>9</v>
      </c>
      <c r="AN115" s="86">
        <f t="shared" ref="AN115" si="86">AM115+1</f>
        <v>10</v>
      </c>
      <c r="AO115" s="86">
        <f t="shared" ref="AO115" si="87">AN115+1</f>
        <v>11</v>
      </c>
      <c r="AP115" s="86">
        <f t="shared" ref="AP115" si="88">AO115+1</f>
        <v>12</v>
      </c>
      <c r="AQ115" s="86">
        <f t="shared" ref="AQ115" si="89">AP115+1</f>
        <v>13</v>
      </c>
    </row>
    <row r="116" spans="4:43" s="86" customFormat="1" ht="76.5" customHeight="1">
      <c r="H116" s="83"/>
      <c r="I116" s="213"/>
      <c r="J116" s="215"/>
      <c r="K116" s="217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7"/>
      <c r="Y116" s="217"/>
      <c r="Z116" s="217"/>
      <c r="AA116" s="221"/>
      <c r="AB116" s="177"/>
      <c r="AC116" s="86">
        <f ca="1">IF(OFFSET(AC116,40,0,1,1)&lt;&gt;0,OFFSET(AC116,40,0,1,1),AA149)</f>
        <v>114</v>
      </c>
    </row>
    <row r="117" spans="4:43" s="86" customFormat="1" ht="23.25" customHeight="1">
      <c r="H117" s="83"/>
      <c r="I117" s="3">
        <f ca="1">AD117</f>
        <v>26</v>
      </c>
      <c r="J117" s="6" t="str">
        <f ca="1">AE117</f>
        <v xml:space="preserve">Трансф. тока </v>
      </c>
      <c r="K117" s="47" t="str">
        <f ca="1">AF117</f>
        <v>ТОП-0,66 У3 200/ 5 0,5S</v>
      </c>
      <c r="L117" s="158" t="str">
        <f t="shared" ref="L117:L136" ca="1" si="90">AG117</f>
        <v/>
      </c>
      <c r="M117" s="159"/>
      <c r="N117" s="159"/>
      <c r="O117" s="160"/>
      <c r="P117" s="161" t="str">
        <f t="shared" ref="P117:P136" ca="1" si="91">AH117</f>
        <v/>
      </c>
      <c r="Q117" s="161"/>
      <c r="R117" s="161"/>
      <c r="S117" s="161"/>
      <c r="T117" s="78" t="str">
        <f t="shared" ref="T117:T136" ca="1" si="92">AI117</f>
        <v>шт.</v>
      </c>
      <c r="U117" s="79">
        <f t="shared" ref="U117:U136" ca="1" si="93">AJ117</f>
        <v>3</v>
      </c>
      <c r="V117" s="158" t="str">
        <f t="shared" ref="V117:V136" ca="1" si="94">AK117</f>
        <v/>
      </c>
      <c r="W117" s="160"/>
      <c r="X117" s="155" t="str">
        <f t="shared" ref="X117:X136" ca="1" si="95">AL117</f>
        <v>Вариант В1</v>
      </c>
      <c r="Y117" s="156"/>
      <c r="Z117" s="156"/>
      <c r="AA117" s="157"/>
      <c r="AB117" s="177"/>
      <c r="AC117" s="86">
        <f>AC108+1</f>
        <v>83</v>
      </c>
      <c r="AD117" s="86">
        <f ca="1">IF(OFFSET(INDIRECT($AD$2),AC117,0,1,1)&lt;&gt;0,OFFSET(INDIRECT($AD$2),AC117,0,1,1),"")</f>
        <v>26</v>
      </c>
      <c r="AE117" s="86" t="str">
        <f t="shared" ref="AE117:AQ132" ca="1" si="96">IF(OFFSET(INDIRECT($AD$2),$AC117,AE$2,1,1)&lt;&gt;0,OFFSET(INDIRECT($AD$2),$AC117,AE$2,1,1),"")</f>
        <v xml:space="preserve">Трансф. тока </v>
      </c>
      <c r="AF117" s="86" t="str">
        <f t="shared" ca="1" si="96"/>
        <v>ТОП-0,66 У3 200/ 5 0,5S</v>
      </c>
      <c r="AG117" s="86" t="str">
        <f t="shared" ca="1" si="96"/>
        <v/>
      </c>
      <c r="AH117" s="86" t="str">
        <f t="shared" ca="1" si="96"/>
        <v/>
      </c>
      <c r="AI117" s="86" t="str">
        <f t="shared" ca="1" si="96"/>
        <v>шт.</v>
      </c>
      <c r="AJ117" s="86">
        <f t="shared" ca="1" si="96"/>
        <v>3</v>
      </c>
      <c r="AK117" s="86" t="str">
        <f t="shared" ca="1" si="96"/>
        <v/>
      </c>
      <c r="AL117" s="86" t="str">
        <f t="shared" ca="1" si="96"/>
        <v>Вариант В1</v>
      </c>
      <c r="AM117" s="86" t="str">
        <f t="shared" ca="1" si="96"/>
        <v/>
      </c>
      <c r="AN117" s="86" t="str">
        <f t="shared" ca="1" si="96"/>
        <v/>
      </c>
      <c r="AO117" s="86" t="str">
        <f t="shared" ca="1" si="96"/>
        <v/>
      </c>
      <c r="AP117" s="86" t="str">
        <f t="shared" ca="1" si="96"/>
        <v/>
      </c>
      <c r="AQ117" s="86" t="str">
        <f t="shared" ca="1" si="96"/>
        <v/>
      </c>
    </row>
    <row r="118" spans="4:43" s="86" customFormat="1" ht="23.25" customHeight="1">
      <c r="H118" s="83"/>
      <c r="I118" s="3" t="str">
        <f t="shared" ref="I118:I136" ca="1" si="97">AD118</f>
        <v/>
      </c>
      <c r="J118" s="277" t="str">
        <f t="shared" ref="J118:J140" ca="1" si="98">AE118</f>
        <v>Вариант В2</v>
      </c>
      <c r="K118" s="79" t="str">
        <f t="shared" ref="K118:K140" ca="1" si="99">AF118</f>
        <v/>
      </c>
      <c r="L118" s="158" t="str">
        <f t="shared" ca="1" si="90"/>
        <v/>
      </c>
      <c r="M118" s="159"/>
      <c r="N118" s="159"/>
      <c r="O118" s="160"/>
      <c r="P118" s="161" t="str">
        <f t="shared" ca="1" si="91"/>
        <v/>
      </c>
      <c r="Q118" s="161"/>
      <c r="R118" s="161"/>
      <c r="S118" s="161"/>
      <c r="T118" s="78" t="str">
        <f t="shared" ca="1" si="92"/>
        <v/>
      </c>
      <c r="U118" s="79" t="str">
        <f t="shared" ca="1" si="93"/>
        <v/>
      </c>
      <c r="V118" s="158" t="str">
        <f t="shared" ca="1" si="94"/>
        <v/>
      </c>
      <c r="W118" s="160"/>
      <c r="X118" s="155" t="str">
        <f t="shared" ca="1" si="95"/>
        <v/>
      </c>
      <c r="Y118" s="156"/>
      <c r="Z118" s="156"/>
      <c r="AA118" s="157"/>
      <c r="AB118" s="177"/>
      <c r="AC118" s="86">
        <f>AC117+1</f>
        <v>84</v>
      </c>
      <c r="AD118" s="86" t="str">
        <f ca="1">IF(OFFSET(INDIRECT($AD$2),AC118,0,1,1)&lt;&gt;0,OFFSET(INDIRECT($AD$2),AC118,0,1,1),"")</f>
        <v/>
      </c>
      <c r="AE118" s="86" t="str">
        <f t="shared" ca="1" si="96"/>
        <v>Вариант В2</v>
      </c>
      <c r="AF118" s="86" t="str">
        <f t="shared" ca="1" si="96"/>
        <v/>
      </c>
      <c r="AG118" s="86" t="str">
        <f t="shared" ca="1" si="96"/>
        <v/>
      </c>
      <c r="AH118" s="86" t="str">
        <f t="shared" ca="1" si="96"/>
        <v/>
      </c>
      <c r="AI118" s="86" t="str">
        <f t="shared" ca="1" si="96"/>
        <v/>
      </c>
      <c r="AJ118" s="86" t="str">
        <f t="shared" ca="1" si="96"/>
        <v/>
      </c>
      <c r="AK118" s="86" t="str">
        <f t="shared" ca="1" si="96"/>
        <v/>
      </c>
      <c r="AL118" s="86" t="str">
        <f t="shared" ca="1" si="96"/>
        <v/>
      </c>
      <c r="AM118" s="86" t="str">
        <f t="shared" ca="1" si="96"/>
        <v/>
      </c>
      <c r="AN118" s="86" t="str">
        <f t="shared" ca="1" si="96"/>
        <v/>
      </c>
      <c r="AO118" s="86" t="str">
        <f t="shared" ca="1" si="96"/>
        <v/>
      </c>
      <c r="AP118" s="86" t="str">
        <f t="shared" ca="1" si="96"/>
        <v/>
      </c>
      <c r="AQ118" s="86" t="str">
        <f t="shared" ca="1" si="96"/>
        <v/>
      </c>
    </row>
    <row r="119" spans="4:43" s="86" customFormat="1" ht="23.25" customHeight="1">
      <c r="H119" s="83"/>
      <c r="I119" s="3">
        <f t="shared" ca="1" si="97"/>
        <v>1</v>
      </c>
      <c r="J119" s="6" t="str">
        <f t="shared" ca="1" si="98"/>
        <v>ШУЭ-Т-10 -GSM Корп.432</v>
      </c>
      <c r="K119" s="79" t="str">
        <f t="shared" ca="1" si="99"/>
        <v>Шкаф в сборе</v>
      </c>
      <c r="L119" s="158" t="str">
        <f t="shared" ca="1" si="90"/>
        <v/>
      </c>
      <c r="M119" s="159"/>
      <c r="N119" s="159"/>
      <c r="O119" s="160"/>
      <c r="P119" s="161" t="str">
        <f t="shared" ca="1" si="91"/>
        <v/>
      </c>
      <c r="Q119" s="161"/>
      <c r="R119" s="161"/>
      <c r="S119" s="161"/>
      <c r="T119" s="78" t="str">
        <f t="shared" ca="1" si="92"/>
        <v>шт.</v>
      </c>
      <c r="U119" s="79">
        <f t="shared" ca="1" si="93"/>
        <v>4</v>
      </c>
      <c r="V119" s="158" t="str">
        <f t="shared" ca="1" si="94"/>
        <v/>
      </c>
      <c r="W119" s="160"/>
      <c r="X119" s="155" t="str">
        <f t="shared" ca="1" si="95"/>
        <v>Вариант В2</v>
      </c>
      <c r="Y119" s="156"/>
      <c r="Z119" s="156"/>
      <c r="AA119" s="157"/>
      <c r="AB119" s="177"/>
      <c r="AC119" s="86">
        <f>AC118+1</f>
        <v>85</v>
      </c>
      <c r="AD119" s="86">
        <f t="shared" ref="AD119:AD137" ca="1" si="100">IF(OFFSET(INDIRECT($AD$2),AC119,0,1,1)&lt;&gt;0,OFFSET(INDIRECT($AD$2),AC119,0,1,1),"")</f>
        <v>1</v>
      </c>
      <c r="AE119" s="86" t="str">
        <f t="shared" ca="1" si="96"/>
        <v>ШУЭ-Т-10 -GSM Корп.432</v>
      </c>
      <c r="AF119" s="86" t="str">
        <f t="shared" ca="1" si="96"/>
        <v>Шкаф в сборе</v>
      </c>
      <c r="AG119" s="86" t="str">
        <f t="shared" ca="1" si="96"/>
        <v/>
      </c>
      <c r="AH119" s="86" t="str">
        <f t="shared" ca="1" si="96"/>
        <v/>
      </c>
      <c r="AI119" s="86" t="str">
        <f t="shared" ca="1" si="96"/>
        <v>шт.</v>
      </c>
      <c r="AJ119" s="86">
        <f t="shared" ca="1" si="96"/>
        <v>4</v>
      </c>
      <c r="AK119" s="86" t="str">
        <f t="shared" ca="1" si="96"/>
        <v/>
      </c>
      <c r="AL119" s="86" t="str">
        <f t="shared" ca="1" si="96"/>
        <v>Вариант В2</v>
      </c>
      <c r="AM119" s="86" t="str">
        <f t="shared" ca="1" si="96"/>
        <v/>
      </c>
      <c r="AN119" s="86" t="str">
        <f t="shared" ca="1" si="96"/>
        <v/>
      </c>
      <c r="AO119" s="86" t="str">
        <f t="shared" ca="1" si="96"/>
        <v/>
      </c>
      <c r="AP119" s="86" t="str">
        <f t="shared" ca="1" si="96"/>
        <v/>
      </c>
      <c r="AQ119" s="86" t="str">
        <f t="shared" ca="1" si="96"/>
        <v/>
      </c>
    </row>
    <row r="120" spans="4:43" s="86" customFormat="1" ht="23.25" customHeight="1">
      <c r="H120" s="83"/>
      <c r="I120" s="3">
        <f t="shared" ca="1" si="97"/>
        <v>2</v>
      </c>
      <c r="J120" s="6" t="str">
        <f t="shared" ca="1" si="98"/>
        <v>Бирка Треугольник</v>
      </c>
      <c r="K120" s="79" t="str">
        <f t="shared" ca="1" si="99"/>
        <v>У-136</v>
      </c>
      <c r="L120" s="158" t="str">
        <f t="shared" ca="1" si="90"/>
        <v/>
      </c>
      <c r="M120" s="159"/>
      <c r="N120" s="159"/>
      <c r="O120" s="160"/>
      <c r="P120" s="161" t="str">
        <f t="shared" ca="1" si="91"/>
        <v/>
      </c>
      <c r="Q120" s="161"/>
      <c r="R120" s="161"/>
      <c r="S120" s="161"/>
      <c r="T120" s="78" t="str">
        <f t="shared" ca="1" si="92"/>
        <v>шт.</v>
      </c>
      <c r="U120" s="79">
        <f t="shared" ca="1" si="93"/>
        <v>8</v>
      </c>
      <c r="V120" s="158" t="str">
        <f t="shared" ca="1" si="94"/>
        <v/>
      </c>
      <c r="W120" s="160"/>
      <c r="X120" s="155" t="str">
        <f t="shared" ca="1" si="95"/>
        <v>Вариант В2</v>
      </c>
      <c r="Y120" s="156"/>
      <c r="Z120" s="156"/>
      <c r="AA120" s="157"/>
      <c r="AB120" s="177"/>
      <c r="AC120" s="86">
        <f t="shared" ref="AC120:AC137" si="101">AC119+1</f>
        <v>86</v>
      </c>
      <c r="AD120" s="86">
        <f t="shared" ca="1" si="100"/>
        <v>2</v>
      </c>
      <c r="AE120" s="86" t="str">
        <f t="shared" ca="1" si="96"/>
        <v>Бирка Треугольник</v>
      </c>
      <c r="AF120" s="86" t="str">
        <f t="shared" ca="1" si="96"/>
        <v>У-136</v>
      </c>
      <c r="AG120" s="86" t="str">
        <f t="shared" ca="1" si="96"/>
        <v/>
      </c>
      <c r="AH120" s="86" t="str">
        <f t="shared" ca="1" si="96"/>
        <v/>
      </c>
      <c r="AI120" s="86" t="str">
        <f t="shared" ca="1" si="96"/>
        <v>шт.</v>
      </c>
      <c r="AJ120" s="86">
        <f t="shared" ca="1" si="96"/>
        <v>8</v>
      </c>
      <c r="AK120" s="86" t="str">
        <f t="shared" ca="1" si="96"/>
        <v/>
      </c>
      <c r="AL120" s="86" t="str">
        <f t="shared" ca="1" si="96"/>
        <v>Вариант В2</v>
      </c>
      <c r="AM120" s="86" t="str">
        <f t="shared" ca="1" si="96"/>
        <v/>
      </c>
      <c r="AN120" s="86" t="str">
        <f t="shared" ca="1" si="96"/>
        <v/>
      </c>
      <c r="AO120" s="86" t="str">
        <f t="shared" ca="1" si="96"/>
        <v/>
      </c>
      <c r="AP120" s="86" t="str">
        <f t="shared" ca="1" si="96"/>
        <v/>
      </c>
      <c r="AQ120" s="86" t="str">
        <f t="shared" ca="1" si="96"/>
        <v/>
      </c>
    </row>
    <row r="121" spans="4:43" s="86" customFormat="1" ht="23.25" customHeight="1">
      <c r="H121" s="83"/>
      <c r="I121" s="3">
        <f t="shared" ca="1" si="97"/>
        <v>3</v>
      </c>
      <c r="J121" s="6" t="str">
        <f t="shared" ca="1" si="98"/>
        <v>Хомут нейлон, белый</v>
      </c>
      <c r="K121" s="41" t="str">
        <f t="shared" ca="1" si="99"/>
        <v>2,5х100</v>
      </c>
      <c r="L121" s="158" t="str">
        <f t="shared" ca="1" si="90"/>
        <v/>
      </c>
      <c r="M121" s="159"/>
      <c r="N121" s="159"/>
      <c r="O121" s="160"/>
      <c r="P121" s="161" t="str">
        <f t="shared" ca="1" si="91"/>
        <v/>
      </c>
      <c r="Q121" s="161"/>
      <c r="R121" s="161"/>
      <c r="S121" s="161"/>
      <c r="T121" s="78" t="str">
        <f t="shared" ca="1" si="92"/>
        <v>шт.</v>
      </c>
      <c r="U121" s="79">
        <f t="shared" ca="1" si="93"/>
        <v>8</v>
      </c>
      <c r="V121" s="158" t="str">
        <f t="shared" ca="1" si="94"/>
        <v/>
      </c>
      <c r="W121" s="160"/>
      <c r="X121" s="155" t="str">
        <f t="shared" ca="1" si="95"/>
        <v>Вариант В2</v>
      </c>
      <c r="Y121" s="156"/>
      <c r="Z121" s="156"/>
      <c r="AA121" s="157"/>
      <c r="AB121" s="177"/>
      <c r="AC121" s="86">
        <f t="shared" si="101"/>
        <v>87</v>
      </c>
      <c r="AD121" s="86">
        <f t="shared" ca="1" si="100"/>
        <v>3</v>
      </c>
      <c r="AE121" s="86" t="str">
        <f t="shared" ca="1" si="96"/>
        <v>Хомут нейлон, белый</v>
      </c>
      <c r="AF121" s="86" t="str">
        <f t="shared" ca="1" si="96"/>
        <v>2,5х100</v>
      </c>
      <c r="AG121" s="86" t="str">
        <f t="shared" ca="1" si="96"/>
        <v/>
      </c>
      <c r="AH121" s="86" t="str">
        <f t="shared" ca="1" si="96"/>
        <v/>
      </c>
      <c r="AI121" s="86" t="str">
        <f t="shared" ca="1" si="96"/>
        <v>шт.</v>
      </c>
      <c r="AJ121" s="86">
        <f t="shared" ca="1" si="96"/>
        <v>8</v>
      </c>
      <c r="AK121" s="86" t="str">
        <f t="shared" ca="1" si="96"/>
        <v/>
      </c>
      <c r="AL121" s="86" t="str">
        <f t="shared" ca="1" si="96"/>
        <v>Вариант В2</v>
      </c>
      <c r="AM121" s="86" t="str">
        <f t="shared" ca="1" si="96"/>
        <v/>
      </c>
      <c r="AN121" s="86" t="str">
        <f t="shared" ca="1" si="96"/>
        <v/>
      </c>
      <c r="AO121" s="86" t="str">
        <f t="shared" ca="1" si="96"/>
        <v/>
      </c>
      <c r="AP121" s="86" t="str">
        <f t="shared" ca="1" si="96"/>
        <v/>
      </c>
      <c r="AQ121" s="86" t="str">
        <f t="shared" ca="1" si="96"/>
        <v/>
      </c>
    </row>
    <row r="122" spans="4:43" s="86" customFormat="1" ht="23.25" customHeight="1">
      <c r="H122" s="83"/>
      <c r="I122" s="3">
        <f t="shared" ca="1" si="97"/>
        <v>4</v>
      </c>
      <c r="J122" s="6" t="str">
        <f t="shared" ca="1" si="98"/>
        <v xml:space="preserve">Болт </v>
      </c>
      <c r="K122" s="79" t="str">
        <f t="shared" ca="1" si="99"/>
        <v>М6х30</v>
      </c>
      <c r="L122" s="158" t="str">
        <f t="shared" ca="1" si="90"/>
        <v/>
      </c>
      <c r="M122" s="159"/>
      <c r="N122" s="159"/>
      <c r="O122" s="160"/>
      <c r="P122" s="161" t="str">
        <f t="shared" ca="1" si="91"/>
        <v/>
      </c>
      <c r="Q122" s="161"/>
      <c r="R122" s="161"/>
      <c r="S122" s="161"/>
      <c r="T122" s="78" t="str">
        <f t="shared" ca="1" si="92"/>
        <v>шт.</v>
      </c>
      <c r="U122" s="79">
        <f t="shared" ca="1" si="93"/>
        <v>20</v>
      </c>
      <c r="V122" s="158" t="str">
        <f t="shared" ca="1" si="94"/>
        <v/>
      </c>
      <c r="W122" s="160"/>
      <c r="X122" s="155" t="str">
        <f t="shared" ca="1" si="95"/>
        <v>Вариант В2</v>
      </c>
      <c r="Y122" s="156"/>
      <c r="Z122" s="156"/>
      <c r="AA122" s="157"/>
      <c r="AB122" s="177"/>
      <c r="AC122" s="86">
        <f t="shared" si="101"/>
        <v>88</v>
      </c>
      <c r="AD122" s="86">
        <f t="shared" ca="1" si="100"/>
        <v>4</v>
      </c>
      <c r="AE122" s="86" t="str">
        <f t="shared" ca="1" si="96"/>
        <v xml:space="preserve">Болт </v>
      </c>
      <c r="AF122" s="86" t="str">
        <f t="shared" ca="1" si="96"/>
        <v>М6х30</v>
      </c>
      <c r="AG122" s="86" t="str">
        <f t="shared" ca="1" si="96"/>
        <v/>
      </c>
      <c r="AH122" s="86" t="str">
        <f t="shared" ca="1" si="96"/>
        <v/>
      </c>
      <c r="AI122" s="86" t="str">
        <f t="shared" ca="1" si="96"/>
        <v>шт.</v>
      </c>
      <c r="AJ122" s="86">
        <f t="shared" ca="1" si="96"/>
        <v>20</v>
      </c>
      <c r="AK122" s="86" t="str">
        <f t="shared" ca="1" si="96"/>
        <v/>
      </c>
      <c r="AL122" s="86" t="str">
        <f t="shared" ca="1" si="96"/>
        <v>Вариант В2</v>
      </c>
      <c r="AM122" s="86" t="str">
        <f t="shared" ca="1" si="96"/>
        <v/>
      </c>
      <c r="AN122" s="86" t="str">
        <f t="shared" ca="1" si="96"/>
        <v/>
      </c>
      <c r="AO122" s="86" t="str">
        <f t="shared" ca="1" si="96"/>
        <v/>
      </c>
      <c r="AP122" s="86" t="str">
        <f t="shared" ca="1" si="96"/>
        <v/>
      </c>
      <c r="AQ122" s="86" t="str">
        <f t="shared" ca="1" si="96"/>
        <v/>
      </c>
    </row>
    <row r="123" spans="4:43" s="86" customFormat="1" ht="23.25" customHeight="1">
      <c r="H123" s="83"/>
      <c r="I123" s="40">
        <f t="shared" ca="1" si="97"/>
        <v>5</v>
      </c>
      <c r="J123" s="6" t="str">
        <f t="shared" ca="1" si="98"/>
        <v xml:space="preserve">Гайка </v>
      </c>
      <c r="K123" s="74" t="str">
        <f t="shared" ca="1" si="99"/>
        <v>М6</v>
      </c>
      <c r="L123" s="158" t="str">
        <f t="shared" ca="1" si="90"/>
        <v/>
      </c>
      <c r="M123" s="159"/>
      <c r="N123" s="159"/>
      <c r="O123" s="160"/>
      <c r="P123" s="161" t="str">
        <f t="shared" ca="1" si="91"/>
        <v/>
      </c>
      <c r="Q123" s="161"/>
      <c r="R123" s="161"/>
      <c r="S123" s="161"/>
      <c r="T123" s="78" t="str">
        <f t="shared" ca="1" si="92"/>
        <v>шт.</v>
      </c>
      <c r="U123" s="79">
        <f t="shared" ca="1" si="93"/>
        <v>20</v>
      </c>
      <c r="V123" s="158" t="str">
        <f t="shared" ca="1" si="94"/>
        <v/>
      </c>
      <c r="W123" s="160"/>
      <c r="X123" s="155" t="str">
        <f t="shared" ca="1" si="95"/>
        <v>Вариант В2</v>
      </c>
      <c r="Y123" s="156"/>
      <c r="Z123" s="156"/>
      <c r="AA123" s="157"/>
      <c r="AB123" s="177"/>
      <c r="AC123" s="86">
        <f t="shared" si="101"/>
        <v>89</v>
      </c>
      <c r="AD123" s="86">
        <f t="shared" ca="1" si="100"/>
        <v>5</v>
      </c>
      <c r="AE123" s="86" t="str">
        <f t="shared" ca="1" si="96"/>
        <v xml:space="preserve">Гайка </v>
      </c>
      <c r="AF123" s="86" t="str">
        <f t="shared" ca="1" si="96"/>
        <v>М6</v>
      </c>
      <c r="AG123" s="86" t="str">
        <f t="shared" ca="1" si="96"/>
        <v/>
      </c>
      <c r="AH123" s="86" t="str">
        <f t="shared" ca="1" si="96"/>
        <v/>
      </c>
      <c r="AI123" s="86" t="str">
        <f t="shared" ca="1" si="96"/>
        <v>шт.</v>
      </c>
      <c r="AJ123" s="86">
        <f t="shared" ca="1" si="96"/>
        <v>20</v>
      </c>
      <c r="AK123" s="86" t="str">
        <f t="shared" ca="1" si="96"/>
        <v/>
      </c>
      <c r="AL123" s="86" t="str">
        <f t="shared" ca="1" si="96"/>
        <v>Вариант В2</v>
      </c>
      <c r="AM123" s="86" t="str">
        <f t="shared" ca="1" si="96"/>
        <v/>
      </c>
      <c r="AN123" s="86" t="str">
        <f t="shared" ca="1" si="96"/>
        <v/>
      </c>
      <c r="AO123" s="86" t="str">
        <f t="shared" ca="1" si="96"/>
        <v/>
      </c>
      <c r="AP123" s="86" t="str">
        <f t="shared" ca="1" si="96"/>
        <v/>
      </c>
      <c r="AQ123" s="86" t="str">
        <f t="shared" ca="1" si="96"/>
        <v/>
      </c>
    </row>
    <row r="124" spans="4:43" s="86" customFormat="1" ht="23.25" customHeight="1">
      <c r="H124" s="83"/>
      <c r="I124" s="3">
        <f t="shared" ca="1" si="97"/>
        <v>6</v>
      </c>
      <c r="J124" s="6" t="str">
        <f t="shared" ca="1" si="98"/>
        <v xml:space="preserve">Шайба плоск. усил. ГОСТ 6958 </v>
      </c>
      <c r="K124" s="79" t="str">
        <f t="shared" ca="1" si="99"/>
        <v>М6</v>
      </c>
      <c r="L124" s="158" t="str">
        <f t="shared" ca="1" si="90"/>
        <v/>
      </c>
      <c r="M124" s="159"/>
      <c r="N124" s="159"/>
      <c r="O124" s="160"/>
      <c r="P124" s="161" t="str">
        <f t="shared" ca="1" si="91"/>
        <v/>
      </c>
      <c r="Q124" s="161"/>
      <c r="R124" s="161"/>
      <c r="S124" s="161"/>
      <c r="T124" s="78" t="str">
        <f t="shared" ca="1" si="92"/>
        <v>шт.</v>
      </c>
      <c r="U124" s="79">
        <f t="shared" ca="1" si="93"/>
        <v>40</v>
      </c>
      <c r="V124" s="158" t="str">
        <f t="shared" ca="1" si="94"/>
        <v/>
      </c>
      <c r="W124" s="160"/>
      <c r="X124" s="155" t="str">
        <f t="shared" ca="1" si="95"/>
        <v>Вариант В2</v>
      </c>
      <c r="Y124" s="156"/>
      <c r="Z124" s="156"/>
      <c r="AA124" s="157"/>
      <c r="AB124" s="177"/>
      <c r="AC124" s="86">
        <f t="shared" si="101"/>
        <v>90</v>
      </c>
      <c r="AD124" s="86">
        <f t="shared" ca="1" si="100"/>
        <v>6</v>
      </c>
      <c r="AE124" s="86" t="str">
        <f t="shared" ca="1" si="96"/>
        <v xml:space="preserve">Шайба плоск. усил. ГОСТ 6958 </v>
      </c>
      <c r="AF124" s="86" t="str">
        <f t="shared" ca="1" si="96"/>
        <v>М6</v>
      </c>
      <c r="AG124" s="86" t="str">
        <f t="shared" ca="1" si="96"/>
        <v/>
      </c>
      <c r="AH124" s="86" t="str">
        <f t="shared" ca="1" si="96"/>
        <v/>
      </c>
      <c r="AI124" s="86" t="str">
        <f t="shared" ca="1" si="96"/>
        <v>шт.</v>
      </c>
      <c r="AJ124" s="86">
        <f t="shared" ca="1" si="96"/>
        <v>40</v>
      </c>
      <c r="AK124" s="86" t="str">
        <f t="shared" ca="1" si="96"/>
        <v/>
      </c>
      <c r="AL124" s="86" t="str">
        <f t="shared" ca="1" si="96"/>
        <v>Вариант В2</v>
      </c>
      <c r="AM124" s="86" t="str">
        <f t="shared" ca="1" si="96"/>
        <v/>
      </c>
      <c r="AN124" s="86" t="str">
        <f t="shared" ca="1" si="96"/>
        <v/>
      </c>
      <c r="AO124" s="86" t="str">
        <f t="shared" ca="1" si="96"/>
        <v/>
      </c>
      <c r="AP124" s="86" t="str">
        <f t="shared" ca="1" si="96"/>
        <v/>
      </c>
      <c r="AQ124" s="86" t="str">
        <f t="shared" ca="1" si="96"/>
        <v/>
      </c>
    </row>
    <row r="125" spans="4:43" s="86" customFormat="1" ht="23.25" customHeight="1">
      <c r="H125" s="83"/>
      <c r="I125" s="3">
        <f t="shared" ca="1" si="97"/>
        <v>7</v>
      </c>
      <c r="J125" s="6" t="str">
        <f t="shared" ca="1" si="98"/>
        <v xml:space="preserve">Шайба пружинная гроверная </v>
      </c>
      <c r="K125" s="73" t="str">
        <f t="shared" ca="1" si="99"/>
        <v>М6</v>
      </c>
      <c r="L125" s="158" t="str">
        <f t="shared" ca="1" si="90"/>
        <v/>
      </c>
      <c r="M125" s="159"/>
      <c r="N125" s="159"/>
      <c r="O125" s="160"/>
      <c r="P125" s="161" t="str">
        <f t="shared" ca="1" si="91"/>
        <v/>
      </c>
      <c r="Q125" s="161"/>
      <c r="R125" s="161"/>
      <c r="S125" s="161"/>
      <c r="T125" s="78" t="str">
        <f t="shared" ca="1" si="92"/>
        <v>шт.</v>
      </c>
      <c r="U125" s="79">
        <f t="shared" ca="1" si="93"/>
        <v>20</v>
      </c>
      <c r="V125" s="158" t="str">
        <f t="shared" ca="1" si="94"/>
        <v/>
      </c>
      <c r="W125" s="160"/>
      <c r="X125" s="155" t="str">
        <f t="shared" ca="1" si="95"/>
        <v>Вариант В2</v>
      </c>
      <c r="Y125" s="156"/>
      <c r="Z125" s="156"/>
      <c r="AA125" s="157"/>
      <c r="AB125" s="177"/>
      <c r="AC125" s="86">
        <f t="shared" si="101"/>
        <v>91</v>
      </c>
      <c r="AD125" s="86">
        <f t="shared" ca="1" si="100"/>
        <v>7</v>
      </c>
      <c r="AE125" s="86" t="str">
        <f t="shared" ca="1" si="96"/>
        <v xml:space="preserve">Шайба пружинная гроверная </v>
      </c>
      <c r="AF125" s="86" t="str">
        <f t="shared" ca="1" si="96"/>
        <v>М6</v>
      </c>
      <c r="AG125" s="86" t="str">
        <f t="shared" ca="1" si="96"/>
        <v/>
      </c>
      <c r="AH125" s="86" t="str">
        <f t="shared" ca="1" si="96"/>
        <v/>
      </c>
      <c r="AI125" s="86" t="str">
        <f t="shared" ca="1" si="96"/>
        <v>шт.</v>
      </c>
      <c r="AJ125" s="86">
        <f t="shared" ca="1" si="96"/>
        <v>20</v>
      </c>
      <c r="AK125" s="86" t="str">
        <f t="shared" ca="1" si="96"/>
        <v/>
      </c>
      <c r="AL125" s="86" t="str">
        <f t="shared" ca="1" si="96"/>
        <v>Вариант В2</v>
      </c>
      <c r="AM125" s="86" t="str">
        <f t="shared" ca="1" si="96"/>
        <v/>
      </c>
      <c r="AN125" s="86" t="str">
        <f t="shared" ca="1" si="96"/>
        <v/>
      </c>
      <c r="AO125" s="86" t="str">
        <f t="shared" ca="1" si="96"/>
        <v/>
      </c>
      <c r="AP125" s="86" t="str">
        <f t="shared" ca="1" si="96"/>
        <v/>
      </c>
      <c r="AQ125" s="86" t="str">
        <f t="shared" ca="1" si="96"/>
        <v/>
      </c>
    </row>
    <row r="126" spans="4:43" s="86" customFormat="1" ht="23.25" customHeight="1">
      <c r="H126" s="83"/>
      <c r="I126" s="3">
        <f t="shared" ca="1" si="97"/>
        <v>8</v>
      </c>
      <c r="J126" s="6" t="str">
        <f t="shared" ca="1" si="98"/>
        <v>Болт ГОСТ 7798-70</v>
      </c>
      <c r="K126" s="79" t="str">
        <f t="shared" ca="1" si="99"/>
        <v>М8х30</v>
      </c>
      <c r="L126" s="158" t="str">
        <f t="shared" ca="1" si="90"/>
        <v/>
      </c>
      <c r="M126" s="159"/>
      <c r="N126" s="159"/>
      <c r="O126" s="160"/>
      <c r="P126" s="161" t="str">
        <f t="shared" ca="1" si="91"/>
        <v/>
      </c>
      <c r="Q126" s="161"/>
      <c r="R126" s="161"/>
      <c r="S126" s="161"/>
      <c r="T126" s="78" t="str">
        <f t="shared" ca="1" si="92"/>
        <v>шт.</v>
      </c>
      <c r="U126" s="79">
        <f t="shared" ca="1" si="93"/>
        <v>24</v>
      </c>
      <c r="V126" s="158" t="str">
        <f t="shared" ca="1" si="94"/>
        <v/>
      </c>
      <c r="W126" s="160"/>
      <c r="X126" s="155" t="str">
        <f t="shared" ca="1" si="95"/>
        <v>Вариант В2</v>
      </c>
      <c r="Y126" s="156"/>
      <c r="Z126" s="156"/>
      <c r="AA126" s="157"/>
      <c r="AB126" s="177"/>
      <c r="AC126" s="86">
        <f t="shared" si="101"/>
        <v>92</v>
      </c>
      <c r="AD126" s="86">
        <f t="shared" ca="1" si="100"/>
        <v>8</v>
      </c>
      <c r="AE126" s="86" t="str">
        <f t="shared" ca="1" si="96"/>
        <v>Болт ГОСТ 7798-70</v>
      </c>
      <c r="AF126" s="86" t="str">
        <f t="shared" ca="1" si="96"/>
        <v>М8х30</v>
      </c>
      <c r="AG126" s="86" t="str">
        <f t="shared" ca="1" si="96"/>
        <v/>
      </c>
      <c r="AH126" s="86" t="str">
        <f t="shared" ca="1" si="96"/>
        <v/>
      </c>
      <c r="AI126" s="86" t="str">
        <f t="shared" ca="1" si="96"/>
        <v>шт.</v>
      </c>
      <c r="AJ126" s="86">
        <f t="shared" ca="1" si="96"/>
        <v>24</v>
      </c>
      <c r="AK126" s="86" t="str">
        <f t="shared" ca="1" si="96"/>
        <v/>
      </c>
      <c r="AL126" s="86" t="str">
        <f t="shared" ca="1" si="96"/>
        <v>Вариант В2</v>
      </c>
      <c r="AM126" s="86" t="str">
        <f t="shared" ca="1" si="96"/>
        <v/>
      </c>
      <c r="AN126" s="86" t="str">
        <f t="shared" ca="1" si="96"/>
        <v/>
      </c>
      <c r="AO126" s="86" t="str">
        <f t="shared" ca="1" si="96"/>
        <v/>
      </c>
      <c r="AP126" s="86" t="str">
        <f t="shared" ca="1" si="96"/>
        <v/>
      </c>
      <c r="AQ126" s="86" t="str">
        <f t="shared" ca="1" si="96"/>
        <v/>
      </c>
    </row>
    <row r="127" spans="4:43" s="86" customFormat="1" ht="23.25" customHeight="1">
      <c r="H127" s="83"/>
      <c r="I127" s="3">
        <f t="shared" ca="1" si="97"/>
        <v>9</v>
      </c>
      <c r="J127" s="6" t="str">
        <f t="shared" ca="1" si="98"/>
        <v>Гайка ГОСТ 5915-70</v>
      </c>
      <c r="K127" s="47" t="str">
        <f t="shared" ca="1" si="99"/>
        <v>М8</v>
      </c>
      <c r="L127" s="158" t="str">
        <f t="shared" ca="1" si="90"/>
        <v/>
      </c>
      <c r="M127" s="159"/>
      <c r="N127" s="159"/>
      <c r="O127" s="160"/>
      <c r="P127" s="161" t="str">
        <f t="shared" ca="1" si="91"/>
        <v/>
      </c>
      <c r="Q127" s="161"/>
      <c r="R127" s="161"/>
      <c r="S127" s="161"/>
      <c r="T127" s="78" t="str">
        <f t="shared" ca="1" si="92"/>
        <v>шт.</v>
      </c>
      <c r="U127" s="79">
        <f t="shared" ca="1" si="93"/>
        <v>24</v>
      </c>
      <c r="V127" s="158" t="str">
        <f t="shared" ca="1" si="94"/>
        <v/>
      </c>
      <c r="W127" s="160"/>
      <c r="X127" s="155" t="str">
        <f t="shared" ca="1" si="95"/>
        <v>Вариант В2</v>
      </c>
      <c r="Y127" s="156"/>
      <c r="Z127" s="156"/>
      <c r="AA127" s="157"/>
      <c r="AB127" s="177"/>
      <c r="AC127" s="86">
        <f t="shared" si="101"/>
        <v>93</v>
      </c>
      <c r="AD127" s="86">
        <f t="shared" ca="1" si="100"/>
        <v>9</v>
      </c>
      <c r="AE127" s="86" t="str">
        <f t="shared" ca="1" si="96"/>
        <v>Гайка ГОСТ 5915-70</v>
      </c>
      <c r="AF127" s="86" t="str">
        <f t="shared" ca="1" si="96"/>
        <v>М8</v>
      </c>
      <c r="AG127" s="86" t="str">
        <f t="shared" ca="1" si="96"/>
        <v/>
      </c>
      <c r="AH127" s="86" t="str">
        <f t="shared" ca="1" si="96"/>
        <v/>
      </c>
      <c r="AI127" s="86" t="str">
        <f t="shared" ca="1" si="96"/>
        <v>шт.</v>
      </c>
      <c r="AJ127" s="86">
        <f t="shared" ca="1" si="96"/>
        <v>24</v>
      </c>
      <c r="AK127" s="86" t="str">
        <f t="shared" ca="1" si="96"/>
        <v/>
      </c>
      <c r="AL127" s="86" t="str">
        <f t="shared" ca="1" si="96"/>
        <v>Вариант В2</v>
      </c>
      <c r="AM127" s="86" t="str">
        <f t="shared" ca="1" si="96"/>
        <v/>
      </c>
      <c r="AN127" s="86" t="str">
        <f t="shared" ca="1" si="96"/>
        <v/>
      </c>
      <c r="AO127" s="86" t="str">
        <f t="shared" ca="1" si="96"/>
        <v/>
      </c>
      <c r="AP127" s="86" t="str">
        <f t="shared" ca="1" si="96"/>
        <v/>
      </c>
      <c r="AQ127" s="86" t="str">
        <f t="shared" ca="1" si="96"/>
        <v/>
      </c>
    </row>
    <row r="128" spans="4:43" s="86" customFormat="1" ht="23.25" customHeight="1">
      <c r="H128" s="83"/>
      <c r="I128" s="3">
        <f t="shared" ca="1" si="97"/>
        <v>10</v>
      </c>
      <c r="J128" s="6" t="str">
        <f t="shared" ca="1" si="98"/>
        <v xml:space="preserve">Шайба плоск. усил. ГОСТ 6958 </v>
      </c>
      <c r="K128" s="79" t="str">
        <f t="shared" ca="1" si="99"/>
        <v>М8</v>
      </c>
      <c r="L128" s="158" t="str">
        <f t="shared" ca="1" si="90"/>
        <v/>
      </c>
      <c r="M128" s="159"/>
      <c r="N128" s="159"/>
      <c r="O128" s="160"/>
      <c r="P128" s="161" t="str">
        <f t="shared" ca="1" si="91"/>
        <v/>
      </c>
      <c r="Q128" s="161"/>
      <c r="R128" s="161"/>
      <c r="S128" s="161"/>
      <c r="T128" s="78" t="str">
        <f t="shared" ca="1" si="92"/>
        <v>шт.</v>
      </c>
      <c r="U128" s="79">
        <f t="shared" ca="1" si="93"/>
        <v>48</v>
      </c>
      <c r="V128" s="158" t="str">
        <f t="shared" ca="1" si="94"/>
        <v/>
      </c>
      <c r="W128" s="160"/>
      <c r="X128" s="155" t="str">
        <f t="shared" ca="1" si="95"/>
        <v>Вариант В2</v>
      </c>
      <c r="Y128" s="156"/>
      <c r="Z128" s="156"/>
      <c r="AA128" s="157"/>
      <c r="AB128" s="177"/>
      <c r="AC128" s="86">
        <f t="shared" si="101"/>
        <v>94</v>
      </c>
      <c r="AD128" s="86">
        <f t="shared" ca="1" si="100"/>
        <v>10</v>
      </c>
      <c r="AE128" s="86" t="str">
        <f t="shared" ca="1" si="96"/>
        <v xml:space="preserve">Шайба плоск. усил. ГОСТ 6958 </v>
      </c>
      <c r="AF128" s="86" t="str">
        <f t="shared" ca="1" si="96"/>
        <v>М8</v>
      </c>
      <c r="AG128" s="86" t="str">
        <f t="shared" ca="1" si="96"/>
        <v/>
      </c>
      <c r="AH128" s="86" t="str">
        <f t="shared" ca="1" si="96"/>
        <v/>
      </c>
      <c r="AI128" s="86" t="str">
        <f t="shared" ca="1" si="96"/>
        <v>шт.</v>
      </c>
      <c r="AJ128" s="86">
        <f t="shared" ca="1" si="96"/>
        <v>48</v>
      </c>
      <c r="AK128" s="86" t="str">
        <f t="shared" ca="1" si="96"/>
        <v/>
      </c>
      <c r="AL128" s="86" t="str">
        <f t="shared" ca="1" si="96"/>
        <v>Вариант В2</v>
      </c>
      <c r="AM128" s="86" t="str">
        <f t="shared" ca="1" si="96"/>
        <v/>
      </c>
      <c r="AN128" s="86" t="str">
        <f t="shared" ca="1" si="96"/>
        <v/>
      </c>
      <c r="AO128" s="86" t="str">
        <f t="shared" ca="1" si="96"/>
        <v/>
      </c>
      <c r="AP128" s="86" t="str">
        <f t="shared" ca="1" si="96"/>
        <v/>
      </c>
      <c r="AQ128" s="86" t="str">
        <f t="shared" ca="1" si="96"/>
        <v/>
      </c>
    </row>
    <row r="129" spans="4:43" s="86" customFormat="1" ht="23.25" customHeight="1">
      <c r="H129" s="83"/>
      <c r="I129" s="3">
        <f t="shared" ca="1" si="97"/>
        <v>11</v>
      </c>
      <c r="J129" s="6" t="str">
        <f t="shared" ca="1" si="98"/>
        <v>Шайба пружинн. гровер ГОСТ 6402-70</v>
      </c>
      <c r="K129" s="79" t="str">
        <f t="shared" ca="1" si="99"/>
        <v>М8</v>
      </c>
      <c r="L129" s="158" t="str">
        <f t="shared" ca="1" si="90"/>
        <v/>
      </c>
      <c r="M129" s="159"/>
      <c r="N129" s="159"/>
      <c r="O129" s="160"/>
      <c r="P129" s="161" t="str">
        <f t="shared" ca="1" si="91"/>
        <v/>
      </c>
      <c r="Q129" s="161"/>
      <c r="R129" s="161"/>
      <c r="S129" s="161"/>
      <c r="T129" s="78" t="str">
        <f t="shared" ca="1" si="92"/>
        <v>шт.</v>
      </c>
      <c r="U129" s="79">
        <f t="shared" ca="1" si="93"/>
        <v>24</v>
      </c>
      <c r="V129" s="158" t="str">
        <f t="shared" ca="1" si="94"/>
        <v/>
      </c>
      <c r="W129" s="160"/>
      <c r="X129" s="155" t="str">
        <f t="shared" ca="1" si="95"/>
        <v>Вариант В2</v>
      </c>
      <c r="Y129" s="156"/>
      <c r="Z129" s="156"/>
      <c r="AA129" s="157"/>
      <c r="AB129" s="177"/>
      <c r="AC129" s="86">
        <f t="shared" si="101"/>
        <v>95</v>
      </c>
      <c r="AD129" s="86">
        <f t="shared" ca="1" si="100"/>
        <v>11</v>
      </c>
      <c r="AE129" s="86" t="str">
        <f t="shared" ca="1" si="96"/>
        <v>Шайба пружинн. гровер ГОСТ 6402-70</v>
      </c>
      <c r="AF129" s="86" t="str">
        <f t="shared" ca="1" si="96"/>
        <v>М8</v>
      </c>
      <c r="AG129" s="86" t="str">
        <f t="shared" ca="1" si="96"/>
        <v/>
      </c>
      <c r="AH129" s="86" t="str">
        <f t="shared" ca="1" si="96"/>
        <v/>
      </c>
      <c r="AI129" s="86" t="str">
        <f t="shared" ca="1" si="96"/>
        <v>шт.</v>
      </c>
      <c r="AJ129" s="86">
        <f t="shared" ca="1" si="96"/>
        <v>24</v>
      </c>
      <c r="AK129" s="86" t="str">
        <f t="shared" ca="1" si="96"/>
        <v/>
      </c>
      <c r="AL129" s="86" t="str">
        <f t="shared" ca="1" si="96"/>
        <v>Вариант В2</v>
      </c>
      <c r="AM129" s="86" t="str">
        <f t="shared" ca="1" si="96"/>
        <v/>
      </c>
      <c r="AN129" s="86" t="str">
        <f t="shared" ca="1" si="96"/>
        <v/>
      </c>
      <c r="AO129" s="86" t="str">
        <f t="shared" ca="1" si="96"/>
        <v/>
      </c>
      <c r="AP129" s="86" t="str">
        <f t="shared" ca="1" si="96"/>
        <v/>
      </c>
      <c r="AQ129" s="86" t="str">
        <f t="shared" ca="1" si="96"/>
        <v/>
      </c>
    </row>
    <row r="130" spans="4:43" s="86" customFormat="1" ht="23.25" customHeight="1">
      <c r="H130" s="83"/>
      <c r="I130" s="3">
        <f t="shared" ca="1" si="97"/>
        <v>12</v>
      </c>
      <c r="J130" s="6" t="str">
        <f t="shared" ca="1" si="98"/>
        <v>Провод желт.-зел.ТУ 3550</v>
      </c>
      <c r="K130" s="79" t="str">
        <f t="shared" ca="1" si="99"/>
        <v>ПВ1 1х6</v>
      </c>
      <c r="L130" s="158" t="str">
        <f t="shared" ca="1" si="90"/>
        <v/>
      </c>
      <c r="M130" s="159"/>
      <c r="N130" s="159"/>
      <c r="O130" s="160"/>
      <c r="P130" s="161" t="str">
        <f t="shared" ca="1" si="91"/>
        <v/>
      </c>
      <c r="Q130" s="161"/>
      <c r="R130" s="161"/>
      <c r="S130" s="161"/>
      <c r="T130" s="78" t="str">
        <f t="shared" ca="1" si="92"/>
        <v>м.</v>
      </c>
      <c r="U130" s="79">
        <f t="shared" ca="1" si="93"/>
        <v>20</v>
      </c>
      <c r="V130" s="158" t="str">
        <f t="shared" ca="1" si="94"/>
        <v/>
      </c>
      <c r="W130" s="160"/>
      <c r="X130" s="155" t="str">
        <f t="shared" ca="1" si="95"/>
        <v>Вариант В2</v>
      </c>
      <c r="Y130" s="156"/>
      <c r="Z130" s="156"/>
      <c r="AA130" s="157"/>
      <c r="AB130" s="177"/>
      <c r="AC130" s="86">
        <f t="shared" si="101"/>
        <v>96</v>
      </c>
      <c r="AD130" s="86">
        <f t="shared" ca="1" si="100"/>
        <v>12</v>
      </c>
      <c r="AE130" s="86" t="str">
        <f t="shared" ca="1" si="96"/>
        <v>Провод желт.-зел.ТУ 3550</v>
      </c>
      <c r="AF130" s="86" t="str">
        <f t="shared" ca="1" si="96"/>
        <v>ПВ1 1х6</v>
      </c>
      <c r="AG130" s="86" t="str">
        <f t="shared" ca="1" si="96"/>
        <v/>
      </c>
      <c r="AH130" s="86" t="str">
        <f t="shared" ca="1" si="96"/>
        <v/>
      </c>
      <c r="AI130" s="86" t="str">
        <f t="shared" ca="1" si="96"/>
        <v>м.</v>
      </c>
      <c r="AJ130" s="86">
        <f t="shared" ca="1" si="96"/>
        <v>20</v>
      </c>
      <c r="AK130" s="86" t="str">
        <f t="shared" ca="1" si="96"/>
        <v/>
      </c>
      <c r="AL130" s="86" t="str">
        <f t="shared" ca="1" si="96"/>
        <v>Вариант В2</v>
      </c>
      <c r="AM130" s="86" t="str">
        <f t="shared" ca="1" si="96"/>
        <v/>
      </c>
      <c r="AN130" s="86" t="str">
        <f t="shared" ca="1" si="96"/>
        <v/>
      </c>
      <c r="AO130" s="86" t="str">
        <f t="shared" ca="1" si="96"/>
        <v/>
      </c>
      <c r="AP130" s="86" t="str">
        <f t="shared" ca="1" si="96"/>
        <v/>
      </c>
      <c r="AQ130" s="86" t="str">
        <f t="shared" ca="1" si="96"/>
        <v/>
      </c>
    </row>
    <row r="131" spans="4:43" s="86" customFormat="1" ht="23.25" customHeight="1">
      <c r="H131" s="83"/>
      <c r="I131" s="3">
        <f t="shared" ca="1" si="97"/>
        <v>13</v>
      </c>
      <c r="J131" s="6" t="str">
        <f t="shared" ca="1" si="98"/>
        <v xml:space="preserve">Провод </v>
      </c>
      <c r="K131" s="47" t="str">
        <f t="shared" ca="1" si="99"/>
        <v>ПВ-1 1х2,5</v>
      </c>
      <c r="L131" s="158" t="str">
        <f t="shared" ca="1" si="90"/>
        <v/>
      </c>
      <c r="M131" s="159"/>
      <c r="N131" s="159"/>
      <c r="O131" s="160"/>
      <c r="P131" s="161" t="str">
        <f t="shared" ca="1" si="91"/>
        <v/>
      </c>
      <c r="Q131" s="161"/>
      <c r="R131" s="161"/>
      <c r="S131" s="161"/>
      <c r="T131" s="78" t="str">
        <f t="shared" ca="1" si="92"/>
        <v>м.</v>
      </c>
      <c r="U131" s="79">
        <f t="shared" ca="1" si="93"/>
        <v>12</v>
      </c>
      <c r="V131" s="158" t="str">
        <f t="shared" ca="1" si="94"/>
        <v/>
      </c>
      <c r="W131" s="160"/>
      <c r="X131" s="155" t="str">
        <f t="shared" ca="1" si="95"/>
        <v>Вариант В2</v>
      </c>
      <c r="Y131" s="156"/>
      <c r="Z131" s="156"/>
      <c r="AA131" s="157"/>
      <c r="AB131" s="177"/>
      <c r="AC131" s="86">
        <f t="shared" si="101"/>
        <v>97</v>
      </c>
      <c r="AD131" s="86">
        <f t="shared" ca="1" si="100"/>
        <v>13</v>
      </c>
      <c r="AE131" s="86" t="str">
        <f t="shared" ca="1" si="96"/>
        <v xml:space="preserve">Провод </v>
      </c>
      <c r="AF131" s="86" t="str">
        <f t="shared" ca="1" si="96"/>
        <v>ПВ-1 1х2,5</v>
      </c>
      <c r="AG131" s="86" t="str">
        <f t="shared" ca="1" si="96"/>
        <v/>
      </c>
      <c r="AH131" s="86" t="str">
        <f t="shared" ca="1" si="96"/>
        <v/>
      </c>
      <c r="AI131" s="86" t="str">
        <f t="shared" ca="1" si="96"/>
        <v>м.</v>
      </c>
      <c r="AJ131" s="86">
        <f t="shared" ca="1" si="96"/>
        <v>12</v>
      </c>
      <c r="AK131" s="86" t="str">
        <f t="shared" ca="1" si="96"/>
        <v/>
      </c>
      <c r="AL131" s="86" t="str">
        <f t="shared" ca="1" si="96"/>
        <v>Вариант В2</v>
      </c>
      <c r="AM131" s="86" t="str">
        <f t="shared" ca="1" si="96"/>
        <v/>
      </c>
      <c r="AN131" s="86" t="str">
        <f t="shared" ca="1" si="96"/>
        <v/>
      </c>
      <c r="AO131" s="86" t="str">
        <f t="shared" ca="1" si="96"/>
        <v/>
      </c>
      <c r="AP131" s="86" t="str">
        <f t="shared" ca="1" si="96"/>
        <v/>
      </c>
      <c r="AQ131" s="86" t="str">
        <f t="shared" ca="1" si="96"/>
        <v/>
      </c>
    </row>
    <row r="132" spans="4:43" s="86" customFormat="1" ht="23.25" customHeight="1">
      <c r="H132" s="83"/>
      <c r="I132" s="3">
        <f t="shared" ca="1" si="97"/>
        <v>14</v>
      </c>
      <c r="J132" s="6" t="str">
        <f t="shared" ca="1" si="98"/>
        <v xml:space="preserve">Кабель </v>
      </c>
      <c r="K132" s="79" t="str">
        <f t="shared" ca="1" si="99"/>
        <v>КВВГнг 10х2,5</v>
      </c>
      <c r="L132" s="158" t="str">
        <f t="shared" ca="1" si="90"/>
        <v/>
      </c>
      <c r="M132" s="159"/>
      <c r="N132" s="159"/>
      <c r="O132" s="160"/>
      <c r="P132" s="161" t="str">
        <f t="shared" ca="1" si="91"/>
        <v/>
      </c>
      <c r="Q132" s="161"/>
      <c r="R132" s="161"/>
      <c r="S132" s="161"/>
      <c r="T132" s="78" t="str">
        <f t="shared" ca="1" si="92"/>
        <v>м.</v>
      </c>
      <c r="U132" s="79">
        <f t="shared" ca="1" si="93"/>
        <v>24</v>
      </c>
      <c r="V132" s="158" t="str">
        <f t="shared" ca="1" si="94"/>
        <v/>
      </c>
      <c r="W132" s="160"/>
      <c r="X132" s="155" t="str">
        <f t="shared" ca="1" si="95"/>
        <v>Вариант В2</v>
      </c>
      <c r="Y132" s="156"/>
      <c r="Z132" s="156"/>
      <c r="AA132" s="157"/>
      <c r="AB132" s="177"/>
      <c r="AC132" s="86">
        <f t="shared" si="101"/>
        <v>98</v>
      </c>
      <c r="AD132" s="86">
        <f t="shared" ca="1" si="100"/>
        <v>14</v>
      </c>
      <c r="AE132" s="86" t="str">
        <f t="shared" ca="1" si="96"/>
        <v xml:space="preserve">Кабель </v>
      </c>
      <c r="AF132" s="86" t="str">
        <f t="shared" ca="1" si="96"/>
        <v>КВВГнг 10х2,5</v>
      </c>
      <c r="AG132" s="86" t="str">
        <f t="shared" ca="1" si="96"/>
        <v/>
      </c>
      <c r="AH132" s="86" t="str">
        <f t="shared" ca="1" si="96"/>
        <v/>
      </c>
      <c r="AI132" s="86" t="str">
        <f t="shared" ca="1" si="96"/>
        <v>м.</v>
      </c>
      <c r="AJ132" s="86">
        <f t="shared" ca="1" si="96"/>
        <v>24</v>
      </c>
      <c r="AK132" s="86" t="str">
        <f t="shared" ca="1" si="96"/>
        <v/>
      </c>
      <c r="AL132" s="86" t="str">
        <f t="shared" ca="1" si="96"/>
        <v>Вариант В2</v>
      </c>
      <c r="AM132" s="86" t="str">
        <f t="shared" ca="1" si="96"/>
        <v/>
      </c>
      <c r="AN132" s="86" t="str">
        <f t="shared" ca="1" si="96"/>
        <v/>
      </c>
      <c r="AO132" s="86" t="str">
        <f t="shared" ca="1" si="96"/>
        <v/>
      </c>
      <c r="AP132" s="86" t="str">
        <f t="shared" ca="1" si="96"/>
        <v/>
      </c>
      <c r="AQ132" s="86" t="str">
        <f t="shared" ca="1" si="96"/>
        <v/>
      </c>
    </row>
    <row r="133" spans="4:43" s="86" customFormat="1" ht="23.25" customHeight="1">
      <c r="H133" s="83"/>
      <c r="I133" s="3">
        <f t="shared" ca="1" si="97"/>
        <v>15</v>
      </c>
      <c r="J133" s="6" t="str">
        <f t="shared" ca="1" si="98"/>
        <v xml:space="preserve">Наконечник </v>
      </c>
      <c r="K133" s="79" t="str">
        <f t="shared" ca="1" si="99"/>
        <v>НКИ 2.5-6</v>
      </c>
      <c r="L133" s="158" t="str">
        <f t="shared" ca="1" si="90"/>
        <v/>
      </c>
      <c r="M133" s="159"/>
      <c r="N133" s="159"/>
      <c r="O133" s="160"/>
      <c r="P133" s="161" t="str">
        <f t="shared" ca="1" si="91"/>
        <v/>
      </c>
      <c r="Q133" s="161"/>
      <c r="R133" s="161"/>
      <c r="S133" s="161"/>
      <c r="T133" s="78" t="str">
        <f t="shared" ca="1" si="92"/>
        <v>шт.</v>
      </c>
      <c r="U133" s="79">
        <f t="shared" ca="1" si="93"/>
        <v>16</v>
      </c>
      <c r="V133" s="158" t="str">
        <f t="shared" ca="1" si="94"/>
        <v/>
      </c>
      <c r="W133" s="160"/>
      <c r="X133" s="155" t="str">
        <f t="shared" ca="1" si="95"/>
        <v>Вариант В2</v>
      </c>
      <c r="Y133" s="156"/>
      <c r="Z133" s="156"/>
      <c r="AA133" s="157"/>
      <c r="AB133" s="177"/>
      <c r="AC133" s="86">
        <f t="shared" si="101"/>
        <v>99</v>
      </c>
      <c r="AD133" s="86">
        <f t="shared" ca="1" si="100"/>
        <v>15</v>
      </c>
      <c r="AE133" s="86" t="str">
        <f t="shared" ref="AE133:AQ145" ca="1" si="102">IF(OFFSET(INDIRECT($AD$2),$AC133,AE$2,1,1)&lt;&gt;0,OFFSET(INDIRECT($AD$2),$AC133,AE$2,1,1),"")</f>
        <v xml:space="preserve">Наконечник </v>
      </c>
      <c r="AF133" s="86" t="str">
        <f t="shared" ca="1" si="102"/>
        <v>НКИ 2.5-6</v>
      </c>
      <c r="AG133" s="86" t="str">
        <f t="shared" ca="1" si="102"/>
        <v/>
      </c>
      <c r="AH133" s="86" t="str">
        <f t="shared" ca="1" si="102"/>
        <v/>
      </c>
      <c r="AI133" s="86" t="str">
        <f t="shared" ca="1" si="102"/>
        <v>шт.</v>
      </c>
      <c r="AJ133" s="86">
        <f t="shared" ca="1" si="102"/>
        <v>16</v>
      </c>
      <c r="AK133" s="86" t="str">
        <f t="shared" ca="1" si="102"/>
        <v/>
      </c>
      <c r="AL133" s="86" t="str">
        <f t="shared" ca="1" si="102"/>
        <v>Вариант В2</v>
      </c>
      <c r="AM133" s="86" t="str">
        <f t="shared" ca="1" si="102"/>
        <v/>
      </c>
      <c r="AN133" s="86" t="str">
        <f t="shared" ca="1" si="102"/>
        <v/>
      </c>
      <c r="AO133" s="86" t="str">
        <f t="shared" ca="1" si="102"/>
        <v/>
      </c>
      <c r="AP133" s="86" t="str">
        <f t="shared" ca="1" si="102"/>
        <v/>
      </c>
      <c r="AQ133" s="86" t="str">
        <f t="shared" ca="1" si="102"/>
        <v/>
      </c>
    </row>
    <row r="134" spans="4:43" s="86" customFormat="1" ht="23.25" customHeight="1">
      <c r="H134" s="83"/>
      <c r="I134" s="3">
        <f t="shared" ca="1" si="97"/>
        <v>16</v>
      </c>
      <c r="J134" s="76" t="str">
        <f t="shared" ca="1" si="98"/>
        <v xml:space="preserve">Наконечник </v>
      </c>
      <c r="K134" s="79" t="str">
        <f t="shared" ca="1" si="99"/>
        <v>НКИ 5,5-6</v>
      </c>
      <c r="L134" s="158" t="str">
        <f t="shared" ca="1" si="90"/>
        <v/>
      </c>
      <c r="M134" s="159"/>
      <c r="N134" s="159"/>
      <c r="O134" s="160"/>
      <c r="P134" s="161" t="str">
        <f t="shared" ca="1" si="91"/>
        <v/>
      </c>
      <c r="Q134" s="161"/>
      <c r="R134" s="161"/>
      <c r="S134" s="161"/>
      <c r="T134" s="78" t="str">
        <f t="shared" ca="1" si="92"/>
        <v>шт.</v>
      </c>
      <c r="U134" s="79">
        <f t="shared" ca="1" si="93"/>
        <v>8</v>
      </c>
      <c r="V134" s="158" t="str">
        <f t="shared" ca="1" si="94"/>
        <v/>
      </c>
      <c r="W134" s="160"/>
      <c r="X134" s="155" t="str">
        <f t="shared" ca="1" si="95"/>
        <v>Вариант В2</v>
      </c>
      <c r="Y134" s="156"/>
      <c r="Z134" s="156"/>
      <c r="AA134" s="157"/>
      <c r="AB134" s="177"/>
      <c r="AC134" s="86">
        <f t="shared" si="101"/>
        <v>100</v>
      </c>
      <c r="AD134" s="86">
        <f t="shared" ca="1" si="100"/>
        <v>16</v>
      </c>
      <c r="AE134" s="86" t="str">
        <f t="shared" ca="1" si="102"/>
        <v xml:space="preserve">Наконечник </v>
      </c>
      <c r="AF134" s="86" t="str">
        <f t="shared" ca="1" si="102"/>
        <v>НКИ 5,5-6</v>
      </c>
      <c r="AG134" s="86" t="str">
        <f t="shared" ca="1" si="102"/>
        <v/>
      </c>
      <c r="AH134" s="86" t="str">
        <f t="shared" ca="1" si="102"/>
        <v/>
      </c>
      <c r="AI134" s="86" t="str">
        <f t="shared" ca="1" si="102"/>
        <v>шт.</v>
      </c>
      <c r="AJ134" s="86">
        <f t="shared" ca="1" si="102"/>
        <v>8</v>
      </c>
      <c r="AK134" s="86" t="str">
        <f t="shared" ca="1" si="102"/>
        <v/>
      </c>
      <c r="AL134" s="86" t="str">
        <f t="shared" ca="1" si="102"/>
        <v>Вариант В2</v>
      </c>
      <c r="AM134" s="86" t="str">
        <f t="shared" ca="1" si="102"/>
        <v/>
      </c>
      <c r="AN134" s="86" t="str">
        <f t="shared" ca="1" si="102"/>
        <v/>
      </c>
      <c r="AO134" s="86" t="str">
        <f t="shared" ca="1" si="102"/>
        <v/>
      </c>
      <c r="AP134" s="86" t="str">
        <f t="shared" ca="1" si="102"/>
        <v/>
      </c>
      <c r="AQ134" s="86" t="str">
        <f t="shared" ca="1" si="102"/>
        <v/>
      </c>
    </row>
    <row r="135" spans="4:43" s="86" customFormat="1" ht="23.25" customHeight="1">
      <c r="H135" s="83"/>
      <c r="I135" s="3">
        <f t="shared" ca="1" si="97"/>
        <v>17</v>
      </c>
      <c r="J135" s="6" t="str">
        <f t="shared" ca="1" si="98"/>
        <v>Болт ГОСТ 7798-70</v>
      </c>
      <c r="K135" s="47" t="str">
        <f t="shared" ca="1" si="99"/>
        <v>М4х25</v>
      </c>
      <c r="L135" s="158" t="str">
        <f t="shared" ca="1" si="90"/>
        <v/>
      </c>
      <c r="M135" s="159"/>
      <c r="N135" s="159"/>
      <c r="O135" s="160"/>
      <c r="P135" s="161" t="str">
        <f t="shared" ca="1" si="91"/>
        <v/>
      </c>
      <c r="Q135" s="161"/>
      <c r="R135" s="161"/>
      <c r="S135" s="161"/>
      <c r="T135" s="78" t="str">
        <f t="shared" ca="1" si="92"/>
        <v>шт.</v>
      </c>
      <c r="U135" s="79">
        <f t="shared" ca="1" si="93"/>
        <v>12</v>
      </c>
      <c r="V135" s="158" t="str">
        <f t="shared" ca="1" si="94"/>
        <v/>
      </c>
      <c r="W135" s="160"/>
      <c r="X135" s="155" t="str">
        <f t="shared" ca="1" si="95"/>
        <v>Вариант В2</v>
      </c>
      <c r="Y135" s="156"/>
      <c r="Z135" s="156"/>
      <c r="AA135" s="157"/>
      <c r="AB135" s="177"/>
      <c r="AC135" s="86">
        <f t="shared" si="101"/>
        <v>101</v>
      </c>
      <c r="AD135" s="86">
        <f t="shared" ca="1" si="100"/>
        <v>17</v>
      </c>
      <c r="AE135" s="86" t="str">
        <f t="shared" ca="1" si="102"/>
        <v>Болт ГОСТ 7798-70</v>
      </c>
      <c r="AF135" s="86" t="str">
        <f t="shared" ca="1" si="102"/>
        <v>М4х25</v>
      </c>
      <c r="AG135" s="86" t="str">
        <f t="shared" ca="1" si="102"/>
        <v/>
      </c>
      <c r="AH135" s="86" t="str">
        <f t="shared" ca="1" si="102"/>
        <v/>
      </c>
      <c r="AI135" s="86" t="str">
        <f t="shared" ca="1" si="102"/>
        <v>шт.</v>
      </c>
      <c r="AJ135" s="86">
        <f t="shared" ca="1" si="102"/>
        <v>12</v>
      </c>
      <c r="AK135" s="86" t="str">
        <f t="shared" ca="1" si="102"/>
        <v/>
      </c>
      <c r="AL135" s="86" t="str">
        <f t="shared" ca="1" si="102"/>
        <v>Вариант В2</v>
      </c>
      <c r="AM135" s="86" t="str">
        <f t="shared" ca="1" si="102"/>
        <v/>
      </c>
      <c r="AN135" s="86" t="str">
        <f t="shared" ca="1" si="102"/>
        <v/>
      </c>
      <c r="AO135" s="86" t="str">
        <f t="shared" ca="1" si="102"/>
        <v/>
      </c>
      <c r="AP135" s="86" t="str">
        <f t="shared" ca="1" si="102"/>
        <v/>
      </c>
      <c r="AQ135" s="86" t="str">
        <f t="shared" ca="1" si="102"/>
        <v/>
      </c>
    </row>
    <row r="136" spans="4:43" s="86" customFormat="1" ht="23.25" customHeight="1">
      <c r="H136" s="83"/>
      <c r="I136" s="3">
        <f t="shared" ca="1" si="97"/>
        <v>18</v>
      </c>
      <c r="J136" s="6" t="str">
        <f t="shared" ca="1" si="98"/>
        <v>Гайка ГОСТ 5927-70</v>
      </c>
      <c r="K136" s="79" t="str">
        <f t="shared" ca="1" si="99"/>
        <v>М4</v>
      </c>
      <c r="L136" s="158" t="str">
        <f t="shared" ca="1" si="90"/>
        <v/>
      </c>
      <c r="M136" s="159"/>
      <c r="N136" s="159"/>
      <c r="O136" s="160"/>
      <c r="P136" s="161" t="str">
        <f t="shared" ca="1" si="91"/>
        <v/>
      </c>
      <c r="Q136" s="161"/>
      <c r="R136" s="161"/>
      <c r="S136" s="161"/>
      <c r="T136" s="78" t="str">
        <f t="shared" ca="1" si="92"/>
        <v>шт.</v>
      </c>
      <c r="U136" s="79">
        <f t="shared" ca="1" si="93"/>
        <v>12</v>
      </c>
      <c r="V136" s="158" t="str">
        <f t="shared" ca="1" si="94"/>
        <v/>
      </c>
      <c r="W136" s="160"/>
      <c r="X136" s="155" t="str">
        <f t="shared" ca="1" si="95"/>
        <v>Вариант В2</v>
      </c>
      <c r="Y136" s="156"/>
      <c r="Z136" s="156"/>
      <c r="AA136" s="157"/>
      <c r="AB136" s="177"/>
      <c r="AC136" s="86">
        <f t="shared" si="101"/>
        <v>102</v>
      </c>
      <c r="AD136" s="86">
        <f t="shared" ca="1" si="100"/>
        <v>18</v>
      </c>
      <c r="AE136" s="86" t="str">
        <f t="shared" ca="1" si="102"/>
        <v>Гайка ГОСТ 5927-70</v>
      </c>
      <c r="AF136" s="86" t="str">
        <f t="shared" ca="1" si="102"/>
        <v>М4</v>
      </c>
      <c r="AG136" s="86" t="str">
        <f t="shared" ca="1" si="102"/>
        <v/>
      </c>
      <c r="AH136" s="86" t="str">
        <f t="shared" ca="1" si="102"/>
        <v/>
      </c>
      <c r="AI136" s="86" t="str">
        <f t="shared" ca="1" si="102"/>
        <v>шт.</v>
      </c>
      <c r="AJ136" s="86">
        <f t="shared" ca="1" si="102"/>
        <v>12</v>
      </c>
      <c r="AK136" s="86" t="str">
        <f t="shared" ca="1" si="102"/>
        <v/>
      </c>
      <c r="AL136" s="86" t="str">
        <f t="shared" ca="1" si="102"/>
        <v>Вариант В2</v>
      </c>
      <c r="AM136" s="86" t="str">
        <f t="shared" ca="1" si="102"/>
        <v/>
      </c>
      <c r="AN136" s="86" t="str">
        <f t="shared" ca="1" si="102"/>
        <v/>
      </c>
      <c r="AO136" s="86" t="str">
        <f t="shared" ca="1" si="102"/>
        <v/>
      </c>
      <c r="AP136" s="86" t="str">
        <f t="shared" ca="1" si="102"/>
        <v/>
      </c>
      <c r="AQ136" s="86" t="str">
        <f t="shared" ca="1" si="102"/>
        <v/>
      </c>
    </row>
    <row r="137" spans="4:43" s="86" customFormat="1" ht="18" customHeight="1" thickBot="1">
      <c r="H137" s="83"/>
      <c r="I137" s="80">
        <f t="shared" ref="I137:I145" ca="1" si="103">AD137</f>
        <v>19</v>
      </c>
      <c r="J137" s="89" t="str">
        <f t="shared" ca="1" si="98"/>
        <v>Шайба пружинн. гровер ГОСТ 6402-70</v>
      </c>
      <c r="K137" s="81" t="str">
        <f t="shared" ca="1" si="99"/>
        <v>М4</v>
      </c>
      <c r="L137" s="222" t="str">
        <f t="shared" ref="L137:L145" ca="1" si="104">AG137</f>
        <v/>
      </c>
      <c r="M137" s="223"/>
      <c r="N137" s="223"/>
      <c r="O137" s="224"/>
      <c r="P137" s="222" t="str">
        <f t="shared" ref="P137:P145" ca="1" si="105">AH137</f>
        <v/>
      </c>
      <c r="Q137" s="223"/>
      <c r="R137" s="223"/>
      <c r="S137" s="224"/>
      <c r="T137" s="81" t="str">
        <f ca="1">AI137</f>
        <v>шт.</v>
      </c>
      <c r="U137" s="81">
        <f ca="1">AJ137</f>
        <v>12</v>
      </c>
      <c r="V137" s="222" t="str">
        <f ca="1">AK137</f>
        <v/>
      </c>
      <c r="W137" s="224"/>
      <c r="X137" s="225" t="str">
        <f t="shared" ref="X137:X145" ca="1" si="106">AL137</f>
        <v>Вариант В2</v>
      </c>
      <c r="Y137" s="226"/>
      <c r="Z137" s="226"/>
      <c r="AA137" s="227"/>
      <c r="AB137" s="177"/>
      <c r="AC137" s="86">
        <f t="shared" si="101"/>
        <v>103</v>
      </c>
      <c r="AD137" s="86">
        <f t="shared" ca="1" si="100"/>
        <v>19</v>
      </c>
      <c r="AE137" s="86" t="str">
        <f t="shared" ca="1" si="102"/>
        <v>Шайба пружинн. гровер ГОСТ 6402-70</v>
      </c>
      <c r="AF137" s="86" t="str">
        <f t="shared" ca="1" si="102"/>
        <v>М4</v>
      </c>
      <c r="AG137" s="86" t="str">
        <f t="shared" ca="1" si="102"/>
        <v/>
      </c>
      <c r="AH137" s="86" t="str">
        <f t="shared" ca="1" si="102"/>
        <v/>
      </c>
      <c r="AI137" s="86" t="str">
        <f t="shared" ca="1" si="102"/>
        <v>шт.</v>
      </c>
      <c r="AJ137" s="86">
        <f t="shared" ca="1" si="102"/>
        <v>12</v>
      </c>
      <c r="AK137" s="86" t="str">
        <f t="shared" ca="1" si="102"/>
        <v/>
      </c>
      <c r="AL137" s="86" t="str">
        <f t="shared" ca="1" si="102"/>
        <v>Вариант В2</v>
      </c>
      <c r="AM137" s="86" t="str">
        <f t="shared" ca="1" si="102"/>
        <v/>
      </c>
      <c r="AN137" s="86" t="str">
        <f t="shared" ca="1" si="102"/>
        <v/>
      </c>
      <c r="AO137" s="86" t="str">
        <f t="shared" ca="1" si="102"/>
        <v/>
      </c>
      <c r="AP137" s="86" t="str">
        <f t="shared" ca="1" si="102"/>
        <v/>
      </c>
      <c r="AQ137" s="86" t="str">
        <f t="shared" ca="1" si="102"/>
        <v/>
      </c>
    </row>
    <row r="138" spans="4:43" s="86" customFormat="1" ht="23.25" customHeight="1">
      <c r="D138" s="162" t="s">
        <v>34</v>
      </c>
      <c r="E138" s="163"/>
      <c r="F138" s="168"/>
      <c r="G138" s="169"/>
      <c r="H138" s="170"/>
      <c r="I138" s="3">
        <f t="shared" ca="1" si="103"/>
        <v>20</v>
      </c>
      <c r="J138" s="6" t="str">
        <f t="shared" ca="1" si="98"/>
        <v xml:space="preserve">Шайба плоск. усил. ГОСТ 6958 </v>
      </c>
      <c r="K138" s="79" t="str">
        <f t="shared" ca="1" si="99"/>
        <v>М4</v>
      </c>
      <c r="L138" s="158" t="str">
        <f t="shared" ca="1" si="104"/>
        <v/>
      </c>
      <c r="M138" s="159"/>
      <c r="N138" s="159"/>
      <c r="O138" s="160"/>
      <c r="P138" s="161" t="str">
        <f t="shared" ca="1" si="105"/>
        <v/>
      </c>
      <c r="Q138" s="161"/>
      <c r="R138" s="161"/>
      <c r="S138" s="161"/>
      <c r="T138" s="78" t="str">
        <f t="shared" ref="T138:T144" ca="1" si="107">AI138</f>
        <v>шт.</v>
      </c>
      <c r="U138" s="79">
        <f t="shared" ref="U138:U144" ca="1" si="108">AJ138</f>
        <v>24</v>
      </c>
      <c r="V138" s="158" t="str">
        <f t="shared" ref="V138:V144" ca="1" si="109">AK138</f>
        <v/>
      </c>
      <c r="W138" s="160"/>
      <c r="X138" s="155" t="str">
        <f t="shared" ca="1" si="106"/>
        <v>Вариант В2</v>
      </c>
      <c r="Y138" s="156"/>
      <c r="Z138" s="156"/>
      <c r="AA138" s="157"/>
      <c r="AB138" s="177"/>
      <c r="AC138" s="86">
        <f t="shared" ref="AC138:AC145" si="110">AC137+1</f>
        <v>104</v>
      </c>
      <c r="AD138" s="86">
        <f t="shared" ref="AD138:AD145" ca="1" si="111">IF(OFFSET(INDIRECT($AD$2),AC138,0,1,1)&lt;&gt;0,OFFSET(INDIRECT($AD$2),AC138,0,1,1),"")</f>
        <v>20</v>
      </c>
      <c r="AE138" s="86" t="str">
        <f t="shared" ca="1" si="102"/>
        <v xml:space="preserve">Шайба плоск. усил. ГОСТ 6958 </v>
      </c>
      <c r="AF138" s="86" t="str">
        <f t="shared" ca="1" si="102"/>
        <v>М4</v>
      </c>
      <c r="AG138" s="86" t="str">
        <f t="shared" ca="1" si="102"/>
        <v/>
      </c>
      <c r="AH138" s="86" t="str">
        <f t="shared" ca="1" si="102"/>
        <v/>
      </c>
      <c r="AI138" s="86" t="str">
        <f t="shared" ca="1" si="102"/>
        <v>шт.</v>
      </c>
      <c r="AJ138" s="86">
        <f t="shared" ca="1" si="102"/>
        <v>24</v>
      </c>
      <c r="AK138" s="86" t="str">
        <f t="shared" ca="1" si="102"/>
        <v/>
      </c>
      <c r="AL138" s="86" t="str">
        <f t="shared" ca="1" si="102"/>
        <v>Вариант В2</v>
      </c>
      <c r="AM138" s="86" t="str">
        <f t="shared" ca="1" si="102"/>
        <v/>
      </c>
      <c r="AN138" s="86" t="str">
        <f t="shared" ca="1" si="102"/>
        <v/>
      </c>
      <c r="AO138" s="86" t="str">
        <f t="shared" ca="1" si="102"/>
        <v/>
      </c>
      <c r="AP138" s="86" t="str">
        <f t="shared" ca="1" si="102"/>
        <v/>
      </c>
      <c r="AQ138" s="86" t="str">
        <f t="shared" ca="1" si="102"/>
        <v/>
      </c>
    </row>
    <row r="139" spans="4:43" s="86" customFormat="1" ht="23.25" customHeight="1">
      <c r="D139" s="164"/>
      <c r="E139" s="165"/>
      <c r="F139" s="171"/>
      <c r="G139" s="172"/>
      <c r="H139" s="173"/>
      <c r="I139" s="3">
        <f t="shared" ca="1" si="103"/>
        <v>21</v>
      </c>
      <c r="J139" s="6" t="str">
        <f t="shared" ca="1" si="98"/>
        <v xml:space="preserve">Наконечник </v>
      </c>
      <c r="K139" s="79" t="str">
        <f t="shared" ca="1" si="99"/>
        <v>НКИ(н) 2,5-4</v>
      </c>
      <c r="L139" s="158" t="str">
        <f t="shared" ca="1" si="104"/>
        <v/>
      </c>
      <c r="M139" s="159"/>
      <c r="N139" s="159"/>
      <c r="O139" s="160"/>
      <c r="P139" s="161" t="str">
        <f t="shared" ca="1" si="105"/>
        <v/>
      </c>
      <c r="Q139" s="161"/>
      <c r="R139" s="161"/>
      <c r="S139" s="161"/>
      <c r="T139" s="78" t="str">
        <f t="shared" ca="1" si="107"/>
        <v>шт.</v>
      </c>
      <c r="U139" s="79">
        <f t="shared" ca="1" si="108"/>
        <v>12</v>
      </c>
      <c r="V139" s="158" t="str">
        <f t="shared" ca="1" si="109"/>
        <v/>
      </c>
      <c r="W139" s="160"/>
      <c r="X139" s="155" t="str">
        <f t="shared" ca="1" si="106"/>
        <v>Вариант В2</v>
      </c>
      <c r="Y139" s="156"/>
      <c r="Z139" s="156"/>
      <c r="AA139" s="157"/>
      <c r="AB139" s="177"/>
      <c r="AC139" s="86">
        <f t="shared" si="110"/>
        <v>105</v>
      </c>
      <c r="AD139" s="86">
        <f t="shared" ca="1" si="111"/>
        <v>21</v>
      </c>
      <c r="AE139" s="86" t="str">
        <f t="shared" ca="1" si="102"/>
        <v xml:space="preserve">Наконечник </v>
      </c>
      <c r="AF139" s="86" t="str">
        <f t="shared" ca="1" si="102"/>
        <v>НКИ(н) 2,5-4</v>
      </c>
      <c r="AG139" s="86" t="str">
        <f t="shared" ca="1" si="102"/>
        <v/>
      </c>
      <c r="AH139" s="86" t="str">
        <f t="shared" ca="1" si="102"/>
        <v/>
      </c>
      <c r="AI139" s="86" t="str">
        <f t="shared" ca="1" si="102"/>
        <v>шт.</v>
      </c>
      <c r="AJ139" s="86">
        <f t="shared" ca="1" si="102"/>
        <v>12</v>
      </c>
      <c r="AK139" s="86" t="str">
        <f t="shared" ca="1" si="102"/>
        <v/>
      </c>
      <c r="AL139" s="86" t="str">
        <f t="shared" ca="1" si="102"/>
        <v>Вариант В2</v>
      </c>
      <c r="AM139" s="86" t="str">
        <f t="shared" ca="1" si="102"/>
        <v/>
      </c>
      <c r="AN139" s="86" t="str">
        <f t="shared" ca="1" si="102"/>
        <v/>
      </c>
      <c r="AO139" s="86" t="str">
        <f t="shared" ca="1" si="102"/>
        <v/>
      </c>
      <c r="AP139" s="86" t="str">
        <f t="shared" ca="1" si="102"/>
        <v/>
      </c>
      <c r="AQ139" s="86" t="str">
        <f t="shared" ca="1" si="102"/>
        <v/>
      </c>
    </row>
    <row r="140" spans="4:43" s="86" customFormat="1" ht="20.25" customHeight="1" thickBot="1">
      <c r="D140" s="166"/>
      <c r="E140" s="167"/>
      <c r="F140" s="174"/>
      <c r="G140" s="175"/>
      <c r="H140" s="176"/>
      <c r="I140" s="80">
        <f t="shared" ca="1" si="103"/>
        <v>22</v>
      </c>
      <c r="J140" s="89" t="str">
        <f t="shared" ca="1" si="98"/>
        <v>Труба гофр. ПНД с зондом черная</v>
      </c>
      <c r="K140" s="90" t="str">
        <f t="shared" ca="1" si="99"/>
        <v>d 25мм</v>
      </c>
      <c r="L140" s="222" t="str">
        <f t="shared" ca="1" si="104"/>
        <v/>
      </c>
      <c r="M140" s="223"/>
      <c r="N140" s="223"/>
      <c r="O140" s="224"/>
      <c r="P140" s="222" t="str">
        <f t="shared" ca="1" si="105"/>
        <v/>
      </c>
      <c r="Q140" s="223"/>
      <c r="R140" s="223"/>
      <c r="S140" s="224"/>
      <c r="T140" s="81" t="str">
        <f t="shared" ca="1" si="107"/>
        <v>м.</v>
      </c>
      <c r="U140" s="81">
        <f t="shared" ca="1" si="108"/>
        <v>24</v>
      </c>
      <c r="V140" s="222" t="str">
        <f t="shared" ca="1" si="109"/>
        <v/>
      </c>
      <c r="W140" s="224"/>
      <c r="X140" s="225" t="str">
        <f t="shared" ca="1" si="106"/>
        <v>Вариант В2</v>
      </c>
      <c r="Y140" s="226"/>
      <c r="Z140" s="226"/>
      <c r="AA140" s="227"/>
      <c r="AB140" s="177"/>
      <c r="AC140" s="86">
        <f t="shared" si="110"/>
        <v>106</v>
      </c>
      <c r="AD140" s="86">
        <f t="shared" ca="1" si="111"/>
        <v>22</v>
      </c>
      <c r="AE140" s="86" t="str">
        <f t="shared" ca="1" si="102"/>
        <v>Труба гофр. ПНД с зондом черная</v>
      </c>
      <c r="AF140" s="86" t="str">
        <f t="shared" ca="1" si="102"/>
        <v>d 25мм</v>
      </c>
      <c r="AG140" s="86" t="str">
        <f t="shared" ca="1" si="102"/>
        <v/>
      </c>
      <c r="AH140" s="86" t="str">
        <f t="shared" ca="1" si="102"/>
        <v/>
      </c>
      <c r="AI140" s="86" t="str">
        <f t="shared" ca="1" si="102"/>
        <v>м.</v>
      </c>
      <c r="AJ140" s="86">
        <f t="shared" ca="1" si="102"/>
        <v>24</v>
      </c>
      <c r="AK140" s="86" t="str">
        <f t="shared" ca="1" si="102"/>
        <v/>
      </c>
      <c r="AL140" s="86" t="str">
        <f t="shared" ca="1" si="102"/>
        <v>Вариант В2</v>
      </c>
      <c r="AM140" s="86" t="str">
        <f t="shared" ca="1" si="102"/>
        <v/>
      </c>
      <c r="AN140" s="86" t="str">
        <f t="shared" ca="1" si="102"/>
        <v/>
      </c>
      <c r="AO140" s="86" t="str">
        <f t="shared" ca="1" si="102"/>
        <v/>
      </c>
      <c r="AP140" s="86" t="str">
        <f t="shared" ca="1" si="102"/>
        <v/>
      </c>
      <c r="AQ140" s="86" t="str">
        <f t="shared" ca="1" si="102"/>
        <v/>
      </c>
    </row>
    <row r="141" spans="4:43" s="86" customFormat="1" ht="23.25" customHeight="1">
      <c r="D141" s="162" t="s">
        <v>35</v>
      </c>
      <c r="E141" s="163"/>
      <c r="F141" s="168"/>
      <c r="G141" s="169"/>
      <c r="H141" s="170"/>
      <c r="I141" s="80">
        <f t="shared" ca="1" si="103"/>
        <v>23</v>
      </c>
      <c r="J141" s="89" t="str">
        <f ca="1">AE141</f>
        <v xml:space="preserve">Скоба металл. двухлапковая  </v>
      </c>
      <c r="K141" s="90" t="str">
        <f ca="1">AF141</f>
        <v>d25-26мм</v>
      </c>
      <c r="L141" s="158" t="str">
        <f t="shared" ca="1" si="104"/>
        <v/>
      </c>
      <c r="M141" s="159"/>
      <c r="N141" s="159"/>
      <c r="O141" s="160"/>
      <c r="P141" s="158" t="str">
        <f t="shared" ca="1" si="105"/>
        <v/>
      </c>
      <c r="Q141" s="159"/>
      <c r="R141" s="159"/>
      <c r="S141" s="160"/>
      <c r="T141" s="81" t="str">
        <f t="shared" ca="1" si="107"/>
        <v>шт.</v>
      </c>
      <c r="U141" s="81">
        <f t="shared" ca="1" si="108"/>
        <v>24</v>
      </c>
      <c r="V141" s="158" t="str">
        <f t="shared" ca="1" si="109"/>
        <v/>
      </c>
      <c r="W141" s="160"/>
      <c r="X141" s="155" t="str">
        <f t="shared" ca="1" si="106"/>
        <v>Вариант В2</v>
      </c>
      <c r="Y141" s="156"/>
      <c r="Z141" s="156"/>
      <c r="AA141" s="157"/>
      <c r="AB141" s="177"/>
      <c r="AC141" s="86">
        <f t="shared" si="110"/>
        <v>107</v>
      </c>
      <c r="AD141" s="86">
        <f t="shared" ca="1" si="111"/>
        <v>23</v>
      </c>
      <c r="AE141" s="86" t="str">
        <f t="shared" ca="1" si="102"/>
        <v xml:space="preserve">Скоба металл. двухлапковая  </v>
      </c>
      <c r="AF141" s="86" t="str">
        <f t="shared" ca="1" si="102"/>
        <v>d25-26мм</v>
      </c>
      <c r="AG141" s="86" t="str">
        <f t="shared" ca="1" si="102"/>
        <v/>
      </c>
      <c r="AH141" s="86" t="str">
        <f t="shared" ca="1" si="102"/>
        <v/>
      </c>
      <c r="AI141" s="86" t="str">
        <f t="shared" ca="1" si="102"/>
        <v>шт.</v>
      </c>
      <c r="AJ141" s="86">
        <f t="shared" ca="1" si="102"/>
        <v>24</v>
      </c>
      <c r="AK141" s="86" t="str">
        <f t="shared" ca="1" si="102"/>
        <v/>
      </c>
      <c r="AL141" s="86" t="str">
        <f t="shared" ca="1" si="102"/>
        <v>Вариант В2</v>
      </c>
      <c r="AM141" s="86" t="str">
        <f t="shared" ca="1" si="102"/>
        <v/>
      </c>
      <c r="AN141" s="86" t="str">
        <f t="shared" ca="1" si="102"/>
        <v/>
      </c>
    </row>
    <row r="142" spans="4:43" s="86" customFormat="1" ht="23.25" customHeight="1">
      <c r="D142" s="164"/>
      <c r="E142" s="165"/>
      <c r="F142" s="171"/>
      <c r="G142" s="177"/>
      <c r="H142" s="173"/>
      <c r="I142" s="80">
        <f t="shared" ca="1" si="103"/>
        <v>24</v>
      </c>
      <c r="J142" s="89" t="str">
        <f t="shared" ref="J142:J145" ca="1" si="112">AE142</f>
        <v>Саморез пр. шайб. сверл DIN 7504 К</v>
      </c>
      <c r="K142" s="81" t="str">
        <f t="shared" ref="K142:K145" ca="1" si="113">AF142</f>
        <v>4,2х19</v>
      </c>
      <c r="L142" s="158" t="str">
        <f t="shared" ca="1" si="104"/>
        <v/>
      </c>
      <c r="M142" s="159"/>
      <c r="N142" s="159"/>
      <c r="O142" s="160"/>
      <c r="P142" s="158" t="str">
        <f t="shared" ca="1" si="105"/>
        <v/>
      </c>
      <c r="Q142" s="159"/>
      <c r="R142" s="159"/>
      <c r="S142" s="160"/>
      <c r="T142" s="81" t="str">
        <f t="shared" ca="1" si="107"/>
        <v>шт.</v>
      </c>
      <c r="U142" s="81">
        <f t="shared" ca="1" si="108"/>
        <v>48</v>
      </c>
      <c r="V142" s="158" t="str">
        <f t="shared" ca="1" si="109"/>
        <v/>
      </c>
      <c r="W142" s="160"/>
      <c r="X142" s="155" t="str">
        <f t="shared" ca="1" si="106"/>
        <v>Вариант В2</v>
      </c>
      <c r="Y142" s="156"/>
      <c r="Z142" s="156"/>
      <c r="AA142" s="157"/>
      <c r="AB142" s="177"/>
      <c r="AC142" s="86">
        <f t="shared" si="110"/>
        <v>108</v>
      </c>
      <c r="AD142" s="86">
        <f t="shared" ca="1" si="111"/>
        <v>24</v>
      </c>
      <c r="AE142" s="86" t="str">
        <f t="shared" ca="1" si="102"/>
        <v>Саморез пр. шайб. сверл DIN 7504 К</v>
      </c>
      <c r="AF142" s="86" t="str">
        <f t="shared" ca="1" si="102"/>
        <v>4,2х19</v>
      </c>
      <c r="AG142" s="86" t="str">
        <f t="shared" ca="1" si="102"/>
        <v/>
      </c>
      <c r="AH142" s="86" t="str">
        <f t="shared" ca="1" si="102"/>
        <v/>
      </c>
      <c r="AI142" s="86" t="str">
        <f t="shared" ca="1" si="102"/>
        <v>шт.</v>
      </c>
      <c r="AJ142" s="86">
        <f t="shared" ca="1" si="102"/>
        <v>48</v>
      </c>
      <c r="AK142" s="86" t="str">
        <f t="shared" ca="1" si="102"/>
        <v/>
      </c>
      <c r="AL142" s="86" t="str">
        <f t="shared" ca="1" si="102"/>
        <v>Вариант В2</v>
      </c>
      <c r="AM142" s="86" t="str">
        <f t="shared" ca="1" si="102"/>
        <v/>
      </c>
      <c r="AN142" s="86" t="str">
        <f t="shared" ca="1" si="102"/>
        <v/>
      </c>
      <c r="AO142" s="86" t="str">
        <f t="shared" ca="1" si="102"/>
        <v/>
      </c>
      <c r="AP142" s="86" t="str">
        <f t="shared" ca="1" si="102"/>
        <v/>
      </c>
      <c r="AQ142" s="86" t="str">
        <f t="shared" ca="1" si="102"/>
        <v/>
      </c>
    </row>
    <row r="143" spans="4:43" s="86" customFormat="1" ht="23.25" customHeight="1">
      <c r="D143" s="164"/>
      <c r="E143" s="165"/>
      <c r="F143" s="171"/>
      <c r="G143" s="177"/>
      <c r="H143" s="173"/>
      <c r="I143" s="3">
        <f t="shared" ca="1" si="103"/>
        <v>25</v>
      </c>
      <c r="J143" s="6" t="str">
        <f t="shared" ca="1" si="112"/>
        <v>Саморез пр. шайб. сверл DIN 7504 К</v>
      </c>
      <c r="K143" s="79" t="str">
        <f t="shared" ca="1" si="113"/>
        <v>4,2х35</v>
      </c>
      <c r="L143" s="158" t="str">
        <f t="shared" ca="1" si="104"/>
        <v/>
      </c>
      <c r="M143" s="159"/>
      <c r="N143" s="159"/>
      <c r="O143" s="160"/>
      <c r="P143" s="161" t="str">
        <f t="shared" ca="1" si="105"/>
        <v/>
      </c>
      <c r="Q143" s="161"/>
      <c r="R143" s="161"/>
      <c r="S143" s="161"/>
      <c r="T143" s="78" t="str">
        <f t="shared" ca="1" si="107"/>
        <v>шт.</v>
      </c>
      <c r="U143" s="79">
        <f t="shared" ca="1" si="108"/>
        <v>16</v>
      </c>
      <c r="V143" s="158" t="str">
        <f t="shared" ca="1" si="109"/>
        <v/>
      </c>
      <c r="W143" s="160"/>
      <c r="X143" s="155" t="str">
        <f t="shared" ca="1" si="106"/>
        <v>Вариант В2</v>
      </c>
      <c r="Y143" s="156"/>
      <c r="Z143" s="156"/>
      <c r="AA143" s="157"/>
      <c r="AB143" s="177"/>
      <c r="AC143" s="86">
        <f t="shared" si="110"/>
        <v>109</v>
      </c>
      <c r="AD143" s="86">
        <f t="shared" ca="1" si="111"/>
        <v>25</v>
      </c>
      <c r="AE143" s="86" t="str">
        <f t="shared" ca="1" si="102"/>
        <v>Саморез пр. шайб. сверл DIN 7504 К</v>
      </c>
      <c r="AF143" s="86" t="str">
        <f t="shared" ca="1" si="102"/>
        <v>4,2х35</v>
      </c>
      <c r="AG143" s="86" t="str">
        <f t="shared" ca="1" si="102"/>
        <v/>
      </c>
      <c r="AH143" s="86" t="str">
        <f t="shared" ca="1" si="102"/>
        <v/>
      </c>
      <c r="AI143" s="86" t="str">
        <f t="shared" ca="1" si="102"/>
        <v>шт.</v>
      </c>
      <c r="AJ143" s="86">
        <f t="shared" ca="1" si="102"/>
        <v>16</v>
      </c>
      <c r="AK143" s="86" t="str">
        <f t="shared" ca="1" si="102"/>
        <v/>
      </c>
      <c r="AL143" s="86" t="str">
        <f t="shared" ca="1" si="102"/>
        <v>Вариант В2</v>
      </c>
      <c r="AM143" s="86" t="str">
        <f t="shared" ca="1" si="102"/>
        <v/>
      </c>
      <c r="AN143" s="86" t="str">
        <f t="shared" ca="1" si="102"/>
        <v/>
      </c>
      <c r="AO143" s="86" t="str">
        <f t="shared" ca="1" si="102"/>
        <v/>
      </c>
      <c r="AP143" s="86" t="str">
        <f t="shared" ca="1" si="102"/>
        <v/>
      </c>
      <c r="AQ143" s="86" t="str">
        <f t="shared" ca="1" si="102"/>
        <v/>
      </c>
    </row>
    <row r="144" spans="4:43" s="86" customFormat="1" ht="23.25" customHeight="1">
      <c r="D144" s="164"/>
      <c r="E144" s="165"/>
      <c r="F144" s="171"/>
      <c r="G144" s="177"/>
      <c r="H144" s="173"/>
      <c r="I144" s="3">
        <f t="shared" ca="1" si="103"/>
        <v>26</v>
      </c>
      <c r="J144" s="277" t="str">
        <f t="shared" ca="1" si="112"/>
        <v xml:space="preserve">Трансф. тока </v>
      </c>
      <c r="K144" s="79" t="str">
        <f t="shared" ca="1" si="113"/>
        <v>ТОП-0,66 У3 150/ 5 0,5S</v>
      </c>
      <c r="L144" s="158" t="str">
        <f t="shared" ca="1" si="104"/>
        <v/>
      </c>
      <c r="M144" s="159"/>
      <c r="N144" s="159"/>
      <c r="O144" s="160"/>
      <c r="P144" s="161" t="str">
        <f t="shared" ca="1" si="105"/>
        <v/>
      </c>
      <c r="Q144" s="161"/>
      <c r="R144" s="161"/>
      <c r="S144" s="161"/>
      <c r="T144" s="78" t="str">
        <f t="shared" ca="1" si="107"/>
        <v>шт.</v>
      </c>
      <c r="U144" s="79">
        <f t="shared" ca="1" si="108"/>
        <v>3</v>
      </c>
      <c r="V144" s="158" t="str">
        <f t="shared" ca="1" si="109"/>
        <v/>
      </c>
      <c r="W144" s="160"/>
      <c r="X144" s="155" t="str">
        <f t="shared" ca="1" si="106"/>
        <v>Вариант В2</v>
      </c>
      <c r="Y144" s="156"/>
      <c r="Z144" s="156"/>
      <c r="AA144" s="157"/>
      <c r="AB144" s="177"/>
      <c r="AC144" s="86">
        <f t="shared" si="110"/>
        <v>110</v>
      </c>
      <c r="AD144" s="86">
        <f t="shared" ca="1" si="111"/>
        <v>26</v>
      </c>
      <c r="AE144" s="86" t="str">
        <f t="shared" ca="1" si="102"/>
        <v xml:space="preserve">Трансф. тока </v>
      </c>
      <c r="AF144" s="86" t="str">
        <f t="shared" ca="1" si="102"/>
        <v>ТОП-0,66 У3 150/ 5 0,5S</v>
      </c>
      <c r="AG144" s="86" t="str">
        <f t="shared" ca="1" si="102"/>
        <v/>
      </c>
      <c r="AH144" s="86" t="str">
        <f t="shared" ca="1" si="102"/>
        <v/>
      </c>
      <c r="AI144" s="86" t="str">
        <f t="shared" ca="1" si="102"/>
        <v>шт.</v>
      </c>
      <c r="AJ144" s="86">
        <f t="shared" ca="1" si="102"/>
        <v>3</v>
      </c>
      <c r="AK144" s="86" t="str">
        <f t="shared" ca="1" si="102"/>
        <v/>
      </c>
      <c r="AL144" s="86" t="str">
        <f t="shared" ca="1" si="102"/>
        <v>Вариант В2</v>
      </c>
      <c r="AM144" s="86" t="str">
        <f t="shared" ca="1" si="102"/>
        <v/>
      </c>
      <c r="AN144" s="86" t="str">
        <f t="shared" ca="1" si="102"/>
        <v/>
      </c>
      <c r="AO144" s="86" t="str">
        <f t="shared" ca="1" si="102"/>
        <v/>
      </c>
      <c r="AP144" s="86" t="str">
        <f t="shared" ca="1" si="102"/>
        <v/>
      </c>
      <c r="AQ144" s="86" t="str">
        <f t="shared" ca="1" si="102"/>
        <v/>
      </c>
    </row>
    <row r="145" spans="4:43" s="86" customFormat="1" ht="22.5" customHeight="1" thickBot="1">
      <c r="D145" s="166"/>
      <c r="E145" s="167"/>
      <c r="F145" s="174"/>
      <c r="G145" s="175"/>
      <c r="H145" s="176"/>
      <c r="I145" s="3">
        <f t="shared" ca="1" si="103"/>
        <v>26</v>
      </c>
      <c r="J145" s="6" t="str">
        <f t="shared" ca="1" si="112"/>
        <v xml:space="preserve">Трансф. тока </v>
      </c>
      <c r="K145" s="79" t="str">
        <f t="shared" ca="1" si="113"/>
        <v>ТОП-0,66 У3 500/ 5 0,5S</v>
      </c>
      <c r="L145" s="158" t="str">
        <f t="shared" ca="1" si="104"/>
        <v/>
      </c>
      <c r="M145" s="159"/>
      <c r="N145" s="159"/>
      <c r="O145" s="160"/>
      <c r="P145" s="158" t="str">
        <f t="shared" ca="1" si="105"/>
        <v/>
      </c>
      <c r="Q145" s="159"/>
      <c r="R145" s="159"/>
      <c r="S145" s="160"/>
      <c r="T145" s="79" t="str">
        <f ca="1">AI145</f>
        <v>шт.</v>
      </c>
      <c r="U145" s="79">
        <f ca="1">AJ145</f>
        <v>3</v>
      </c>
      <c r="V145" s="158" t="str">
        <f ca="1">AK145</f>
        <v/>
      </c>
      <c r="W145" s="160"/>
      <c r="X145" s="155" t="str">
        <f t="shared" ca="1" si="106"/>
        <v>Вариант В2</v>
      </c>
      <c r="Y145" s="156"/>
      <c r="Z145" s="156"/>
      <c r="AA145" s="157"/>
      <c r="AB145" s="177"/>
      <c r="AC145" s="86">
        <f t="shared" si="110"/>
        <v>111</v>
      </c>
      <c r="AD145" s="86">
        <f t="shared" ca="1" si="111"/>
        <v>26</v>
      </c>
      <c r="AE145" s="86" t="str">
        <f t="shared" ca="1" si="102"/>
        <v xml:space="preserve">Трансф. тока </v>
      </c>
      <c r="AF145" s="86" t="str">
        <f t="shared" ca="1" si="102"/>
        <v>ТОП-0,66 У3 500/ 5 0,5S</v>
      </c>
      <c r="AG145" s="86" t="str">
        <f t="shared" ca="1" si="102"/>
        <v/>
      </c>
      <c r="AH145" s="86" t="str">
        <f t="shared" ca="1" si="102"/>
        <v/>
      </c>
      <c r="AI145" s="86" t="str">
        <f t="shared" ca="1" si="102"/>
        <v>шт.</v>
      </c>
      <c r="AJ145" s="86">
        <f t="shared" ca="1" si="102"/>
        <v>3</v>
      </c>
      <c r="AK145" s="86" t="str">
        <f t="shared" ca="1" si="102"/>
        <v/>
      </c>
      <c r="AL145" s="86" t="str">
        <f t="shared" ca="1" si="102"/>
        <v>Вариант В2</v>
      </c>
      <c r="AM145" s="86" t="str">
        <f t="shared" ca="1" si="102"/>
        <v/>
      </c>
      <c r="AN145" s="86" t="str">
        <f t="shared" ca="1" si="102"/>
        <v/>
      </c>
      <c r="AO145" s="86" t="str">
        <f t="shared" ca="1" si="102"/>
        <v/>
      </c>
      <c r="AP145" s="86" t="str">
        <f t="shared" ca="1" si="102"/>
        <v/>
      </c>
      <c r="AQ145" s="86" t="str">
        <f t="shared" ca="1" si="102"/>
        <v/>
      </c>
    </row>
    <row r="146" spans="4:43" s="86" customFormat="1" ht="14.25" customHeight="1" thickBot="1">
      <c r="D146" s="178" t="s">
        <v>38</v>
      </c>
      <c r="E146" s="179"/>
      <c r="F146" s="184"/>
      <c r="G146" s="185"/>
      <c r="H146" s="186"/>
      <c r="J146" s="91"/>
      <c r="AA146" s="84"/>
      <c r="AB146" s="177"/>
    </row>
    <row r="147" spans="4:43" s="86" customFormat="1" ht="15" customHeight="1">
      <c r="D147" s="180"/>
      <c r="E147" s="181"/>
      <c r="F147" s="184"/>
      <c r="G147" s="185"/>
      <c r="H147" s="186"/>
      <c r="I147" s="26"/>
      <c r="J147" s="92"/>
      <c r="K147" s="27"/>
      <c r="L147" s="44"/>
      <c r="M147" s="87"/>
      <c r="N147" s="44"/>
      <c r="O147" s="190"/>
      <c r="P147" s="191"/>
      <c r="Q147" s="44"/>
      <c r="R147" s="44"/>
      <c r="S147" s="192" t="str">
        <f>$S$29</f>
        <v>2001.РП.10Т-ТКР2.1</v>
      </c>
      <c r="T147" s="193"/>
      <c r="U147" s="193"/>
      <c r="V147" s="193"/>
      <c r="W147" s="193"/>
      <c r="X147" s="193"/>
      <c r="Y147" s="193"/>
      <c r="Z147" s="194"/>
      <c r="AA147" s="201" t="s">
        <v>16</v>
      </c>
      <c r="AB147" s="177"/>
    </row>
    <row r="148" spans="4:43" s="86" customFormat="1" ht="6" customHeight="1" thickBot="1">
      <c r="D148" s="180"/>
      <c r="E148" s="181"/>
      <c r="F148" s="184"/>
      <c r="G148" s="185"/>
      <c r="H148" s="186"/>
      <c r="I148" s="26"/>
      <c r="J148" s="92"/>
      <c r="K148" s="27"/>
      <c r="L148" s="203"/>
      <c r="M148" s="203"/>
      <c r="N148" s="203"/>
      <c r="O148" s="205"/>
      <c r="P148" s="206"/>
      <c r="Q148" s="203"/>
      <c r="R148" s="203"/>
      <c r="S148" s="195"/>
      <c r="T148" s="196"/>
      <c r="U148" s="196"/>
      <c r="V148" s="196"/>
      <c r="W148" s="196"/>
      <c r="X148" s="196"/>
      <c r="Y148" s="196"/>
      <c r="Z148" s="197"/>
      <c r="AA148" s="202"/>
      <c r="AB148" s="177"/>
    </row>
    <row r="149" spans="4:43" s="86" customFormat="1" ht="9" customHeight="1" thickBot="1">
      <c r="D149" s="180"/>
      <c r="E149" s="181"/>
      <c r="F149" s="184"/>
      <c r="G149" s="185"/>
      <c r="H149" s="186"/>
      <c r="I149" s="26"/>
      <c r="J149" s="92"/>
      <c r="K149" s="27"/>
      <c r="L149" s="204"/>
      <c r="M149" s="204"/>
      <c r="N149" s="204"/>
      <c r="O149" s="207"/>
      <c r="P149" s="208"/>
      <c r="Q149" s="204"/>
      <c r="R149" s="204"/>
      <c r="S149" s="195"/>
      <c r="T149" s="196"/>
      <c r="U149" s="196"/>
      <c r="V149" s="196"/>
      <c r="W149" s="196"/>
      <c r="X149" s="196"/>
      <c r="Y149" s="196"/>
      <c r="Z149" s="197"/>
      <c r="AA149" s="209">
        <v>4</v>
      </c>
      <c r="AB149" s="177"/>
    </row>
    <row r="150" spans="4:43" s="86" customFormat="1" ht="39" customHeight="1" thickBot="1">
      <c r="D150" s="182"/>
      <c r="E150" s="183"/>
      <c r="F150" s="187"/>
      <c r="G150" s="188"/>
      <c r="H150" s="189"/>
      <c r="I150" s="29"/>
      <c r="J150" s="93"/>
      <c r="K150" s="30"/>
      <c r="L150" s="88" t="s">
        <v>14</v>
      </c>
      <c r="M150" s="88" t="s">
        <v>15</v>
      </c>
      <c r="N150" s="88" t="s">
        <v>16</v>
      </c>
      <c r="O150" s="210" t="s">
        <v>17</v>
      </c>
      <c r="P150" s="210"/>
      <c r="Q150" s="88" t="s">
        <v>18</v>
      </c>
      <c r="R150" s="88" t="s">
        <v>19</v>
      </c>
      <c r="S150" s="198"/>
      <c r="T150" s="199"/>
      <c r="U150" s="199"/>
      <c r="V150" s="199"/>
      <c r="W150" s="199"/>
      <c r="X150" s="199"/>
      <c r="Y150" s="199"/>
      <c r="Z150" s="200"/>
      <c r="AA150" s="209"/>
      <c r="AB150" s="177"/>
    </row>
    <row r="151" spans="4:43" s="86" customFormat="1" ht="11.25" customHeight="1" thickBot="1">
      <c r="J151" s="91"/>
      <c r="Y151" s="211" t="s">
        <v>40</v>
      </c>
      <c r="Z151" s="211"/>
      <c r="AA151" s="211"/>
      <c r="AB151" s="177"/>
    </row>
    <row r="152" spans="4:43" s="86" customFormat="1" ht="23.25" customHeight="1">
      <c r="H152" s="83"/>
      <c r="I152" s="212" t="s">
        <v>0</v>
      </c>
      <c r="J152" s="214" t="s">
        <v>1</v>
      </c>
      <c r="K152" s="216" t="s">
        <v>2</v>
      </c>
      <c r="L152" s="216" t="s">
        <v>3</v>
      </c>
      <c r="M152" s="216"/>
      <c r="N152" s="216"/>
      <c r="O152" s="216"/>
      <c r="P152" s="216" t="s">
        <v>4</v>
      </c>
      <c r="Q152" s="216"/>
      <c r="R152" s="216"/>
      <c r="S152" s="216"/>
      <c r="T152" s="216" t="s">
        <v>5</v>
      </c>
      <c r="U152" s="216" t="s">
        <v>6</v>
      </c>
      <c r="V152" s="216" t="s">
        <v>7</v>
      </c>
      <c r="W152" s="216"/>
      <c r="X152" s="219" t="s">
        <v>8</v>
      </c>
      <c r="Y152" s="219"/>
      <c r="Z152" s="219"/>
      <c r="AA152" s="220"/>
      <c r="AB152" s="177"/>
      <c r="AD152" s="86" t="s">
        <v>41</v>
      </c>
      <c r="AE152" s="86">
        <v>1</v>
      </c>
      <c r="AF152" s="86">
        <f t="shared" ref="AF152" si="114">AE152+1</f>
        <v>2</v>
      </c>
      <c r="AG152" s="86">
        <f t="shared" ref="AG152" si="115">AF152+1</f>
        <v>3</v>
      </c>
      <c r="AH152" s="86">
        <f t="shared" ref="AH152" si="116">AG152+1</f>
        <v>4</v>
      </c>
      <c r="AI152" s="86">
        <f t="shared" ref="AI152" si="117">AH152+1</f>
        <v>5</v>
      </c>
      <c r="AJ152" s="86">
        <f t="shared" ref="AJ152" si="118">AI152+1</f>
        <v>6</v>
      </c>
      <c r="AK152" s="86">
        <f t="shared" ref="AK152" si="119">AJ152+1</f>
        <v>7</v>
      </c>
      <c r="AL152" s="86">
        <f t="shared" ref="AL152" si="120">AK152+1</f>
        <v>8</v>
      </c>
      <c r="AM152" s="86">
        <f t="shared" ref="AM152" si="121">AL152+1</f>
        <v>9</v>
      </c>
      <c r="AN152" s="86">
        <f t="shared" ref="AN152" si="122">AM152+1</f>
        <v>10</v>
      </c>
      <c r="AO152" s="86">
        <f t="shared" ref="AO152" si="123">AN152+1</f>
        <v>11</v>
      </c>
      <c r="AP152" s="86">
        <f t="shared" ref="AP152" si="124">AO152+1</f>
        <v>12</v>
      </c>
      <c r="AQ152" s="86">
        <f t="shared" ref="AQ152" si="125">AP152+1</f>
        <v>13</v>
      </c>
    </row>
    <row r="153" spans="4:43" s="86" customFormat="1" ht="76.5" customHeight="1">
      <c r="H153" s="83"/>
      <c r="I153" s="213"/>
      <c r="J153" s="215"/>
      <c r="K153" s="217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7"/>
      <c r="Y153" s="217"/>
      <c r="Z153" s="217"/>
      <c r="AA153" s="221"/>
      <c r="AB153" s="177"/>
      <c r="AC153" s="86">
        <f ca="1">IF(OFFSET(AC153,40,0,1,1)&lt;&gt;0,OFFSET(AC153,40,0,1,1),AA186)</f>
        <v>143</v>
      </c>
    </row>
    <row r="154" spans="4:43" s="86" customFormat="1" ht="23.25" customHeight="1">
      <c r="H154" s="83"/>
      <c r="I154" s="3">
        <f ca="1">AD154</f>
        <v>26</v>
      </c>
      <c r="J154" s="6" t="str">
        <f ca="1">AE154</f>
        <v xml:space="preserve">Трансф. тока </v>
      </c>
      <c r="K154" s="47" t="str">
        <f ca="1">AF154</f>
        <v>ТОП-0,66 У3 75/ 5 0,5S</v>
      </c>
      <c r="L154" s="158" t="str">
        <f t="shared" ref="L154:L173" ca="1" si="126">AG154</f>
        <v/>
      </c>
      <c r="M154" s="159"/>
      <c r="N154" s="159"/>
      <c r="O154" s="160"/>
      <c r="P154" s="161" t="str">
        <f t="shared" ref="P154:P173" ca="1" si="127">AH154</f>
        <v/>
      </c>
      <c r="Q154" s="161"/>
      <c r="R154" s="161"/>
      <c r="S154" s="161"/>
      <c r="T154" s="78" t="str">
        <f t="shared" ref="T154:T173" ca="1" si="128">AI154</f>
        <v>шт.</v>
      </c>
      <c r="U154" s="79">
        <f t="shared" ref="U154:U173" ca="1" si="129">AJ154</f>
        <v>3</v>
      </c>
      <c r="V154" s="158" t="str">
        <f t="shared" ref="V154:V173" ca="1" si="130">AK154</f>
        <v/>
      </c>
      <c r="W154" s="160"/>
      <c r="X154" s="155" t="str">
        <f t="shared" ref="X154:X173" ca="1" si="131">AL154</f>
        <v>Вариант В2</v>
      </c>
      <c r="Y154" s="156"/>
      <c r="Z154" s="156"/>
      <c r="AA154" s="157"/>
      <c r="AB154" s="177"/>
      <c r="AC154" s="86">
        <f>AC145+1</f>
        <v>112</v>
      </c>
      <c r="AD154" s="86">
        <f ca="1">IF(OFFSET(INDIRECT($AD$2),AC154,0,1,1)&lt;&gt;0,OFFSET(INDIRECT($AD$2),AC154,0,1,1),"")</f>
        <v>26</v>
      </c>
      <c r="AE154" s="86" t="str">
        <f t="shared" ref="AE154:AQ169" ca="1" si="132">IF(OFFSET(INDIRECT($AD$2),$AC154,AE$2,1,1)&lt;&gt;0,OFFSET(INDIRECT($AD$2),$AC154,AE$2,1,1),"")</f>
        <v xml:space="preserve">Трансф. тока </v>
      </c>
      <c r="AF154" s="86" t="str">
        <f t="shared" ca="1" si="132"/>
        <v>ТОП-0,66 У3 75/ 5 0,5S</v>
      </c>
      <c r="AG154" s="86" t="str">
        <f t="shared" ca="1" si="132"/>
        <v/>
      </c>
      <c r="AH154" s="86" t="str">
        <f t="shared" ca="1" si="132"/>
        <v/>
      </c>
      <c r="AI154" s="86" t="str">
        <f t="shared" ca="1" si="132"/>
        <v>шт.</v>
      </c>
      <c r="AJ154" s="86">
        <f t="shared" ca="1" si="132"/>
        <v>3</v>
      </c>
      <c r="AK154" s="86" t="str">
        <f t="shared" ca="1" si="132"/>
        <v/>
      </c>
      <c r="AL154" s="86" t="str">
        <f t="shared" ca="1" si="132"/>
        <v>Вариант В2</v>
      </c>
      <c r="AM154" s="86" t="str">
        <f t="shared" ca="1" si="132"/>
        <v/>
      </c>
      <c r="AN154" s="86" t="str">
        <f t="shared" ca="1" si="132"/>
        <v/>
      </c>
      <c r="AO154" s="86" t="str">
        <f t="shared" ca="1" si="132"/>
        <v/>
      </c>
      <c r="AP154" s="86" t="str">
        <f t="shared" ca="1" si="132"/>
        <v/>
      </c>
      <c r="AQ154" s="86" t="str">
        <f t="shared" ca="1" si="132"/>
        <v/>
      </c>
    </row>
    <row r="155" spans="4:43" s="86" customFormat="1" ht="23.25" customHeight="1">
      <c r="H155" s="83"/>
      <c r="I155" s="3" t="str">
        <f t="shared" ref="I155:I173" ca="1" si="133">AD155</f>
        <v/>
      </c>
      <c r="J155" s="277" t="str">
        <f t="shared" ref="J155:J177" ca="1" si="134">AE155</f>
        <v>Вариант Г1</v>
      </c>
      <c r="K155" s="79" t="str">
        <f t="shared" ref="K155:K177" ca="1" si="135">AF155</f>
        <v/>
      </c>
      <c r="L155" s="158" t="str">
        <f t="shared" ca="1" si="126"/>
        <v/>
      </c>
      <c r="M155" s="159"/>
      <c r="N155" s="159"/>
      <c r="O155" s="160"/>
      <c r="P155" s="161" t="str">
        <f t="shared" ca="1" si="127"/>
        <v/>
      </c>
      <c r="Q155" s="161"/>
      <c r="R155" s="161"/>
      <c r="S155" s="161"/>
      <c r="T155" s="78" t="str">
        <f t="shared" ca="1" si="128"/>
        <v/>
      </c>
      <c r="U155" s="79" t="str">
        <f t="shared" ca="1" si="129"/>
        <v/>
      </c>
      <c r="V155" s="158" t="str">
        <f t="shared" ca="1" si="130"/>
        <v/>
      </c>
      <c r="W155" s="160"/>
      <c r="X155" s="155" t="str">
        <f t="shared" ca="1" si="131"/>
        <v/>
      </c>
      <c r="Y155" s="156"/>
      <c r="Z155" s="156"/>
      <c r="AA155" s="157"/>
      <c r="AB155" s="177"/>
      <c r="AC155" s="86">
        <f>AC154+1</f>
        <v>113</v>
      </c>
      <c r="AD155" s="86" t="str">
        <f ca="1">IF(OFFSET(INDIRECT($AD$2),AC155,0,1,1)&lt;&gt;0,OFFSET(INDIRECT($AD$2),AC155,0,1,1),"")</f>
        <v/>
      </c>
      <c r="AE155" s="86" t="str">
        <f t="shared" ca="1" si="132"/>
        <v>Вариант Г1</v>
      </c>
      <c r="AF155" s="86" t="str">
        <f t="shared" ca="1" si="132"/>
        <v/>
      </c>
      <c r="AG155" s="86" t="str">
        <f t="shared" ca="1" si="132"/>
        <v/>
      </c>
      <c r="AH155" s="86" t="str">
        <f t="shared" ca="1" si="132"/>
        <v/>
      </c>
      <c r="AI155" s="86" t="str">
        <f t="shared" ca="1" si="132"/>
        <v/>
      </c>
      <c r="AJ155" s="86" t="str">
        <f t="shared" ca="1" si="132"/>
        <v/>
      </c>
      <c r="AK155" s="86" t="str">
        <f t="shared" ca="1" si="132"/>
        <v/>
      </c>
      <c r="AL155" s="86" t="str">
        <f t="shared" ca="1" si="132"/>
        <v/>
      </c>
      <c r="AM155" s="86" t="str">
        <f t="shared" ca="1" si="132"/>
        <v/>
      </c>
      <c r="AN155" s="86" t="str">
        <f t="shared" ca="1" si="132"/>
        <v/>
      </c>
      <c r="AO155" s="86" t="str">
        <f t="shared" ca="1" si="132"/>
        <v/>
      </c>
      <c r="AP155" s="86" t="str">
        <f t="shared" ca="1" si="132"/>
        <v/>
      </c>
      <c r="AQ155" s="86" t="str">
        <f t="shared" ca="1" si="132"/>
        <v/>
      </c>
    </row>
    <row r="156" spans="4:43" s="86" customFormat="1" ht="23.25" customHeight="1">
      <c r="H156" s="83"/>
      <c r="I156" s="3">
        <f t="shared" ca="1" si="133"/>
        <v>1</v>
      </c>
      <c r="J156" s="6" t="str">
        <f t="shared" ca="1" si="134"/>
        <v>ШУЭ (АСКУЭ) PL03 Корп.552 SPDS</v>
      </c>
      <c r="K156" s="79" t="str">
        <f t="shared" ca="1" si="135"/>
        <v>Шкаф в сборе</v>
      </c>
      <c r="L156" s="158" t="str">
        <f t="shared" ca="1" si="126"/>
        <v/>
      </c>
      <c r="M156" s="159"/>
      <c r="N156" s="159"/>
      <c r="O156" s="160"/>
      <c r="P156" s="161" t="str">
        <f t="shared" ca="1" si="127"/>
        <v/>
      </c>
      <c r="Q156" s="161"/>
      <c r="R156" s="161"/>
      <c r="S156" s="161"/>
      <c r="T156" s="78" t="str">
        <f t="shared" ca="1" si="128"/>
        <v>шт.</v>
      </c>
      <c r="U156" s="79">
        <f t="shared" ca="1" si="129"/>
        <v>1</v>
      </c>
      <c r="V156" s="158" t="str">
        <f t="shared" ca="1" si="130"/>
        <v/>
      </c>
      <c r="W156" s="160"/>
      <c r="X156" s="155" t="str">
        <f t="shared" ca="1" si="131"/>
        <v>Вариант Г1</v>
      </c>
      <c r="Y156" s="156"/>
      <c r="Z156" s="156"/>
      <c r="AA156" s="157"/>
      <c r="AB156" s="177"/>
      <c r="AC156" s="86">
        <f>AC155+1</f>
        <v>114</v>
      </c>
      <c r="AD156" s="86">
        <f t="shared" ref="AD156:AD174" ca="1" si="136">IF(OFFSET(INDIRECT($AD$2),AC156,0,1,1)&lt;&gt;0,OFFSET(INDIRECT($AD$2),AC156,0,1,1),"")</f>
        <v>1</v>
      </c>
      <c r="AE156" s="86" t="str">
        <f t="shared" ca="1" si="132"/>
        <v>ШУЭ (АСКУЭ) PL03 Корп.552 SPDS</v>
      </c>
      <c r="AF156" s="86" t="str">
        <f t="shared" ca="1" si="132"/>
        <v>Шкаф в сборе</v>
      </c>
      <c r="AG156" s="86" t="str">
        <f t="shared" ca="1" si="132"/>
        <v/>
      </c>
      <c r="AH156" s="86" t="str">
        <f t="shared" ca="1" si="132"/>
        <v/>
      </c>
      <c r="AI156" s="86" t="str">
        <f t="shared" ca="1" si="132"/>
        <v>шт.</v>
      </c>
      <c r="AJ156" s="86">
        <f t="shared" ca="1" si="132"/>
        <v>1</v>
      </c>
      <c r="AK156" s="86" t="str">
        <f t="shared" ca="1" si="132"/>
        <v/>
      </c>
      <c r="AL156" s="86" t="str">
        <f t="shared" ca="1" si="132"/>
        <v>Вариант Г1</v>
      </c>
      <c r="AM156" s="86" t="str">
        <f t="shared" ca="1" si="132"/>
        <v/>
      </c>
      <c r="AN156" s="86" t="str">
        <f t="shared" ca="1" si="132"/>
        <v/>
      </c>
      <c r="AO156" s="86" t="str">
        <f t="shared" ca="1" si="132"/>
        <v/>
      </c>
      <c r="AP156" s="86" t="str">
        <f t="shared" ca="1" si="132"/>
        <v/>
      </c>
      <c r="AQ156" s="86" t="str">
        <f t="shared" ca="1" si="132"/>
        <v/>
      </c>
    </row>
    <row r="157" spans="4:43" s="86" customFormat="1" ht="23.25" customHeight="1">
      <c r="H157" s="83"/>
      <c r="I157" s="3">
        <f t="shared" ca="1" si="133"/>
        <v>2</v>
      </c>
      <c r="J157" s="6" t="str">
        <f t="shared" ca="1" si="134"/>
        <v>Бирка Треугольник</v>
      </c>
      <c r="K157" s="79" t="str">
        <f t="shared" ca="1" si="135"/>
        <v>У-136</v>
      </c>
      <c r="L157" s="158" t="str">
        <f t="shared" ca="1" si="126"/>
        <v/>
      </c>
      <c r="M157" s="159"/>
      <c r="N157" s="159"/>
      <c r="O157" s="160"/>
      <c r="P157" s="161" t="str">
        <f t="shared" ca="1" si="127"/>
        <v/>
      </c>
      <c r="Q157" s="161"/>
      <c r="R157" s="161"/>
      <c r="S157" s="161"/>
      <c r="T157" s="78" t="str">
        <f t="shared" ca="1" si="128"/>
        <v>шт.</v>
      </c>
      <c r="U157" s="79">
        <f t="shared" ca="1" si="129"/>
        <v>4</v>
      </c>
      <c r="V157" s="158" t="str">
        <f t="shared" ca="1" si="130"/>
        <v/>
      </c>
      <c r="W157" s="160"/>
      <c r="X157" s="155" t="str">
        <f t="shared" ca="1" si="131"/>
        <v>Вариант Г1</v>
      </c>
      <c r="Y157" s="156"/>
      <c r="Z157" s="156"/>
      <c r="AA157" s="157"/>
      <c r="AB157" s="177"/>
      <c r="AC157" s="86">
        <f t="shared" ref="AC157:AC174" si="137">AC156+1</f>
        <v>115</v>
      </c>
      <c r="AD157" s="86">
        <f t="shared" ca="1" si="136"/>
        <v>2</v>
      </c>
      <c r="AE157" s="86" t="str">
        <f t="shared" ca="1" si="132"/>
        <v>Бирка Треугольник</v>
      </c>
      <c r="AF157" s="86" t="str">
        <f t="shared" ca="1" si="132"/>
        <v>У-136</v>
      </c>
      <c r="AG157" s="86" t="str">
        <f t="shared" ca="1" si="132"/>
        <v/>
      </c>
      <c r="AH157" s="86" t="str">
        <f t="shared" ca="1" si="132"/>
        <v/>
      </c>
      <c r="AI157" s="86" t="str">
        <f t="shared" ca="1" si="132"/>
        <v>шт.</v>
      </c>
      <c r="AJ157" s="86">
        <f t="shared" ca="1" si="132"/>
        <v>4</v>
      </c>
      <c r="AK157" s="86" t="str">
        <f t="shared" ca="1" si="132"/>
        <v/>
      </c>
      <c r="AL157" s="86" t="str">
        <f t="shared" ca="1" si="132"/>
        <v>Вариант Г1</v>
      </c>
      <c r="AM157" s="86" t="str">
        <f t="shared" ca="1" si="132"/>
        <v/>
      </c>
      <c r="AN157" s="86" t="str">
        <f t="shared" ca="1" si="132"/>
        <v/>
      </c>
      <c r="AO157" s="86" t="str">
        <f t="shared" ca="1" si="132"/>
        <v/>
      </c>
      <c r="AP157" s="86" t="str">
        <f t="shared" ca="1" si="132"/>
        <v/>
      </c>
      <c r="AQ157" s="86" t="str">
        <f t="shared" ca="1" si="132"/>
        <v/>
      </c>
    </row>
    <row r="158" spans="4:43" s="86" customFormat="1" ht="23.25" customHeight="1">
      <c r="H158" s="83"/>
      <c r="I158" s="3">
        <f t="shared" ca="1" si="133"/>
        <v>3</v>
      </c>
      <c r="J158" s="6" t="str">
        <f t="shared" ca="1" si="134"/>
        <v>Хомут нейлон, белый</v>
      </c>
      <c r="K158" s="41" t="str">
        <f t="shared" ca="1" si="135"/>
        <v>2,5х100</v>
      </c>
      <c r="L158" s="158" t="str">
        <f t="shared" ca="1" si="126"/>
        <v/>
      </c>
      <c r="M158" s="159"/>
      <c r="N158" s="159"/>
      <c r="O158" s="160"/>
      <c r="P158" s="161" t="str">
        <f t="shared" ca="1" si="127"/>
        <v/>
      </c>
      <c r="Q158" s="161"/>
      <c r="R158" s="161"/>
      <c r="S158" s="161"/>
      <c r="T158" s="78" t="str">
        <f t="shared" ca="1" si="128"/>
        <v>шт.</v>
      </c>
      <c r="U158" s="79">
        <f t="shared" ca="1" si="129"/>
        <v>4</v>
      </c>
      <c r="V158" s="158" t="str">
        <f t="shared" ca="1" si="130"/>
        <v/>
      </c>
      <c r="W158" s="160"/>
      <c r="X158" s="155" t="str">
        <f t="shared" ca="1" si="131"/>
        <v>Вариант Г1</v>
      </c>
      <c r="Y158" s="156"/>
      <c r="Z158" s="156"/>
      <c r="AA158" s="157"/>
      <c r="AB158" s="177"/>
      <c r="AC158" s="86">
        <f t="shared" si="137"/>
        <v>116</v>
      </c>
      <c r="AD158" s="86">
        <f t="shared" ca="1" si="136"/>
        <v>3</v>
      </c>
      <c r="AE158" s="86" t="str">
        <f t="shared" ca="1" si="132"/>
        <v>Хомут нейлон, белый</v>
      </c>
      <c r="AF158" s="86" t="str">
        <f t="shared" ca="1" si="132"/>
        <v>2,5х100</v>
      </c>
      <c r="AG158" s="86" t="str">
        <f t="shared" ca="1" si="132"/>
        <v/>
      </c>
      <c r="AH158" s="86" t="str">
        <f t="shared" ca="1" si="132"/>
        <v/>
      </c>
      <c r="AI158" s="86" t="str">
        <f t="shared" ca="1" si="132"/>
        <v>шт.</v>
      </c>
      <c r="AJ158" s="86">
        <f t="shared" ca="1" si="132"/>
        <v>4</v>
      </c>
      <c r="AK158" s="86" t="str">
        <f t="shared" ca="1" si="132"/>
        <v/>
      </c>
      <c r="AL158" s="86" t="str">
        <f t="shared" ca="1" si="132"/>
        <v>Вариант Г1</v>
      </c>
      <c r="AM158" s="86" t="str">
        <f t="shared" ca="1" si="132"/>
        <v/>
      </c>
      <c r="AN158" s="86" t="str">
        <f t="shared" ca="1" si="132"/>
        <v/>
      </c>
      <c r="AO158" s="86" t="str">
        <f t="shared" ca="1" si="132"/>
        <v/>
      </c>
      <c r="AP158" s="86" t="str">
        <f t="shared" ca="1" si="132"/>
        <v/>
      </c>
      <c r="AQ158" s="86" t="str">
        <f t="shared" ca="1" si="132"/>
        <v/>
      </c>
    </row>
    <row r="159" spans="4:43" s="86" customFormat="1" ht="23.25" customHeight="1">
      <c r="H159" s="83"/>
      <c r="I159" s="3">
        <f t="shared" ca="1" si="133"/>
        <v>4</v>
      </c>
      <c r="J159" s="6" t="str">
        <f t="shared" ca="1" si="134"/>
        <v xml:space="preserve">Болт </v>
      </c>
      <c r="K159" s="79" t="str">
        <f t="shared" ca="1" si="135"/>
        <v>М6х30</v>
      </c>
      <c r="L159" s="158" t="str">
        <f t="shared" ca="1" si="126"/>
        <v/>
      </c>
      <c r="M159" s="159"/>
      <c r="N159" s="159"/>
      <c r="O159" s="160"/>
      <c r="P159" s="161" t="str">
        <f t="shared" ca="1" si="127"/>
        <v/>
      </c>
      <c r="Q159" s="161"/>
      <c r="R159" s="161"/>
      <c r="S159" s="161"/>
      <c r="T159" s="78" t="str">
        <f t="shared" ca="1" si="128"/>
        <v>шт.</v>
      </c>
      <c r="U159" s="79">
        <f t="shared" ca="1" si="129"/>
        <v>7</v>
      </c>
      <c r="V159" s="158" t="str">
        <f t="shared" ca="1" si="130"/>
        <v/>
      </c>
      <c r="W159" s="160"/>
      <c r="X159" s="155" t="str">
        <f t="shared" ca="1" si="131"/>
        <v>Вариант Г1</v>
      </c>
      <c r="Y159" s="156"/>
      <c r="Z159" s="156"/>
      <c r="AA159" s="157"/>
      <c r="AB159" s="177"/>
      <c r="AC159" s="86">
        <f t="shared" si="137"/>
        <v>117</v>
      </c>
      <c r="AD159" s="86">
        <f t="shared" ca="1" si="136"/>
        <v>4</v>
      </c>
      <c r="AE159" s="86" t="str">
        <f t="shared" ca="1" si="132"/>
        <v xml:space="preserve">Болт </v>
      </c>
      <c r="AF159" s="86" t="str">
        <f t="shared" ca="1" si="132"/>
        <v>М6х30</v>
      </c>
      <c r="AG159" s="86" t="str">
        <f t="shared" ca="1" si="132"/>
        <v/>
      </c>
      <c r="AH159" s="86" t="str">
        <f t="shared" ca="1" si="132"/>
        <v/>
      </c>
      <c r="AI159" s="86" t="str">
        <f t="shared" ca="1" si="132"/>
        <v>шт.</v>
      </c>
      <c r="AJ159" s="86">
        <f t="shared" ca="1" si="132"/>
        <v>7</v>
      </c>
      <c r="AK159" s="86" t="str">
        <f t="shared" ca="1" si="132"/>
        <v/>
      </c>
      <c r="AL159" s="86" t="str">
        <f t="shared" ca="1" si="132"/>
        <v>Вариант Г1</v>
      </c>
      <c r="AM159" s="86" t="str">
        <f t="shared" ca="1" si="132"/>
        <v/>
      </c>
      <c r="AN159" s="86" t="str">
        <f t="shared" ca="1" si="132"/>
        <v/>
      </c>
      <c r="AO159" s="86" t="str">
        <f t="shared" ca="1" si="132"/>
        <v/>
      </c>
      <c r="AP159" s="86" t="str">
        <f t="shared" ca="1" si="132"/>
        <v/>
      </c>
      <c r="AQ159" s="86" t="str">
        <f t="shared" ca="1" si="132"/>
        <v/>
      </c>
    </row>
    <row r="160" spans="4:43" s="86" customFormat="1" ht="23.25" customHeight="1">
      <c r="H160" s="83"/>
      <c r="I160" s="40">
        <f t="shared" ca="1" si="133"/>
        <v>5</v>
      </c>
      <c r="J160" s="6" t="str">
        <f t="shared" ca="1" si="134"/>
        <v xml:space="preserve">Гайка </v>
      </c>
      <c r="K160" s="74" t="str">
        <f t="shared" ca="1" si="135"/>
        <v>М6</v>
      </c>
      <c r="L160" s="158" t="str">
        <f t="shared" ca="1" si="126"/>
        <v/>
      </c>
      <c r="M160" s="159"/>
      <c r="N160" s="159"/>
      <c r="O160" s="160"/>
      <c r="P160" s="161" t="str">
        <f t="shared" ca="1" si="127"/>
        <v/>
      </c>
      <c r="Q160" s="161"/>
      <c r="R160" s="161"/>
      <c r="S160" s="161"/>
      <c r="T160" s="78" t="str">
        <f t="shared" ca="1" si="128"/>
        <v>шт.</v>
      </c>
      <c r="U160" s="79">
        <f t="shared" ca="1" si="129"/>
        <v>7</v>
      </c>
      <c r="V160" s="158" t="str">
        <f t="shared" ca="1" si="130"/>
        <v/>
      </c>
      <c r="W160" s="160"/>
      <c r="X160" s="155" t="str">
        <f t="shared" ca="1" si="131"/>
        <v>Вариант Г1</v>
      </c>
      <c r="Y160" s="156"/>
      <c r="Z160" s="156"/>
      <c r="AA160" s="157"/>
      <c r="AB160" s="177"/>
      <c r="AC160" s="86">
        <f t="shared" si="137"/>
        <v>118</v>
      </c>
      <c r="AD160" s="86">
        <f t="shared" ca="1" si="136"/>
        <v>5</v>
      </c>
      <c r="AE160" s="86" t="str">
        <f t="shared" ca="1" si="132"/>
        <v xml:space="preserve">Гайка </v>
      </c>
      <c r="AF160" s="86" t="str">
        <f t="shared" ca="1" si="132"/>
        <v>М6</v>
      </c>
      <c r="AG160" s="86" t="str">
        <f t="shared" ca="1" si="132"/>
        <v/>
      </c>
      <c r="AH160" s="86" t="str">
        <f t="shared" ca="1" si="132"/>
        <v/>
      </c>
      <c r="AI160" s="86" t="str">
        <f t="shared" ca="1" si="132"/>
        <v>шт.</v>
      </c>
      <c r="AJ160" s="86">
        <f t="shared" ca="1" si="132"/>
        <v>7</v>
      </c>
      <c r="AK160" s="86" t="str">
        <f t="shared" ca="1" si="132"/>
        <v/>
      </c>
      <c r="AL160" s="86" t="str">
        <f t="shared" ca="1" si="132"/>
        <v>Вариант Г1</v>
      </c>
      <c r="AM160" s="86" t="str">
        <f t="shared" ca="1" si="132"/>
        <v/>
      </c>
      <c r="AN160" s="86" t="str">
        <f t="shared" ca="1" si="132"/>
        <v/>
      </c>
      <c r="AO160" s="86" t="str">
        <f t="shared" ca="1" si="132"/>
        <v/>
      </c>
      <c r="AP160" s="86" t="str">
        <f t="shared" ca="1" si="132"/>
        <v/>
      </c>
      <c r="AQ160" s="86" t="str">
        <f t="shared" ca="1" si="132"/>
        <v/>
      </c>
    </row>
    <row r="161" spans="4:43" s="86" customFormat="1" ht="23.25" customHeight="1">
      <c r="H161" s="83"/>
      <c r="I161" s="3">
        <f t="shared" ca="1" si="133"/>
        <v>6</v>
      </c>
      <c r="J161" s="6" t="str">
        <f t="shared" ca="1" si="134"/>
        <v xml:space="preserve">Шайба плоск. усил. ГОСТ 6958 </v>
      </c>
      <c r="K161" s="79" t="str">
        <f t="shared" ca="1" si="135"/>
        <v>М6</v>
      </c>
      <c r="L161" s="158" t="str">
        <f t="shared" ca="1" si="126"/>
        <v/>
      </c>
      <c r="M161" s="159"/>
      <c r="N161" s="159"/>
      <c r="O161" s="160"/>
      <c r="P161" s="161" t="str">
        <f t="shared" ca="1" si="127"/>
        <v/>
      </c>
      <c r="Q161" s="161"/>
      <c r="R161" s="161"/>
      <c r="S161" s="161"/>
      <c r="T161" s="78" t="str">
        <f t="shared" ca="1" si="128"/>
        <v>шт.</v>
      </c>
      <c r="U161" s="79">
        <f t="shared" ca="1" si="129"/>
        <v>14</v>
      </c>
      <c r="V161" s="158" t="str">
        <f t="shared" ca="1" si="130"/>
        <v/>
      </c>
      <c r="W161" s="160"/>
      <c r="X161" s="155" t="str">
        <f t="shared" ca="1" si="131"/>
        <v>Вариант Г1</v>
      </c>
      <c r="Y161" s="156"/>
      <c r="Z161" s="156"/>
      <c r="AA161" s="157"/>
      <c r="AB161" s="177"/>
      <c r="AC161" s="86">
        <f t="shared" si="137"/>
        <v>119</v>
      </c>
      <c r="AD161" s="86">
        <f t="shared" ca="1" si="136"/>
        <v>6</v>
      </c>
      <c r="AE161" s="86" t="str">
        <f t="shared" ca="1" si="132"/>
        <v xml:space="preserve">Шайба плоск. усил. ГОСТ 6958 </v>
      </c>
      <c r="AF161" s="86" t="str">
        <f t="shared" ca="1" si="132"/>
        <v>М6</v>
      </c>
      <c r="AG161" s="86" t="str">
        <f t="shared" ca="1" si="132"/>
        <v/>
      </c>
      <c r="AH161" s="86" t="str">
        <f t="shared" ca="1" si="132"/>
        <v/>
      </c>
      <c r="AI161" s="86" t="str">
        <f t="shared" ca="1" si="132"/>
        <v>шт.</v>
      </c>
      <c r="AJ161" s="86">
        <f t="shared" ca="1" si="132"/>
        <v>14</v>
      </c>
      <c r="AK161" s="86" t="str">
        <f t="shared" ca="1" si="132"/>
        <v/>
      </c>
      <c r="AL161" s="86" t="str">
        <f t="shared" ca="1" si="132"/>
        <v>Вариант Г1</v>
      </c>
      <c r="AM161" s="86" t="str">
        <f t="shared" ca="1" si="132"/>
        <v/>
      </c>
      <c r="AN161" s="86" t="str">
        <f t="shared" ca="1" si="132"/>
        <v/>
      </c>
      <c r="AO161" s="86" t="str">
        <f t="shared" ca="1" si="132"/>
        <v/>
      </c>
      <c r="AP161" s="86" t="str">
        <f t="shared" ca="1" si="132"/>
        <v/>
      </c>
      <c r="AQ161" s="86" t="str">
        <f t="shared" ca="1" si="132"/>
        <v/>
      </c>
    </row>
    <row r="162" spans="4:43" s="86" customFormat="1" ht="23.25" customHeight="1">
      <c r="H162" s="83"/>
      <c r="I162" s="3">
        <f t="shared" ca="1" si="133"/>
        <v>7</v>
      </c>
      <c r="J162" s="6" t="str">
        <f t="shared" ca="1" si="134"/>
        <v xml:space="preserve">Шайба пружинная гроверная </v>
      </c>
      <c r="K162" s="73" t="str">
        <f t="shared" ca="1" si="135"/>
        <v>М6</v>
      </c>
      <c r="L162" s="158" t="str">
        <f t="shared" ca="1" si="126"/>
        <v/>
      </c>
      <c r="M162" s="159"/>
      <c r="N162" s="159"/>
      <c r="O162" s="160"/>
      <c r="P162" s="161" t="str">
        <f t="shared" ca="1" si="127"/>
        <v/>
      </c>
      <c r="Q162" s="161"/>
      <c r="R162" s="161"/>
      <c r="S162" s="161"/>
      <c r="T162" s="78" t="str">
        <f t="shared" ca="1" si="128"/>
        <v>шт.</v>
      </c>
      <c r="U162" s="79">
        <f t="shared" ca="1" si="129"/>
        <v>7</v>
      </c>
      <c r="V162" s="158" t="str">
        <f t="shared" ca="1" si="130"/>
        <v/>
      </c>
      <c r="W162" s="160"/>
      <c r="X162" s="155" t="str">
        <f t="shared" ca="1" si="131"/>
        <v>Вариант Г1</v>
      </c>
      <c r="Y162" s="156"/>
      <c r="Z162" s="156"/>
      <c r="AA162" s="157"/>
      <c r="AB162" s="177"/>
      <c r="AC162" s="86">
        <f t="shared" si="137"/>
        <v>120</v>
      </c>
      <c r="AD162" s="86">
        <f t="shared" ca="1" si="136"/>
        <v>7</v>
      </c>
      <c r="AE162" s="86" t="str">
        <f t="shared" ca="1" si="132"/>
        <v xml:space="preserve">Шайба пружинная гроверная </v>
      </c>
      <c r="AF162" s="86" t="str">
        <f t="shared" ca="1" si="132"/>
        <v>М6</v>
      </c>
      <c r="AG162" s="86" t="str">
        <f t="shared" ca="1" si="132"/>
        <v/>
      </c>
      <c r="AH162" s="86" t="str">
        <f t="shared" ca="1" si="132"/>
        <v/>
      </c>
      <c r="AI162" s="86" t="str">
        <f t="shared" ca="1" si="132"/>
        <v>шт.</v>
      </c>
      <c r="AJ162" s="86">
        <f t="shared" ca="1" si="132"/>
        <v>7</v>
      </c>
      <c r="AK162" s="86" t="str">
        <f t="shared" ca="1" si="132"/>
        <v/>
      </c>
      <c r="AL162" s="86" t="str">
        <f t="shared" ca="1" si="132"/>
        <v>Вариант Г1</v>
      </c>
      <c r="AM162" s="86" t="str">
        <f t="shared" ca="1" si="132"/>
        <v/>
      </c>
      <c r="AN162" s="86" t="str">
        <f t="shared" ca="1" si="132"/>
        <v/>
      </c>
      <c r="AO162" s="86" t="str">
        <f t="shared" ca="1" si="132"/>
        <v/>
      </c>
      <c r="AP162" s="86" t="str">
        <f t="shared" ca="1" si="132"/>
        <v/>
      </c>
      <c r="AQ162" s="86" t="str">
        <f t="shared" ca="1" si="132"/>
        <v/>
      </c>
    </row>
    <row r="163" spans="4:43" s="86" customFormat="1" ht="23.25" customHeight="1">
      <c r="H163" s="83"/>
      <c r="I163" s="3">
        <f t="shared" ca="1" si="133"/>
        <v>8</v>
      </c>
      <c r="J163" s="6" t="str">
        <f t="shared" ca="1" si="134"/>
        <v>Болт ГОСТ 7798-70</v>
      </c>
      <c r="K163" s="79" t="str">
        <f t="shared" ca="1" si="135"/>
        <v>М8х30</v>
      </c>
      <c r="L163" s="158" t="str">
        <f t="shared" ca="1" si="126"/>
        <v/>
      </c>
      <c r="M163" s="159"/>
      <c r="N163" s="159"/>
      <c r="O163" s="160"/>
      <c r="P163" s="161" t="str">
        <f t="shared" ca="1" si="127"/>
        <v/>
      </c>
      <c r="Q163" s="161"/>
      <c r="R163" s="161"/>
      <c r="S163" s="161"/>
      <c r="T163" s="78" t="str">
        <f t="shared" ca="1" si="128"/>
        <v>шт.</v>
      </c>
      <c r="U163" s="79">
        <f t="shared" ca="1" si="129"/>
        <v>6</v>
      </c>
      <c r="V163" s="158" t="str">
        <f t="shared" ca="1" si="130"/>
        <v/>
      </c>
      <c r="W163" s="160"/>
      <c r="X163" s="155" t="str">
        <f t="shared" ca="1" si="131"/>
        <v>Вариант Г1</v>
      </c>
      <c r="Y163" s="156"/>
      <c r="Z163" s="156"/>
      <c r="AA163" s="157"/>
      <c r="AB163" s="177"/>
      <c r="AC163" s="86">
        <f t="shared" si="137"/>
        <v>121</v>
      </c>
      <c r="AD163" s="86">
        <f t="shared" ca="1" si="136"/>
        <v>8</v>
      </c>
      <c r="AE163" s="86" t="str">
        <f t="shared" ca="1" si="132"/>
        <v>Болт ГОСТ 7798-70</v>
      </c>
      <c r="AF163" s="86" t="str">
        <f t="shared" ca="1" si="132"/>
        <v>М8х30</v>
      </c>
      <c r="AG163" s="86" t="str">
        <f t="shared" ca="1" si="132"/>
        <v/>
      </c>
      <c r="AH163" s="86" t="str">
        <f t="shared" ca="1" si="132"/>
        <v/>
      </c>
      <c r="AI163" s="86" t="str">
        <f t="shared" ca="1" si="132"/>
        <v>шт.</v>
      </c>
      <c r="AJ163" s="86">
        <f t="shared" ca="1" si="132"/>
        <v>6</v>
      </c>
      <c r="AK163" s="86" t="str">
        <f t="shared" ca="1" si="132"/>
        <v/>
      </c>
      <c r="AL163" s="86" t="str">
        <f t="shared" ca="1" si="132"/>
        <v>Вариант Г1</v>
      </c>
      <c r="AM163" s="86" t="str">
        <f t="shared" ca="1" si="132"/>
        <v/>
      </c>
      <c r="AN163" s="86" t="str">
        <f t="shared" ca="1" si="132"/>
        <v/>
      </c>
      <c r="AO163" s="86" t="str">
        <f t="shared" ca="1" si="132"/>
        <v/>
      </c>
      <c r="AP163" s="86" t="str">
        <f t="shared" ca="1" si="132"/>
        <v/>
      </c>
      <c r="AQ163" s="86" t="str">
        <f t="shared" ca="1" si="132"/>
        <v/>
      </c>
    </row>
    <row r="164" spans="4:43" s="86" customFormat="1" ht="23.25" customHeight="1">
      <c r="H164" s="83"/>
      <c r="I164" s="3">
        <f t="shared" ca="1" si="133"/>
        <v>9</v>
      </c>
      <c r="J164" s="6" t="str">
        <f t="shared" ca="1" si="134"/>
        <v>Гайка ГОСТ 5915-70</v>
      </c>
      <c r="K164" s="47" t="str">
        <f t="shared" ca="1" si="135"/>
        <v>М8</v>
      </c>
      <c r="L164" s="158" t="str">
        <f t="shared" ca="1" si="126"/>
        <v/>
      </c>
      <c r="M164" s="159"/>
      <c r="N164" s="159"/>
      <c r="O164" s="160"/>
      <c r="P164" s="161" t="str">
        <f t="shared" ca="1" si="127"/>
        <v/>
      </c>
      <c r="Q164" s="161"/>
      <c r="R164" s="161"/>
      <c r="S164" s="161"/>
      <c r="T164" s="78" t="str">
        <f t="shared" ca="1" si="128"/>
        <v>шт.</v>
      </c>
      <c r="U164" s="79">
        <f t="shared" ca="1" si="129"/>
        <v>6</v>
      </c>
      <c r="V164" s="158" t="str">
        <f t="shared" ca="1" si="130"/>
        <v/>
      </c>
      <c r="W164" s="160"/>
      <c r="X164" s="155" t="str">
        <f t="shared" ca="1" si="131"/>
        <v>Вариант Г1</v>
      </c>
      <c r="Y164" s="156"/>
      <c r="Z164" s="156"/>
      <c r="AA164" s="157"/>
      <c r="AB164" s="177"/>
      <c r="AC164" s="86">
        <f t="shared" si="137"/>
        <v>122</v>
      </c>
      <c r="AD164" s="86">
        <f t="shared" ca="1" si="136"/>
        <v>9</v>
      </c>
      <c r="AE164" s="86" t="str">
        <f t="shared" ca="1" si="132"/>
        <v>Гайка ГОСТ 5915-70</v>
      </c>
      <c r="AF164" s="86" t="str">
        <f t="shared" ca="1" si="132"/>
        <v>М8</v>
      </c>
      <c r="AG164" s="86" t="str">
        <f t="shared" ca="1" si="132"/>
        <v/>
      </c>
      <c r="AH164" s="86" t="str">
        <f t="shared" ca="1" si="132"/>
        <v/>
      </c>
      <c r="AI164" s="86" t="str">
        <f t="shared" ca="1" si="132"/>
        <v>шт.</v>
      </c>
      <c r="AJ164" s="86">
        <f t="shared" ca="1" si="132"/>
        <v>6</v>
      </c>
      <c r="AK164" s="86" t="str">
        <f t="shared" ca="1" si="132"/>
        <v/>
      </c>
      <c r="AL164" s="86" t="str">
        <f t="shared" ca="1" si="132"/>
        <v>Вариант Г1</v>
      </c>
      <c r="AM164" s="86" t="str">
        <f t="shared" ca="1" si="132"/>
        <v/>
      </c>
      <c r="AN164" s="86" t="str">
        <f t="shared" ca="1" si="132"/>
        <v/>
      </c>
      <c r="AO164" s="86" t="str">
        <f t="shared" ca="1" si="132"/>
        <v/>
      </c>
      <c r="AP164" s="86" t="str">
        <f t="shared" ca="1" si="132"/>
        <v/>
      </c>
      <c r="AQ164" s="86" t="str">
        <f t="shared" ca="1" si="132"/>
        <v/>
      </c>
    </row>
    <row r="165" spans="4:43" s="86" customFormat="1" ht="23.25" customHeight="1">
      <c r="H165" s="83"/>
      <c r="I165" s="3">
        <f t="shared" ca="1" si="133"/>
        <v>10</v>
      </c>
      <c r="J165" s="6" t="str">
        <f t="shared" ca="1" si="134"/>
        <v xml:space="preserve">Шайба плоск. усил. ГОСТ 6958 </v>
      </c>
      <c r="K165" s="79" t="str">
        <f t="shared" ca="1" si="135"/>
        <v>М8</v>
      </c>
      <c r="L165" s="158" t="str">
        <f t="shared" ca="1" si="126"/>
        <v/>
      </c>
      <c r="M165" s="159"/>
      <c r="N165" s="159"/>
      <c r="O165" s="160"/>
      <c r="P165" s="161" t="str">
        <f t="shared" ca="1" si="127"/>
        <v/>
      </c>
      <c r="Q165" s="161"/>
      <c r="R165" s="161"/>
      <c r="S165" s="161"/>
      <c r="T165" s="78" t="str">
        <f t="shared" ca="1" si="128"/>
        <v>шт.</v>
      </c>
      <c r="U165" s="79">
        <f t="shared" ca="1" si="129"/>
        <v>12</v>
      </c>
      <c r="V165" s="158" t="str">
        <f t="shared" ca="1" si="130"/>
        <v/>
      </c>
      <c r="W165" s="160"/>
      <c r="X165" s="155" t="str">
        <f t="shared" ca="1" si="131"/>
        <v>Вариант Г1</v>
      </c>
      <c r="Y165" s="156"/>
      <c r="Z165" s="156"/>
      <c r="AA165" s="157"/>
      <c r="AB165" s="177"/>
      <c r="AC165" s="86">
        <f t="shared" si="137"/>
        <v>123</v>
      </c>
      <c r="AD165" s="86">
        <f t="shared" ca="1" si="136"/>
        <v>10</v>
      </c>
      <c r="AE165" s="86" t="str">
        <f t="shared" ca="1" si="132"/>
        <v xml:space="preserve">Шайба плоск. усил. ГОСТ 6958 </v>
      </c>
      <c r="AF165" s="86" t="str">
        <f t="shared" ca="1" si="132"/>
        <v>М8</v>
      </c>
      <c r="AG165" s="86" t="str">
        <f t="shared" ca="1" si="132"/>
        <v/>
      </c>
      <c r="AH165" s="86" t="str">
        <f t="shared" ca="1" si="132"/>
        <v/>
      </c>
      <c r="AI165" s="86" t="str">
        <f t="shared" ca="1" si="132"/>
        <v>шт.</v>
      </c>
      <c r="AJ165" s="86">
        <f t="shared" ca="1" si="132"/>
        <v>12</v>
      </c>
      <c r="AK165" s="86" t="str">
        <f t="shared" ca="1" si="132"/>
        <v/>
      </c>
      <c r="AL165" s="86" t="str">
        <f t="shared" ca="1" si="132"/>
        <v>Вариант Г1</v>
      </c>
      <c r="AM165" s="86" t="str">
        <f t="shared" ca="1" si="132"/>
        <v/>
      </c>
      <c r="AN165" s="86" t="str">
        <f t="shared" ca="1" si="132"/>
        <v/>
      </c>
      <c r="AO165" s="86" t="str">
        <f t="shared" ca="1" si="132"/>
        <v/>
      </c>
      <c r="AP165" s="86" t="str">
        <f t="shared" ca="1" si="132"/>
        <v/>
      </c>
      <c r="AQ165" s="86" t="str">
        <f t="shared" ca="1" si="132"/>
        <v/>
      </c>
    </row>
    <row r="166" spans="4:43" s="86" customFormat="1" ht="23.25" customHeight="1">
      <c r="H166" s="83"/>
      <c r="I166" s="3">
        <f t="shared" ca="1" si="133"/>
        <v>11</v>
      </c>
      <c r="J166" s="6" t="str">
        <f t="shared" ca="1" si="134"/>
        <v>Шайба пружинн. гровер ГОСТ 6402-70</v>
      </c>
      <c r="K166" s="79" t="str">
        <f t="shared" ca="1" si="135"/>
        <v>М8</v>
      </c>
      <c r="L166" s="158" t="str">
        <f t="shared" ca="1" si="126"/>
        <v/>
      </c>
      <c r="M166" s="159"/>
      <c r="N166" s="159"/>
      <c r="O166" s="160"/>
      <c r="P166" s="161" t="str">
        <f t="shared" ca="1" si="127"/>
        <v/>
      </c>
      <c r="Q166" s="161"/>
      <c r="R166" s="161"/>
      <c r="S166" s="161"/>
      <c r="T166" s="78" t="str">
        <f t="shared" ca="1" si="128"/>
        <v>шт.</v>
      </c>
      <c r="U166" s="79">
        <f t="shared" ca="1" si="129"/>
        <v>6</v>
      </c>
      <c r="V166" s="158" t="str">
        <f t="shared" ca="1" si="130"/>
        <v/>
      </c>
      <c r="W166" s="160"/>
      <c r="X166" s="155" t="str">
        <f t="shared" ca="1" si="131"/>
        <v>Вариант Г1</v>
      </c>
      <c r="Y166" s="156"/>
      <c r="Z166" s="156"/>
      <c r="AA166" s="157"/>
      <c r="AB166" s="177"/>
      <c r="AC166" s="86">
        <f t="shared" si="137"/>
        <v>124</v>
      </c>
      <c r="AD166" s="86">
        <f t="shared" ca="1" si="136"/>
        <v>11</v>
      </c>
      <c r="AE166" s="86" t="str">
        <f t="shared" ca="1" si="132"/>
        <v>Шайба пружинн. гровер ГОСТ 6402-70</v>
      </c>
      <c r="AF166" s="86" t="str">
        <f t="shared" ca="1" si="132"/>
        <v>М8</v>
      </c>
      <c r="AG166" s="86" t="str">
        <f t="shared" ca="1" si="132"/>
        <v/>
      </c>
      <c r="AH166" s="86" t="str">
        <f t="shared" ca="1" si="132"/>
        <v/>
      </c>
      <c r="AI166" s="86" t="str">
        <f t="shared" ca="1" si="132"/>
        <v>шт.</v>
      </c>
      <c r="AJ166" s="86">
        <f t="shared" ca="1" si="132"/>
        <v>6</v>
      </c>
      <c r="AK166" s="86" t="str">
        <f t="shared" ca="1" si="132"/>
        <v/>
      </c>
      <c r="AL166" s="86" t="str">
        <f t="shared" ca="1" si="132"/>
        <v>Вариант Г1</v>
      </c>
      <c r="AM166" s="86" t="str">
        <f t="shared" ca="1" si="132"/>
        <v/>
      </c>
      <c r="AN166" s="86" t="str">
        <f t="shared" ca="1" si="132"/>
        <v/>
      </c>
      <c r="AO166" s="86" t="str">
        <f t="shared" ca="1" si="132"/>
        <v/>
      </c>
      <c r="AP166" s="86" t="str">
        <f t="shared" ca="1" si="132"/>
        <v/>
      </c>
      <c r="AQ166" s="86" t="str">
        <f t="shared" ca="1" si="132"/>
        <v/>
      </c>
    </row>
    <row r="167" spans="4:43" s="86" customFormat="1" ht="23.25" customHeight="1">
      <c r="H167" s="83"/>
      <c r="I167" s="3">
        <f t="shared" ca="1" si="133"/>
        <v>12</v>
      </c>
      <c r="J167" s="6" t="str">
        <f t="shared" ca="1" si="134"/>
        <v>Провод желт.-зел.ТУ 3550</v>
      </c>
      <c r="K167" s="79" t="str">
        <f t="shared" ca="1" si="135"/>
        <v>ПВ1 1х6</v>
      </c>
      <c r="L167" s="158" t="str">
        <f t="shared" ca="1" si="126"/>
        <v/>
      </c>
      <c r="M167" s="159"/>
      <c r="N167" s="159"/>
      <c r="O167" s="160"/>
      <c r="P167" s="161" t="str">
        <f t="shared" ca="1" si="127"/>
        <v/>
      </c>
      <c r="Q167" s="161"/>
      <c r="R167" s="161"/>
      <c r="S167" s="161"/>
      <c r="T167" s="78" t="str">
        <f t="shared" ca="1" si="128"/>
        <v>м.</v>
      </c>
      <c r="U167" s="79">
        <f t="shared" ca="1" si="129"/>
        <v>5</v>
      </c>
      <c r="V167" s="158" t="str">
        <f t="shared" ca="1" si="130"/>
        <v/>
      </c>
      <c r="W167" s="160"/>
      <c r="X167" s="155" t="str">
        <f t="shared" ca="1" si="131"/>
        <v>Вариант Г1</v>
      </c>
      <c r="Y167" s="156"/>
      <c r="Z167" s="156"/>
      <c r="AA167" s="157"/>
      <c r="AB167" s="177"/>
      <c r="AC167" s="86">
        <f t="shared" si="137"/>
        <v>125</v>
      </c>
      <c r="AD167" s="86">
        <f t="shared" ca="1" si="136"/>
        <v>12</v>
      </c>
      <c r="AE167" s="86" t="str">
        <f t="shared" ca="1" si="132"/>
        <v>Провод желт.-зел.ТУ 3550</v>
      </c>
      <c r="AF167" s="86" t="str">
        <f t="shared" ca="1" si="132"/>
        <v>ПВ1 1х6</v>
      </c>
      <c r="AG167" s="86" t="str">
        <f t="shared" ca="1" si="132"/>
        <v/>
      </c>
      <c r="AH167" s="86" t="str">
        <f t="shared" ca="1" si="132"/>
        <v/>
      </c>
      <c r="AI167" s="86" t="str">
        <f t="shared" ca="1" si="132"/>
        <v>м.</v>
      </c>
      <c r="AJ167" s="86">
        <f t="shared" ca="1" si="132"/>
        <v>5</v>
      </c>
      <c r="AK167" s="86" t="str">
        <f t="shared" ca="1" si="132"/>
        <v/>
      </c>
      <c r="AL167" s="86" t="str">
        <f t="shared" ca="1" si="132"/>
        <v>Вариант Г1</v>
      </c>
      <c r="AM167" s="86" t="str">
        <f t="shared" ca="1" si="132"/>
        <v/>
      </c>
      <c r="AN167" s="86" t="str">
        <f t="shared" ca="1" si="132"/>
        <v/>
      </c>
      <c r="AO167" s="86" t="str">
        <f t="shared" ca="1" si="132"/>
        <v/>
      </c>
      <c r="AP167" s="86" t="str">
        <f t="shared" ca="1" si="132"/>
        <v/>
      </c>
      <c r="AQ167" s="86" t="str">
        <f t="shared" ca="1" si="132"/>
        <v/>
      </c>
    </row>
    <row r="168" spans="4:43" s="86" customFormat="1" ht="23.25" customHeight="1">
      <c r="H168" s="83"/>
      <c r="I168" s="3">
        <f t="shared" ca="1" si="133"/>
        <v>13</v>
      </c>
      <c r="J168" s="6" t="str">
        <f t="shared" ca="1" si="134"/>
        <v xml:space="preserve">Провод </v>
      </c>
      <c r="K168" s="47" t="str">
        <f t="shared" ca="1" si="135"/>
        <v>ПВ-1 1х2,5</v>
      </c>
      <c r="L168" s="158" t="str">
        <f t="shared" ca="1" si="126"/>
        <v/>
      </c>
      <c r="M168" s="159"/>
      <c r="N168" s="159"/>
      <c r="O168" s="160"/>
      <c r="P168" s="161" t="str">
        <f t="shared" ca="1" si="127"/>
        <v/>
      </c>
      <c r="Q168" s="161"/>
      <c r="R168" s="161"/>
      <c r="S168" s="161"/>
      <c r="T168" s="78" t="str">
        <f t="shared" ca="1" si="128"/>
        <v>м.</v>
      </c>
      <c r="U168" s="79">
        <f t="shared" ca="1" si="129"/>
        <v>3</v>
      </c>
      <c r="V168" s="158" t="str">
        <f t="shared" ca="1" si="130"/>
        <v/>
      </c>
      <c r="W168" s="160"/>
      <c r="X168" s="155" t="str">
        <f t="shared" ca="1" si="131"/>
        <v>Вариант Г1</v>
      </c>
      <c r="Y168" s="156"/>
      <c r="Z168" s="156"/>
      <c r="AA168" s="157"/>
      <c r="AB168" s="177"/>
      <c r="AC168" s="86">
        <f t="shared" si="137"/>
        <v>126</v>
      </c>
      <c r="AD168" s="86">
        <f t="shared" ca="1" si="136"/>
        <v>13</v>
      </c>
      <c r="AE168" s="86" t="str">
        <f t="shared" ca="1" si="132"/>
        <v xml:space="preserve">Провод </v>
      </c>
      <c r="AF168" s="86" t="str">
        <f t="shared" ca="1" si="132"/>
        <v>ПВ-1 1х2,5</v>
      </c>
      <c r="AG168" s="86" t="str">
        <f t="shared" ca="1" si="132"/>
        <v/>
      </c>
      <c r="AH168" s="86" t="str">
        <f t="shared" ca="1" si="132"/>
        <v/>
      </c>
      <c r="AI168" s="86" t="str">
        <f t="shared" ca="1" si="132"/>
        <v>м.</v>
      </c>
      <c r="AJ168" s="86">
        <f t="shared" ca="1" si="132"/>
        <v>3</v>
      </c>
      <c r="AK168" s="86" t="str">
        <f t="shared" ca="1" si="132"/>
        <v/>
      </c>
      <c r="AL168" s="86" t="str">
        <f t="shared" ca="1" si="132"/>
        <v>Вариант Г1</v>
      </c>
      <c r="AM168" s="86" t="str">
        <f t="shared" ca="1" si="132"/>
        <v/>
      </c>
      <c r="AN168" s="86" t="str">
        <f t="shared" ca="1" si="132"/>
        <v/>
      </c>
      <c r="AO168" s="86" t="str">
        <f t="shared" ca="1" si="132"/>
        <v/>
      </c>
      <c r="AP168" s="86" t="str">
        <f t="shared" ca="1" si="132"/>
        <v/>
      </c>
      <c r="AQ168" s="86" t="str">
        <f t="shared" ca="1" si="132"/>
        <v/>
      </c>
    </row>
    <row r="169" spans="4:43" s="86" customFormat="1" ht="23.25" customHeight="1">
      <c r="H169" s="83"/>
      <c r="I169" s="3">
        <f t="shared" ca="1" si="133"/>
        <v>14</v>
      </c>
      <c r="J169" s="6" t="str">
        <f t="shared" ca="1" si="134"/>
        <v xml:space="preserve">Провод </v>
      </c>
      <c r="K169" s="79" t="str">
        <f t="shared" ca="1" si="135"/>
        <v>ВВГнг 2х2,5</v>
      </c>
      <c r="L169" s="158" t="str">
        <f t="shared" ca="1" si="126"/>
        <v/>
      </c>
      <c r="M169" s="159"/>
      <c r="N169" s="159"/>
      <c r="O169" s="160"/>
      <c r="P169" s="161" t="str">
        <f t="shared" ca="1" si="127"/>
        <v/>
      </c>
      <c r="Q169" s="161"/>
      <c r="R169" s="161"/>
      <c r="S169" s="161"/>
      <c r="T169" s="78" t="str">
        <f t="shared" ca="1" si="128"/>
        <v>м.</v>
      </c>
      <c r="U169" s="79">
        <f t="shared" ca="1" si="129"/>
        <v>6</v>
      </c>
      <c r="V169" s="158" t="str">
        <f t="shared" ca="1" si="130"/>
        <v/>
      </c>
      <c r="W169" s="160"/>
      <c r="X169" s="155" t="str">
        <f t="shared" ca="1" si="131"/>
        <v>Вариант Г1</v>
      </c>
      <c r="Y169" s="156"/>
      <c r="Z169" s="156"/>
      <c r="AA169" s="157"/>
      <c r="AB169" s="177"/>
      <c r="AC169" s="86">
        <f t="shared" si="137"/>
        <v>127</v>
      </c>
      <c r="AD169" s="86">
        <f t="shared" ca="1" si="136"/>
        <v>14</v>
      </c>
      <c r="AE169" s="86" t="str">
        <f t="shared" ca="1" si="132"/>
        <v xml:space="preserve">Провод </v>
      </c>
      <c r="AF169" s="86" t="str">
        <f t="shared" ca="1" si="132"/>
        <v>ВВГнг 2х2,5</v>
      </c>
      <c r="AG169" s="86" t="str">
        <f t="shared" ca="1" si="132"/>
        <v/>
      </c>
      <c r="AH169" s="86" t="str">
        <f t="shared" ca="1" si="132"/>
        <v/>
      </c>
      <c r="AI169" s="86" t="str">
        <f t="shared" ca="1" si="132"/>
        <v>м.</v>
      </c>
      <c r="AJ169" s="86">
        <f t="shared" ca="1" si="132"/>
        <v>6</v>
      </c>
      <c r="AK169" s="86" t="str">
        <f t="shared" ca="1" si="132"/>
        <v/>
      </c>
      <c r="AL169" s="86" t="str">
        <f t="shared" ca="1" si="132"/>
        <v>Вариант Г1</v>
      </c>
      <c r="AM169" s="86" t="str">
        <f t="shared" ca="1" si="132"/>
        <v/>
      </c>
      <c r="AN169" s="86" t="str">
        <f t="shared" ca="1" si="132"/>
        <v/>
      </c>
      <c r="AO169" s="86" t="str">
        <f t="shared" ca="1" si="132"/>
        <v/>
      </c>
      <c r="AP169" s="86" t="str">
        <f t="shared" ca="1" si="132"/>
        <v/>
      </c>
      <c r="AQ169" s="86" t="str">
        <f t="shared" ca="1" si="132"/>
        <v/>
      </c>
    </row>
    <row r="170" spans="4:43" s="86" customFormat="1" ht="23.25" customHeight="1">
      <c r="H170" s="83"/>
      <c r="I170" s="3">
        <f t="shared" ca="1" si="133"/>
        <v>15</v>
      </c>
      <c r="J170" s="6" t="str">
        <f t="shared" ca="1" si="134"/>
        <v xml:space="preserve">Кабель </v>
      </c>
      <c r="K170" s="79" t="str">
        <f t="shared" ca="1" si="135"/>
        <v>КВВГнг 10х2,5</v>
      </c>
      <c r="L170" s="158" t="str">
        <f t="shared" ca="1" si="126"/>
        <v/>
      </c>
      <c r="M170" s="159"/>
      <c r="N170" s="159"/>
      <c r="O170" s="160"/>
      <c r="P170" s="161" t="str">
        <f t="shared" ca="1" si="127"/>
        <v/>
      </c>
      <c r="Q170" s="161"/>
      <c r="R170" s="161"/>
      <c r="S170" s="161"/>
      <c r="T170" s="78" t="str">
        <f t="shared" ca="1" si="128"/>
        <v>м.</v>
      </c>
      <c r="U170" s="79">
        <f t="shared" ca="1" si="129"/>
        <v>6</v>
      </c>
      <c r="V170" s="158" t="str">
        <f t="shared" ca="1" si="130"/>
        <v/>
      </c>
      <c r="W170" s="160"/>
      <c r="X170" s="155" t="str">
        <f t="shared" ca="1" si="131"/>
        <v>Вариант Г1</v>
      </c>
      <c r="Y170" s="156"/>
      <c r="Z170" s="156"/>
      <c r="AA170" s="157"/>
      <c r="AB170" s="177"/>
      <c r="AC170" s="86">
        <f t="shared" si="137"/>
        <v>128</v>
      </c>
      <c r="AD170" s="86">
        <f t="shared" ca="1" si="136"/>
        <v>15</v>
      </c>
      <c r="AE170" s="86" t="str">
        <f t="shared" ref="AE170:AQ182" ca="1" si="138">IF(OFFSET(INDIRECT($AD$2),$AC170,AE$2,1,1)&lt;&gt;0,OFFSET(INDIRECT($AD$2),$AC170,AE$2,1,1),"")</f>
        <v xml:space="preserve">Кабель </v>
      </c>
      <c r="AF170" s="86" t="str">
        <f t="shared" ca="1" si="138"/>
        <v>КВВГнг 10х2,5</v>
      </c>
      <c r="AG170" s="86" t="str">
        <f t="shared" ca="1" si="138"/>
        <v/>
      </c>
      <c r="AH170" s="86" t="str">
        <f t="shared" ca="1" si="138"/>
        <v/>
      </c>
      <c r="AI170" s="86" t="str">
        <f t="shared" ca="1" si="138"/>
        <v>м.</v>
      </c>
      <c r="AJ170" s="86">
        <f t="shared" ca="1" si="138"/>
        <v>6</v>
      </c>
      <c r="AK170" s="86" t="str">
        <f t="shared" ca="1" si="138"/>
        <v/>
      </c>
      <c r="AL170" s="86" t="str">
        <f t="shared" ca="1" si="138"/>
        <v>Вариант Г1</v>
      </c>
      <c r="AM170" s="86" t="str">
        <f t="shared" ca="1" si="138"/>
        <v/>
      </c>
      <c r="AN170" s="86" t="str">
        <f t="shared" ca="1" si="138"/>
        <v/>
      </c>
      <c r="AO170" s="86" t="str">
        <f t="shared" ca="1" si="138"/>
        <v/>
      </c>
      <c r="AP170" s="86" t="str">
        <f t="shared" ca="1" si="138"/>
        <v/>
      </c>
      <c r="AQ170" s="86" t="str">
        <f t="shared" ca="1" si="138"/>
        <v/>
      </c>
    </row>
    <row r="171" spans="4:43" s="86" customFormat="1" ht="23.25" customHeight="1">
      <c r="H171" s="83"/>
      <c r="I171" s="3">
        <f t="shared" ca="1" si="133"/>
        <v>16</v>
      </c>
      <c r="J171" s="76" t="str">
        <f t="shared" ca="1" si="134"/>
        <v xml:space="preserve">Наконечник </v>
      </c>
      <c r="K171" s="79" t="str">
        <f t="shared" ca="1" si="135"/>
        <v>НКИ 2.5-6</v>
      </c>
      <c r="L171" s="158" t="str">
        <f t="shared" ca="1" si="126"/>
        <v/>
      </c>
      <c r="M171" s="159"/>
      <c r="N171" s="159"/>
      <c r="O171" s="160"/>
      <c r="P171" s="161" t="str">
        <f t="shared" ca="1" si="127"/>
        <v/>
      </c>
      <c r="Q171" s="161"/>
      <c r="R171" s="161"/>
      <c r="S171" s="161"/>
      <c r="T171" s="78" t="str">
        <f t="shared" ca="1" si="128"/>
        <v>шт.</v>
      </c>
      <c r="U171" s="79">
        <f t="shared" ca="1" si="129"/>
        <v>6</v>
      </c>
      <c r="V171" s="158" t="str">
        <f t="shared" ca="1" si="130"/>
        <v/>
      </c>
      <c r="W171" s="160"/>
      <c r="X171" s="155" t="str">
        <f t="shared" ca="1" si="131"/>
        <v>Вариант Г1</v>
      </c>
      <c r="Y171" s="156"/>
      <c r="Z171" s="156"/>
      <c r="AA171" s="157"/>
      <c r="AB171" s="177"/>
      <c r="AC171" s="86">
        <f t="shared" si="137"/>
        <v>129</v>
      </c>
      <c r="AD171" s="86">
        <f t="shared" ca="1" si="136"/>
        <v>16</v>
      </c>
      <c r="AE171" s="86" t="str">
        <f t="shared" ca="1" si="138"/>
        <v xml:space="preserve">Наконечник </v>
      </c>
      <c r="AF171" s="86" t="str">
        <f t="shared" ca="1" si="138"/>
        <v>НКИ 2.5-6</v>
      </c>
      <c r="AG171" s="86" t="str">
        <f t="shared" ca="1" si="138"/>
        <v/>
      </c>
      <c r="AH171" s="86" t="str">
        <f t="shared" ca="1" si="138"/>
        <v/>
      </c>
      <c r="AI171" s="86" t="str">
        <f t="shared" ca="1" si="138"/>
        <v>шт.</v>
      </c>
      <c r="AJ171" s="86">
        <f t="shared" ca="1" si="138"/>
        <v>6</v>
      </c>
      <c r="AK171" s="86" t="str">
        <f t="shared" ca="1" si="138"/>
        <v/>
      </c>
      <c r="AL171" s="86" t="str">
        <f t="shared" ca="1" si="138"/>
        <v>Вариант Г1</v>
      </c>
      <c r="AM171" s="86" t="str">
        <f t="shared" ca="1" si="138"/>
        <v/>
      </c>
      <c r="AN171" s="86" t="str">
        <f t="shared" ca="1" si="138"/>
        <v/>
      </c>
      <c r="AO171" s="86" t="str">
        <f t="shared" ca="1" si="138"/>
        <v/>
      </c>
      <c r="AP171" s="86" t="str">
        <f t="shared" ca="1" si="138"/>
        <v/>
      </c>
      <c r="AQ171" s="86" t="str">
        <f t="shared" ca="1" si="138"/>
        <v/>
      </c>
    </row>
    <row r="172" spans="4:43" s="86" customFormat="1" ht="23.25" customHeight="1">
      <c r="H172" s="83"/>
      <c r="I172" s="3">
        <f t="shared" ca="1" si="133"/>
        <v>17</v>
      </c>
      <c r="J172" s="6" t="str">
        <f t="shared" ca="1" si="134"/>
        <v xml:space="preserve">Наконечник </v>
      </c>
      <c r="K172" s="47" t="str">
        <f t="shared" ca="1" si="135"/>
        <v>НКИ 5,5-6</v>
      </c>
      <c r="L172" s="158" t="str">
        <f t="shared" ca="1" si="126"/>
        <v/>
      </c>
      <c r="M172" s="159"/>
      <c r="N172" s="159"/>
      <c r="O172" s="160"/>
      <c r="P172" s="161" t="str">
        <f t="shared" ca="1" si="127"/>
        <v/>
      </c>
      <c r="Q172" s="161"/>
      <c r="R172" s="161"/>
      <c r="S172" s="161"/>
      <c r="T172" s="78" t="str">
        <f t="shared" ca="1" si="128"/>
        <v>шт.</v>
      </c>
      <c r="U172" s="79">
        <f t="shared" ca="1" si="129"/>
        <v>2</v>
      </c>
      <c r="V172" s="158" t="str">
        <f t="shared" ca="1" si="130"/>
        <v/>
      </c>
      <c r="W172" s="160"/>
      <c r="X172" s="155" t="str">
        <f t="shared" ca="1" si="131"/>
        <v>Вариант Г1</v>
      </c>
      <c r="Y172" s="156"/>
      <c r="Z172" s="156"/>
      <c r="AA172" s="157"/>
      <c r="AB172" s="177"/>
      <c r="AC172" s="86">
        <f t="shared" si="137"/>
        <v>130</v>
      </c>
      <c r="AD172" s="86">
        <f t="shared" ca="1" si="136"/>
        <v>17</v>
      </c>
      <c r="AE172" s="86" t="str">
        <f t="shared" ca="1" si="138"/>
        <v xml:space="preserve">Наконечник </v>
      </c>
      <c r="AF172" s="86" t="str">
        <f t="shared" ca="1" si="138"/>
        <v>НКИ 5,5-6</v>
      </c>
      <c r="AG172" s="86" t="str">
        <f t="shared" ca="1" si="138"/>
        <v/>
      </c>
      <c r="AH172" s="86" t="str">
        <f t="shared" ca="1" si="138"/>
        <v/>
      </c>
      <c r="AI172" s="86" t="str">
        <f t="shared" ca="1" si="138"/>
        <v>шт.</v>
      </c>
      <c r="AJ172" s="86">
        <f t="shared" ca="1" si="138"/>
        <v>2</v>
      </c>
      <c r="AK172" s="86" t="str">
        <f t="shared" ca="1" si="138"/>
        <v/>
      </c>
      <c r="AL172" s="86" t="str">
        <f t="shared" ca="1" si="138"/>
        <v>Вариант Г1</v>
      </c>
      <c r="AM172" s="86" t="str">
        <f t="shared" ca="1" si="138"/>
        <v/>
      </c>
      <c r="AN172" s="86" t="str">
        <f t="shared" ca="1" si="138"/>
        <v/>
      </c>
      <c r="AO172" s="86" t="str">
        <f t="shared" ca="1" si="138"/>
        <v/>
      </c>
      <c r="AP172" s="86" t="str">
        <f t="shared" ca="1" si="138"/>
        <v/>
      </c>
      <c r="AQ172" s="86" t="str">
        <f t="shared" ca="1" si="138"/>
        <v/>
      </c>
    </row>
    <row r="173" spans="4:43" s="86" customFormat="1" ht="23.25" customHeight="1">
      <c r="H173" s="83"/>
      <c r="I173" s="3">
        <f t="shared" ca="1" si="133"/>
        <v>18</v>
      </c>
      <c r="J173" s="6" t="str">
        <f t="shared" ca="1" si="134"/>
        <v>Болт ГОСТ 7798-70</v>
      </c>
      <c r="K173" s="79" t="str">
        <f t="shared" ca="1" si="135"/>
        <v>М4х25</v>
      </c>
      <c r="L173" s="158" t="str">
        <f t="shared" ca="1" si="126"/>
        <v/>
      </c>
      <c r="M173" s="159"/>
      <c r="N173" s="159"/>
      <c r="O173" s="160"/>
      <c r="P173" s="161" t="str">
        <f t="shared" ca="1" si="127"/>
        <v/>
      </c>
      <c r="Q173" s="161"/>
      <c r="R173" s="161"/>
      <c r="S173" s="161"/>
      <c r="T173" s="78" t="str">
        <f t="shared" ca="1" si="128"/>
        <v>шт.</v>
      </c>
      <c r="U173" s="79">
        <f t="shared" ca="1" si="129"/>
        <v>3</v>
      </c>
      <c r="V173" s="158" t="str">
        <f t="shared" ca="1" si="130"/>
        <v/>
      </c>
      <c r="W173" s="160"/>
      <c r="X173" s="155" t="str">
        <f t="shared" ca="1" si="131"/>
        <v>Вариант Г1</v>
      </c>
      <c r="Y173" s="156"/>
      <c r="Z173" s="156"/>
      <c r="AA173" s="157"/>
      <c r="AB173" s="177"/>
      <c r="AC173" s="86">
        <f t="shared" si="137"/>
        <v>131</v>
      </c>
      <c r="AD173" s="86">
        <f t="shared" ca="1" si="136"/>
        <v>18</v>
      </c>
      <c r="AE173" s="86" t="str">
        <f t="shared" ca="1" si="138"/>
        <v>Болт ГОСТ 7798-70</v>
      </c>
      <c r="AF173" s="86" t="str">
        <f t="shared" ca="1" si="138"/>
        <v>М4х25</v>
      </c>
      <c r="AG173" s="86" t="str">
        <f t="shared" ca="1" si="138"/>
        <v/>
      </c>
      <c r="AH173" s="86" t="str">
        <f t="shared" ca="1" si="138"/>
        <v/>
      </c>
      <c r="AI173" s="86" t="str">
        <f t="shared" ca="1" si="138"/>
        <v>шт.</v>
      </c>
      <c r="AJ173" s="86">
        <f t="shared" ca="1" si="138"/>
        <v>3</v>
      </c>
      <c r="AK173" s="86" t="str">
        <f t="shared" ca="1" si="138"/>
        <v/>
      </c>
      <c r="AL173" s="86" t="str">
        <f t="shared" ca="1" si="138"/>
        <v>Вариант Г1</v>
      </c>
      <c r="AM173" s="86" t="str">
        <f t="shared" ca="1" si="138"/>
        <v/>
      </c>
      <c r="AN173" s="86" t="str">
        <f t="shared" ca="1" si="138"/>
        <v/>
      </c>
      <c r="AO173" s="86" t="str">
        <f t="shared" ca="1" si="138"/>
        <v/>
      </c>
      <c r="AP173" s="86" t="str">
        <f t="shared" ca="1" si="138"/>
        <v/>
      </c>
      <c r="AQ173" s="86" t="str">
        <f t="shared" ca="1" si="138"/>
        <v/>
      </c>
    </row>
    <row r="174" spans="4:43" s="86" customFormat="1" ht="18" customHeight="1" thickBot="1">
      <c r="H174" s="83"/>
      <c r="I174" s="80">
        <f t="shared" ref="I174:I182" ca="1" si="139">AD174</f>
        <v>19</v>
      </c>
      <c r="J174" s="89" t="str">
        <f t="shared" ca="1" si="134"/>
        <v>Гайка ГОСТ 5927-70</v>
      </c>
      <c r="K174" s="81" t="str">
        <f t="shared" ca="1" si="135"/>
        <v>М4</v>
      </c>
      <c r="L174" s="222" t="str">
        <f t="shared" ref="L174:L182" ca="1" si="140">AG174</f>
        <v/>
      </c>
      <c r="M174" s="223"/>
      <c r="N174" s="223"/>
      <c r="O174" s="224"/>
      <c r="P174" s="222" t="str">
        <f t="shared" ref="P174:P182" ca="1" si="141">AH174</f>
        <v/>
      </c>
      <c r="Q174" s="223"/>
      <c r="R174" s="223"/>
      <c r="S174" s="224"/>
      <c r="T174" s="81" t="str">
        <f ca="1">AI174</f>
        <v>шт.</v>
      </c>
      <c r="U174" s="81">
        <f ca="1">AJ174</f>
        <v>3</v>
      </c>
      <c r="V174" s="222" t="str">
        <f ca="1">AK174</f>
        <v/>
      </c>
      <c r="W174" s="224"/>
      <c r="X174" s="225" t="str">
        <f t="shared" ref="X174:X182" ca="1" si="142">AL174</f>
        <v>Вариант Г1</v>
      </c>
      <c r="Y174" s="226"/>
      <c r="Z174" s="226"/>
      <c r="AA174" s="227"/>
      <c r="AB174" s="177"/>
      <c r="AC174" s="86">
        <f t="shared" si="137"/>
        <v>132</v>
      </c>
      <c r="AD174" s="86">
        <f t="shared" ca="1" si="136"/>
        <v>19</v>
      </c>
      <c r="AE174" s="86" t="str">
        <f t="shared" ca="1" si="138"/>
        <v>Гайка ГОСТ 5927-70</v>
      </c>
      <c r="AF174" s="86" t="str">
        <f t="shared" ca="1" si="138"/>
        <v>М4</v>
      </c>
      <c r="AG174" s="86" t="str">
        <f t="shared" ca="1" si="138"/>
        <v/>
      </c>
      <c r="AH174" s="86" t="str">
        <f t="shared" ca="1" si="138"/>
        <v/>
      </c>
      <c r="AI174" s="86" t="str">
        <f t="shared" ca="1" si="138"/>
        <v>шт.</v>
      </c>
      <c r="AJ174" s="86">
        <f t="shared" ca="1" si="138"/>
        <v>3</v>
      </c>
      <c r="AK174" s="86" t="str">
        <f t="shared" ca="1" si="138"/>
        <v/>
      </c>
      <c r="AL174" s="86" t="str">
        <f t="shared" ca="1" si="138"/>
        <v>Вариант Г1</v>
      </c>
      <c r="AM174" s="86" t="str">
        <f t="shared" ca="1" si="138"/>
        <v/>
      </c>
      <c r="AN174" s="86" t="str">
        <f t="shared" ca="1" si="138"/>
        <v/>
      </c>
      <c r="AO174" s="86" t="str">
        <f t="shared" ca="1" si="138"/>
        <v/>
      </c>
      <c r="AP174" s="86" t="str">
        <f t="shared" ca="1" si="138"/>
        <v/>
      </c>
      <c r="AQ174" s="86" t="str">
        <f t="shared" ca="1" si="138"/>
        <v/>
      </c>
    </row>
    <row r="175" spans="4:43" s="86" customFormat="1" ht="23.25" customHeight="1">
      <c r="D175" s="162" t="s">
        <v>34</v>
      </c>
      <c r="E175" s="163"/>
      <c r="F175" s="168"/>
      <c r="G175" s="169"/>
      <c r="H175" s="170"/>
      <c r="I175" s="3">
        <f t="shared" ca="1" si="139"/>
        <v>20</v>
      </c>
      <c r="J175" s="6" t="str">
        <f t="shared" ca="1" si="134"/>
        <v>Шайба пружинн. гровер ГОСТ 6402-70</v>
      </c>
      <c r="K175" s="79" t="str">
        <f t="shared" ca="1" si="135"/>
        <v>М4</v>
      </c>
      <c r="L175" s="158" t="str">
        <f t="shared" ca="1" si="140"/>
        <v/>
      </c>
      <c r="M175" s="159"/>
      <c r="N175" s="159"/>
      <c r="O175" s="160"/>
      <c r="P175" s="161" t="str">
        <f t="shared" ca="1" si="141"/>
        <v/>
      </c>
      <c r="Q175" s="161"/>
      <c r="R175" s="161"/>
      <c r="S175" s="161"/>
      <c r="T175" s="78" t="str">
        <f t="shared" ref="T175:T181" ca="1" si="143">AI175</f>
        <v>шт.</v>
      </c>
      <c r="U175" s="79">
        <f t="shared" ref="U175:U181" ca="1" si="144">AJ175</f>
        <v>3</v>
      </c>
      <c r="V175" s="158" t="str">
        <f t="shared" ref="V175:V181" ca="1" si="145">AK175</f>
        <v/>
      </c>
      <c r="W175" s="160"/>
      <c r="X175" s="155" t="str">
        <f t="shared" ca="1" si="142"/>
        <v>Вариант Г1</v>
      </c>
      <c r="Y175" s="156"/>
      <c r="Z175" s="156"/>
      <c r="AA175" s="157"/>
      <c r="AB175" s="177"/>
      <c r="AC175" s="86">
        <f t="shared" ref="AC175:AC182" si="146">AC174+1</f>
        <v>133</v>
      </c>
      <c r="AD175" s="86">
        <f t="shared" ref="AD175:AD182" ca="1" si="147">IF(OFFSET(INDIRECT($AD$2),AC175,0,1,1)&lt;&gt;0,OFFSET(INDIRECT($AD$2),AC175,0,1,1),"")</f>
        <v>20</v>
      </c>
      <c r="AE175" s="86" t="str">
        <f t="shared" ca="1" si="138"/>
        <v>Шайба пружинн. гровер ГОСТ 6402-70</v>
      </c>
      <c r="AF175" s="86" t="str">
        <f t="shared" ca="1" si="138"/>
        <v>М4</v>
      </c>
      <c r="AG175" s="86" t="str">
        <f t="shared" ca="1" si="138"/>
        <v/>
      </c>
      <c r="AH175" s="86" t="str">
        <f t="shared" ca="1" si="138"/>
        <v/>
      </c>
      <c r="AI175" s="86" t="str">
        <f t="shared" ca="1" si="138"/>
        <v>шт.</v>
      </c>
      <c r="AJ175" s="86">
        <f t="shared" ca="1" si="138"/>
        <v>3</v>
      </c>
      <c r="AK175" s="86" t="str">
        <f t="shared" ca="1" si="138"/>
        <v/>
      </c>
      <c r="AL175" s="86" t="str">
        <f t="shared" ca="1" si="138"/>
        <v>Вариант Г1</v>
      </c>
      <c r="AM175" s="86" t="str">
        <f t="shared" ca="1" si="138"/>
        <v/>
      </c>
      <c r="AN175" s="86" t="str">
        <f t="shared" ca="1" si="138"/>
        <v/>
      </c>
      <c r="AO175" s="86" t="str">
        <f t="shared" ca="1" si="138"/>
        <v/>
      </c>
      <c r="AP175" s="86" t="str">
        <f t="shared" ca="1" si="138"/>
        <v/>
      </c>
      <c r="AQ175" s="86" t="str">
        <f t="shared" ca="1" si="138"/>
        <v/>
      </c>
    </row>
    <row r="176" spans="4:43" s="86" customFormat="1" ht="23.25" customHeight="1">
      <c r="D176" s="164"/>
      <c r="E176" s="165"/>
      <c r="F176" s="171"/>
      <c r="G176" s="172"/>
      <c r="H176" s="173"/>
      <c r="I176" s="3">
        <f t="shared" ca="1" si="139"/>
        <v>21</v>
      </c>
      <c r="J176" s="6" t="str">
        <f t="shared" ca="1" si="134"/>
        <v xml:space="preserve">Шайба плоск. усил. ГОСТ 6958 </v>
      </c>
      <c r="K176" s="79" t="str">
        <f t="shared" ca="1" si="135"/>
        <v>М4</v>
      </c>
      <c r="L176" s="158" t="str">
        <f t="shared" ca="1" si="140"/>
        <v/>
      </c>
      <c r="M176" s="159"/>
      <c r="N176" s="159"/>
      <c r="O176" s="160"/>
      <c r="P176" s="161" t="str">
        <f t="shared" ca="1" si="141"/>
        <v/>
      </c>
      <c r="Q176" s="161"/>
      <c r="R176" s="161"/>
      <c r="S176" s="161"/>
      <c r="T176" s="78" t="str">
        <f t="shared" ca="1" si="143"/>
        <v>шт.</v>
      </c>
      <c r="U176" s="79">
        <f t="shared" ca="1" si="144"/>
        <v>6</v>
      </c>
      <c r="V176" s="158" t="str">
        <f t="shared" ca="1" si="145"/>
        <v/>
      </c>
      <c r="W176" s="160"/>
      <c r="X176" s="155" t="str">
        <f t="shared" ca="1" si="142"/>
        <v>Вариант Г1</v>
      </c>
      <c r="Y176" s="156"/>
      <c r="Z176" s="156"/>
      <c r="AA176" s="157"/>
      <c r="AB176" s="177"/>
      <c r="AC176" s="86">
        <f t="shared" si="146"/>
        <v>134</v>
      </c>
      <c r="AD176" s="86">
        <f t="shared" ca="1" si="147"/>
        <v>21</v>
      </c>
      <c r="AE176" s="86" t="str">
        <f t="shared" ca="1" si="138"/>
        <v xml:space="preserve">Шайба плоск. усил. ГОСТ 6958 </v>
      </c>
      <c r="AF176" s="86" t="str">
        <f t="shared" ca="1" si="138"/>
        <v>М4</v>
      </c>
      <c r="AG176" s="86" t="str">
        <f t="shared" ca="1" si="138"/>
        <v/>
      </c>
      <c r="AH176" s="86" t="str">
        <f t="shared" ca="1" si="138"/>
        <v/>
      </c>
      <c r="AI176" s="86" t="str">
        <f t="shared" ca="1" si="138"/>
        <v>шт.</v>
      </c>
      <c r="AJ176" s="86">
        <f t="shared" ca="1" si="138"/>
        <v>6</v>
      </c>
      <c r="AK176" s="86" t="str">
        <f t="shared" ca="1" si="138"/>
        <v/>
      </c>
      <c r="AL176" s="86" t="str">
        <f t="shared" ca="1" si="138"/>
        <v>Вариант Г1</v>
      </c>
      <c r="AM176" s="86" t="str">
        <f t="shared" ca="1" si="138"/>
        <v/>
      </c>
      <c r="AN176" s="86" t="str">
        <f t="shared" ca="1" si="138"/>
        <v/>
      </c>
      <c r="AO176" s="86" t="str">
        <f t="shared" ca="1" si="138"/>
        <v/>
      </c>
      <c r="AP176" s="86" t="str">
        <f t="shared" ca="1" si="138"/>
        <v/>
      </c>
      <c r="AQ176" s="86" t="str">
        <f t="shared" ca="1" si="138"/>
        <v/>
      </c>
    </row>
    <row r="177" spans="4:43" s="86" customFormat="1" ht="20.25" customHeight="1" thickBot="1">
      <c r="D177" s="166"/>
      <c r="E177" s="167"/>
      <c r="F177" s="174"/>
      <c r="G177" s="175"/>
      <c r="H177" s="176"/>
      <c r="I177" s="80">
        <f t="shared" ca="1" si="139"/>
        <v>22</v>
      </c>
      <c r="J177" s="89" t="str">
        <f t="shared" ca="1" si="134"/>
        <v xml:space="preserve">Наконечник </v>
      </c>
      <c r="K177" s="90" t="str">
        <f t="shared" ca="1" si="135"/>
        <v>НКИ(н) 2,5-4</v>
      </c>
      <c r="L177" s="222" t="str">
        <f t="shared" ca="1" si="140"/>
        <v/>
      </c>
      <c r="M177" s="223"/>
      <c r="N177" s="223"/>
      <c r="O177" s="224"/>
      <c r="P177" s="222" t="str">
        <f t="shared" ca="1" si="141"/>
        <v/>
      </c>
      <c r="Q177" s="223"/>
      <c r="R177" s="223"/>
      <c r="S177" s="224"/>
      <c r="T177" s="81" t="str">
        <f t="shared" ca="1" si="143"/>
        <v>шт.</v>
      </c>
      <c r="U177" s="81">
        <f t="shared" ca="1" si="144"/>
        <v>3</v>
      </c>
      <c r="V177" s="222" t="str">
        <f t="shared" ca="1" si="145"/>
        <v/>
      </c>
      <c r="W177" s="224"/>
      <c r="X177" s="225" t="str">
        <f t="shared" ca="1" si="142"/>
        <v>Вариант Г1</v>
      </c>
      <c r="Y177" s="226"/>
      <c r="Z177" s="226"/>
      <c r="AA177" s="227"/>
      <c r="AB177" s="177"/>
      <c r="AC177" s="86">
        <f t="shared" si="146"/>
        <v>135</v>
      </c>
      <c r="AD177" s="86">
        <f t="shared" ca="1" si="147"/>
        <v>22</v>
      </c>
      <c r="AE177" s="86" t="str">
        <f t="shared" ca="1" si="138"/>
        <v xml:space="preserve">Наконечник </v>
      </c>
      <c r="AF177" s="86" t="str">
        <f t="shared" ca="1" si="138"/>
        <v>НКИ(н) 2,5-4</v>
      </c>
      <c r="AG177" s="86" t="str">
        <f t="shared" ca="1" si="138"/>
        <v/>
      </c>
      <c r="AH177" s="86" t="str">
        <f t="shared" ca="1" si="138"/>
        <v/>
      </c>
      <c r="AI177" s="86" t="str">
        <f t="shared" ca="1" si="138"/>
        <v>шт.</v>
      </c>
      <c r="AJ177" s="86">
        <f t="shared" ca="1" si="138"/>
        <v>3</v>
      </c>
      <c r="AK177" s="86" t="str">
        <f t="shared" ca="1" si="138"/>
        <v/>
      </c>
      <c r="AL177" s="86" t="str">
        <f t="shared" ca="1" si="138"/>
        <v>Вариант Г1</v>
      </c>
      <c r="AM177" s="86" t="str">
        <f t="shared" ca="1" si="138"/>
        <v/>
      </c>
      <c r="AN177" s="86" t="str">
        <f t="shared" ca="1" si="138"/>
        <v/>
      </c>
      <c r="AO177" s="86" t="str">
        <f t="shared" ca="1" si="138"/>
        <v/>
      </c>
      <c r="AP177" s="86" t="str">
        <f t="shared" ca="1" si="138"/>
        <v/>
      </c>
      <c r="AQ177" s="86" t="str">
        <f t="shared" ca="1" si="138"/>
        <v/>
      </c>
    </row>
    <row r="178" spans="4:43" s="86" customFormat="1" ht="23.25" customHeight="1">
      <c r="D178" s="162" t="s">
        <v>35</v>
      </c>
      <c r="E178" s="163"/>
      <c r="F178" s="168"/>
      <c r="G178" s="169"/>
      <c r="H178" s="170"/>
      <c r="I178" s="80">
        <f t="shared" ca="1" si="139"/>
        <v>23</v>
      </c>
      <c r="J178" s="89" t="str">
        <f ca="1">AE178</f>
        <v>Труба гофр. ПНД с зондом черная</v>
      </c>
      <c r="K178" s="90" t="str">
        <f ca="1">AF178</f>
        <v>d 25мм</v>
      </c>
      <c r="L178" s="158" t="str">
        <f t="shared" ca="1" si="140"/>
        <v/>
      </c>
      <c r="M178" s="159"/>
      <c r="N178" s="159"/>
      <c r="O178" s="160"/>
      <c r="P178" s="158" t="str">
        <f t="shared" ca="1" si="141"/>
        <v/>
      </c>
      <c r="Q178" s="159"/>
      <c r="R178" s="159"/>
      <c r="S178" s="160"/>
      <c r="T178" s="81" t="str">
        <f t="shared" ca="1" si="143"/>
        <v>м.</v>
      </c>
      <c r="U178" s="81">
        <f t="shared" ca="1" si="144"/>
        <v>8</v>
      </c>
      <c r="V178" s="158" t="str">
        <f t="shared" ca="1" si="145"/>
        <v/>
      </c>
      <c r="W178" s="160"/>
      <c r="X178" s="155" t="str">
        <f t="shared" ca="1" si="142"/>
        <v>Вариант Г1</v>
      </c>
      <c r="Y178" s="156"/>
      <c r="Z178" s="156"/>
      <c r="AA178" s="157"/>
      <c r="AB178" s="177"/>
      <c r="AC178" s="86">
        <f t="shared" si="146"/>
        <v>136</v>
      </c>
      <c r="AD178" s="86">
        <f t="shared" ca="1" si="147"/>
        <v>23</v>
      </c>
      <c r="AE178" s="86" t="str">
        <f t="shared" ca="1" si="138"/>
        <v>Труба гофр. ПНД с зондом черная</v>
      </c>
      <c r="AF178" s="86" t="str">
        <f t="shared" ca="1" si="138"/>
        <v>d 25мм</v>
      </c>
      <c r="AG178" s="86" t="str">
        <f t="shared" ca="1" si="138"/>
        <v/>
      </c>
      <c r="AH178" s="86" t="str">
        <f t="shared" ca="1" si="138"/>
        <v/>
      </c>
      <c r="AI178" s="86" t="str">
        <f t="shared" ca="1" si="138"/>
        <v>м.</v>
      </c>
      <c r="AJ178" s="86">
        <f t="shared" ca="1" si="138"/>
        <v>8</v>
      </c>
      <c r="AK178" s="86" t="str">
        <f t="shared" ca="1" si="138"/>
        <v/>
      </c>
      <c r="AL178" s="86" t="str">
        <f t="shared" ca="1" si="138"/>
        <v>Вариант Г1</v>
      </c>
      <c r="AM178" s="86" t="str">
        <f t="shared" ca="1" si="138"/>
        <v/>
      </c>
      <c r="AN178" s="86" t="str">
        <f t="shared" ca="1" si="138"/>
        <v/>
      </c>
    </row>
    <row r="179" spans="4:43" s="86" customFormat="1" ht="23.25" customHeight="1">
      <c r="D179" s="164"/>
      <c r="E179" s="165"/>
      <c r="F179" s="171"/>
      <c r="G179" s="177"/>
      <c r="H179" s="173"/>
      <c r="I179" s="80">
        <f t="shared" ca="1" si="139"/>
        <v>24</v>
      </c>
      <c r="J179" s="278" t="str">
        <f t="shared" ref="J179:J182" ca="1" si="148">AE179</f>
        <v xml:space="preserve">Скоба металл. двухлапковая  </v>
      </c>
      <c r="K179" s="81" t="str">
        <f t="shared" ref="K179:K182" ca="1" si="149">AF179</f>
        <v>d25-26мм</v>
      </c>
      <c r="L179" s="158" t="str">
        <f t="shared" ca="1" si="140"/>
        <v/>
      </c>
      <c r="M179" s="159"/>
      <c r="N179" s="159"/>
      <c r="O179" s="160"/>
      <c r="P179" s="158" t="str">
        <f t="shared" ca="1" si="141"/>
        <v/>
      </c>
      <c r="Q179" s="159"/>
      <c r="R179" s="159"/>
      <c r="S179" s="160"/>
      <c r="T179" s="81" t="str">
        <f t="shared" ca="1" si="143"/>
        <v>шт.</v>
      </c>
      <c r="U179" s="81">
        <f t="shared" ca="1" si="144"/>
        <v>8</v>
      </c>
      <c r="V179" s="158" t="str">
        <f t="shared" ca="1" si="145"/>
        <v/>
      </c>
      <c r="W179" s="160"/>
      <c r="X179" s="155" t="str">
        <f t="shared" ca="1" si="142"/>
        <v>Вариант Г1</v>
      </c>
      <c r="Y179" s="156"/>
      <c r="Z179" s="156"/>
      <c r="AA179" s="157"/>
      <c r="AB179" s="177"/>
      <c r="AC179" s="86">
        <f t="shared" si="146"/>
        <v>137</v>
      </c>
      <c r="AD179" s="86">
        <f t="shared" ca="1" si="147"/>
        <v>24</v>
      </c>
      <c r="AE179" s="86" t="str">
        <f t="shared" ca="1" si="138"/>
        <v xml:space="preserve">Скоба металл. двухлапковая  </v>
      </c>
      <c r="AF179" s="86" t="str">
        <f t="shared" ca="1" si="138"/>
        <v>d25-26мм</v>
      </c>
      <c r="AG179" s="86" t="str">
        <f t="shared" ca="1" si="138"/>
        <v/>
      </c>
      <c r="AH179" s="86" t="str">
        <f t="shared" ca="1" si="138"/>
        <v/>
      </c>
      <c r="AI179" s="86" t="str">
        <f t="shared" ca="1" si="138"/>
        <v>шт.</v>
      </c>
      <c r="AJ179" s="86">
        <f t="shared" ca="1" si="138"/>
        <v>8</v>
      </c>
      <c r="AK179" s="86" t="str">
        <f t="shared" ca="1" si="138"/>
        <v/>
      </c>
      <c r="AL179" s="86" t="str">
        <f t="shared" ca="1" si="138"/>
        <v>Вариант Г1</v>
      </c>
      <c r="AM179" s="86" t="str">
        <f t="shared" ca="1" si="138"/>
        <v/>
      </c>
      <c r="AN179" s="86" t="str">
        <f t="shared" ca="1" si="138"/>
        <v/>
      </c>
      <c r="AO179" s="86" t="str">
        <f t="shared" ca="1" si="138"/>
        <v/>
      </c>
      <c r="AP179" s="86" t="str">
        <f t="shared" ca="1" si="138"/>
        <v/>
      </c>
      <c r="AQ179" s="86" t="str">
        <f t="shared" ca="1" si="138"/>
        <v/>
      </c>
    </row>
    <row r="180" spans="4:43" s="86" customFormat="1" ht="23.25" customHeight="1">
      <c r="D180" s="164"/>
      <c r="E180" s="165"/>
      <c r="F180" s="171"/>
      <c r="G180" s="177"/>
      <c r="H180" s="173"/>
      <c r="I180" s="3">
        <f t="shared" ca="1" si="139"/>
        <v>25</v>
      </c>
      <c r="J180" s="6" t="str">
        <f t="shared" ca="1" si="148"/>
        <v>Саморез пр. шайб. сверл DIN 7504 К</v>
      </c>
      <c r="K180" s="79" t="str">
        <f t="shared" ca="1" si="149"/>
        <v>4,2х19</v>
      </c>
      <c r="L180" s="158" t="str">
        <f t="shared" ca="1" si="140"/>
        <v/>
      </c>
      <c r="M180" s="159"/>
      <c r="N180" s="159"/>
      <c r="O180" s="160"/>
      <c r="P180" s="161" t="str">
        <f t="shared" ca="1" si="141"/>
        <v/>
      </c>
      <c r="Q180" s="161"/>
      <c r="R180" s="161"/>
      <c r="S180" s="161"/>
      <c r="T180" s="78" t="str">
        <f t="shared" ca="1" si="143"/>
        <v>шт.</v>
      </c>
      <c r="U180" s="79">
        <f t="shared" ca="1" si="144"/>
        <v>16</v>
      </c>
      <c r="V180" s="158" t="str">
        <f t="shared" ca="1" si="145"/>
        <v/>
      </c>
      <c r="W180" s="160"/>
      <c r="X180" s="155" t="str">
        <f t="shared" ca="1" si="142"/>
        <v>Вариант Г1</v>
      </c>
      <c r="Y180" s="156"/>
      <c r="Z180" s="156"/>
      <c r="AA180" s="157"/>
      <c r="AB180" s="177"/>
      <c r="AC180" s="86">
        <f t="shared" si="146"/>
        <v>138</v>
      </c>
      <c r="AD180" s="86">
        <f t="shared" ca="1" si="147"/>
        <v>25</v>
      </c>
      <c r="AE180" s="86" t="str">
        <f t="shared" ca="1" si="138"/>
        <v>Саморез пр. шайб. сверл DIN 7504 К</v>
      </c>
      <c r="AF180" s="86" t="str">
        <f t="shared" ca="1" si="138"/>
        <v>4,2х19</v>
      </c>
      <c r="AG180" s="86" t="str">
        <f t="shared" ca="1" si="138"/>
        <v/>
      </c>
      <c r="AH180" s="86" t="str">
        <f t="shared" ca="1" si="138"/>
        <v/>
      </c>
      <c r="AI180" s="86" t="str">
        <f t="shared" ca="1" si="138"/>
        <v>шт.</v>
      </c>
      <c r="AJ180" s="86">
        <f t="shared" ca="1" si="138"/>
        <v>16</v>
      </c>
      <c r="AK180" s="86" t="str">
        <f t="shared" ca="1" si="138"/>
        <v/>
      </c>
      <c r="AL180" s="86" t="str">
        <f t="shared" ca="1" si="138"/>
        <v>Вариант Г1</v>
      </c>
      <c r="AM180" s="86" t="str">
        <f t="shared" ca="1" si="138"/>
        <v/>
      </c>
      <c r="AN180" s="86" t="str">
        <f t="shared" ca="1" si="138"/>
        <v/>
      </c>
      <c r="AO180" s="86" t="str">
        <f t="shared" ca="1" si="138"/>
        <v/>
      </c>
      <c r="AP180" s="86" t="str">
        <f t="shared" ca="1" si="138"/>
        <v/>
      </c>
      <c r="AQ180" s="86" t="str">
        <f t="shared" ca="1" si="138"/>
        <v/>
      </c>
    </row>
    <row r="181" spans="4:43" s="86" customFormat="1" ht="23.25" customHeight="1">
      <c r="D181" s="164"/>
      <c r="E181" s="165"/>
      <c r="F181" s="171"/>
      <c r="G181" s="177"/>
      <c r="H181" s="173"/>
      <c r="I181" s="3">
        <f t="shared" ca="1" si="139"/>
        <v>26</v>
      </c>
      <c r="J181" s="6" t="str">
        <f t="shared" ca="1" si="148"/>
        <v>Саморез пр. шайб. сверл DIN 7504 К</v>
      </c>
      <c r="K181" s="79" t="str">
        <f t="shared" ca="1" si="149"/>
        <v>4,2х35</v>
      </c>
      <c r="L181" s="158" t="str">
        <f t="shared" ca="1" si="140"/>
        <v/>
      </c>
      <c r="M181" s="159"/>
      <c r="N181" s="159"/>
      <c r="O181" s="160"/>
      <c r="P181" s="161" t="str">
        <f t="shared" ca="1" si="141"/>
        <v/>
      </c>
      <c r="Q181" s="161"/>
      <c r="R181" s="161"/>
      <c r="S181" s="161"/>
      <c r="T181" s="78" t="str">
        <f t="shared" ca="1" si="143"/>
        <v>шт.</v>
      </c>
      <c r="U181" s="79">
        <f t="shared" ca="1" si="144"/>
        <v>4</v>
      </c>
      <c r="V181" s="158" t="str">
        <f t="shared" ca="1" si="145"/>
        <v/>
      </c>
      <c r="W181" s="160"/>
      <c r="X181" s="155" t="str">
        <f t="shared" ca="1" si="142"/>
        <v>Вариант Г1</v>
      </c>
      <c r="Y181" s="156"/>
      <c r="Z181" s="156"/>
      <c r="AA181" s="157"/>
      <c r="AB181" s="177"/>
      <c r="AC181" s="86">
        <f t="shared" si="146"/>
        <v>139</v>
      </c>
      <c r="AD181" s="86">
        <f t="shared" ca="1" si="147"/>
        <v>26</v>
      </c>
      <c r="AE181" s="86" t="str">
        <f t="shared" ca="1" si="138"/>
        <v>Саморез пр. шайб. сверл DIN 7504 К</v>
      </c>
      <c r="AF181" s="86" t="str">
        <f t="shared" ca="1" si="138"/>
        <v>4,2х35</v>
      </c>
      <c r="AG181" s="86" t="str">
        <f t="shared" ca="1" si="138"/>
        <v/>
      </c>
      <c r="AH181" s="86" t="str">
        <f t="shared" ca="1" si="138"/>
        <v/>
      </c>
      <c r="AI181" s="86" t="str">
        <f t="shared" ca="1" si="138"/>
        <v>шт.</v>
      </c>
      <c r="AJ181" s="86">
        <f t="shared" ca="1" si="138"/>
        <v>4</v>
      </c>
      <c r="AK181" s="86" t="str">
        <f t="shared" ca="1" si="138"/>
        <v/>
      </c>
      <c r="AL181" s="86" t="str">
        <f t="shared" ca="1" si="138"/>
        <v>Вариант Г1</v>
      </c>
      <c r="AM181" s="86" t="str">
        <f t="shared" ca="1" si="138"/>
        <v/>
      </c>
      <c r="AN181" s="86" t="str">
        <f t="shared" ca="1" si="138"/>
        <v/>
      </c>
      <c r="AO181" s="86" t="str">
        <f t="shared" ca="1" si="138"/>
        <v/>
      </c>
      <c r="AP181" s="86" t="str">
        <f t="shared" ca="1" si="138"/>
        <v/>
      </c>
      <c r="AQ181" s="86" t="str">
        <f t="shared" ca="1" si="138"/>
        <v/>
      </c>
    </row>
    <row r="182" spans="4:43" s="86" customFormat="1" ht="22.5" customHeight="1" thickBot="1">
      <c r="D182" s="166"/>
      <c r="E182" s="167"/>
      <c r="F182" s="174"/>
      <c r="G182" s="175"/>
      <c r="H182" s="176"/>
      <c r="I182" s="3">
        <f t="shared" ca="1" si="139"/>
        <v>27</v>
      </c>
      <c r="J182" s="6" t="str">
        <f t="shared" ca="1" si="148"/>
        <v xml:space="preserve">Трансф. тока </v>
      </c>
      <c r="K182" s="79" t="str">
        <f t="shared" ca="1" si="149"/>
        <v>ТОП-0,66 У3 300/ 5 0,5S</v>
      </c>
      <c r="L182" s="158" t="str">
        <f t="shared" ca="1" si="140"/>
        <v/>
      </c>
      <c r="M182" s="159"/>
      <c r="N182" s="159"/>
      <c r="O182" s="160"/>
      <c r="P182" s="158" t="str">
        <f t="shared" ca="1" si="141"/>
        <v/>
      </c>
      <c r="Q182" s="159"/>
      <c r="R182" s="159"/>
      <c r="S182" s="160"/>
      <c r="T182" s="79" t="str">
        <f ca="1">AI182</f>
        <v>шт.</v>
      </c>
      <c r="U182" s="79">
        <f ca="1">AJ182</f>
        <v>3</v>
      </c>
      <c r="V182" s="158" t="str">
        <f ca="1">AK182</f>
        <v/>
      </c>
      <c r="W182" s="160"/>
      <c r="X182" s="155" t="str">
        <f t="shared" ca="1" si="142"/>
        <v>Вариант Г1</v>
      </c>
      <c r="Y182" s="156"/>
      <c r="Z182" s="156"/>
      <c r="AA182" s="157"/>
      <c r="AB182" s="177"/>
      <c r="AC182" s="86">
        <f t="shared" si="146"/>
        <v>140</v>
      </c>
      <c r="AD182" s="86">
        <f t="shared" ca="1" si="147"/>
        <v>27</v>
      </c>
      <c r="AE182" s="86" t="str">
        <f t="shared" ca="1" si="138"/>
        <v xml:space="preserve">Трансф. тока </v>
      </c>
      <c r="AF182" s="86" t="str">
        <f t="shared" ca="1" si="138"/>
        <v>ТОП-0,66 У3 300/ 5 0,5S</v>
      </c>
      <c r="AG182" s="86" t="str">
        <f t="shared" ca="1" si="138"/>
        <v/>
      </c>
      <c r="AH182" s="86" t="str">
        <f t="shared" ca="1" si="138"/>
        <v/>
      </c>
      <c r="AI182" s="86" t="str">
        <f t="shared" ca="1" si="138"/>
        <v>шт.</v>
      </c>
      <c r="AJ182" s="86">
        <f t="shared" ca="1" si="138"/>
        <v>3</v>
      </c>
      <c r="AK182" s="86" t="str">
        <f t="shared" ca="1" si="138"/>
        <v/>
      </c>
      <c r="AL182" s="86" t="str">
        <f t="shared" ca="1" si="138"/>
        <v>Вариант Г1</v>
      </c>
      <c r="AM182" s="86" t="str">
        <f t="shared" ca="1" si="138"/>
        <v/>
      </c>
      <c r="AN182" s="86" t="str">
        <f t="shared" ca="1" si="138"/>
        <v/>
      </c>
      <c r="AO182" s="86" t="str">
        <f t="shared" ca="1" si="138"/>
        <v/>
      </c>
      <c r="AP182" s="86" t="str">
        <f t="shared" ca="1" si="138"/>
        <v/>
      </c>
      <c r="AQ182" s="86" t="str">
        <f t="shared" ca="1" si="138"/>
        <v/>
      </c>
    </row>
    <row r="183" spans="4:43" s="86" customFormat="1" ht="14.25" customHeight="1" thickBot="1">
      <c r="D183" s="178" t="s">
        <v>38</v>
      </c>
      <c r="E183" s="179"/>
      <c r="F183" s="184"/>
      <c r="G183" s="185"/>
      <c r="H183" s="186"/>
      <c r="J183" s="91"/>
      <c r="AA183" s="84"/>
      <c r="AB183" s="177"/>
    </row>
    <row r="184" spans="4:43" s="86" customFormat="1" ht="15" customHeight="1">
      <c r="D184" s="180"/>
      <c r="E184" s="181"/>
      <c r="F184" s="184"/>
      <c r="G184" s="185"/>
      <c r="H184" s="186"/>
      <c r="I184" s="26"/>
      <c r="J184" s="92"/>
      <c r="K184" s="27"/>
      <c r="L184" s="44"/>
      <c r="M184" s="87"/>
      <c r="N184" s="44"/>
      <c r="O184" s="190"/>
      <c r="P184" s="191"/>
      <c r="Q184" s="44"/>
      <c r="R184" s="44"/>
      <c r="S184" s="192" t="str">
        <f>$S$29</f>
        <v>2001.РП.10Т-ТКР2.1</v>
      </c>
      <c r="T184" s="193"/>
      <c r="U184" s="193"/>
      <c r="V184" s="193"/>
      <c r="W184" s="193"/>
      <c r="X184" s="193"/>
      <c r="Y184" s="193"/>
      <c r="Z184" s="194"/>
      <c r="AA184" s="201" t="s">
        <v>16</v>
      </c>
      <c r="AB184" s="177"/>
    </row>
    <row r="185" spans="4:43" s="86" customFormat="1" ht="6" customHeight="1" thickBot="1">
      <c r="D185" s="180"/>
      <c r="E185" s="181"/>
      <c r="F185" s="184"/>
      <c r="G185" s="185"/>
      <c r="H185" s="186"/>
      <c r="I185" s="26"/>
      <c r="J185" s="92"/>
      <c r="K185" s="27"/>
      <c r="L185" s="203"/>
      <c r="M185" s="203"/>
      <c r="N185" s="203"/>
      <c r="O185" s="205"/>
      <c r="P185" s="206"/>
      <c r="Q185" s="203"/>
      <c r="R185" s="203"/>
      <c r="S185" s="195"/>
      <c r="T185" s="196"/>
      <c r="U185" s="196"/>
      <c r="V185" s="196"/>
      <c r="W185" s="196"/>
      <c r="X185" s="196"/>
      <c r="Y185" s="196"/>
      <c r="Z185" s="197"/>
      <c r="AA185" s="202"/>
      <c r="AB185" s="177"/>
    </row>
    <row r="186" spans="4:43" s="86" customFormat="1" ht="9" customHeight="1" thickBot="1">
      <c r="D186" s="180"/>
      <c r="E186" s="181"/>
      <c r="F186" s="184"/>
      <c r="G186" s="185"/>
      <c r="H186" s="186"/>
      <c r="I186" s="26"/>
      <c r="J186" s="92"/>
      <c r="K186" s="27"/>
      <c r="L186" s="204"/>
      <c r="M186" s="204"/>
      <c r="N186" s="204"/>
      <c r="O186" s="207"/>
      <c r="P186" s="208"/>
      <c r="Q186" s="204"/>
      <c r="R186" s="204"/>
      <c r="S186" s="195"/>
      <c r="T186" s="196"/>
      <c r="U186" s="196"/>
      <c r="V186" s="196"/>
      <c r="W186" s="196"/>
      <c r="X186" s="196"/>
      <c r="Y186" s="196"/>
      <c r="Z186" s="197"/>
      <c r="AA186" s="209">
        <v>5</v>
      </c>
      <c r="AB186" s="177"/>
    </row>
    <row r="187" spans="4:43" s="86" customFormat="1" ht="39" customHeight="1" thickBot="1">
      <c r="D187" s="182"/>
      <c r="E187" s="183"/>
      <c r="F187" s="187"/>
      <c r="G187" s="188"/>
      <c r="H187" s="189"/>
      <c r="I187" s="29"/>
      <c r="J187" s="93"/>
      <c r="K187" s="30"/>
      <c r="L187" s="88" t="s">
        <v>14</v>
      </c>
      <c r="M187" s="88" t="s">
        <v>15</v>
      </c>
      <c r="N187" s="88" t="s">
        <v>16</v>
      </c>
      <c r="O187" s="210" t="s">
        <v>17</v>
      </c>
      <c r="P187" s="210"/>
      <c r="Q187" s="88" t="s">
        <v>18</v>
      </c>
      <c r="R187" s="88" t="s">
        <v>19</v>
      </c>
      <c r="S187" s="198"/>
      <c r="T187" s="199"/>
      <c r="U187" s="199"/>
      <c r="V187" s="199"/>
      <c r="W187" s="199"/>
      <c r="X187" s="199"/>
      <c r="Y187" s="199"/>
      <c r="Z187" s="200"/>
      <c r="AA187" s="209"/>
      <c r="AB187" s="177"/>
    </row>
    <row r="188" spans="4:43" s="86" customFormat="1" ht="11.25" customHeight="1" thickBot="1">
      <c r="J188" s="91"/>
      <c r="Y188" s="211" t="s">
        <v>40</v>
      </c>
      <c r="Z188" s="211"/>
      <c r="AA188" s="211"/>
      <c r="AB188" s="177"/>
    </row>
    <row r="189" spans="4:43" s="86" customFormat="1" ht="23.25" customHeight="1">
      <c r="H189" s="83"/>
      <c r="I189" s="212" t="s">
        <v>0</v>
      </c>
      <c r="J189" s="214" t="s">
        <v>1</v>
      </c>
      <c r="K189" s="216" t="s">
        <v>2</v>
      </c>
      <c r="L189" s="216" t="s">
        <v>3</v>
      </c>
      <c r="M189" s="216"/>
      <c r="N189" s="216"/>
      <c r="O189" s="216"/>
      <c r="P189" s="216" t="s">
        <v>4</v>
      </c>
      <c r="Q189" s="216"/>
      <c r="R189" s="216"/>
      <c r="S189" s="216"/>
      <c r="T189" s="216" t="s">
        <v>5</v>
      </c>
      <c r="U189" s="216" t="s">
        <v>6</v>
      </c>
      <c r="V189" s="216" t="s">
        <v>7</v>
      </c>
      <c r="W189" s="216"/>
      <c r="X189" s="219" t="s">
        <v>8</v>
      </c>
      <c r="Y189" s="219"/>
      <c r="Z189" s="219"/>
      <c r="AA189" s="220"/>
      <c r="AB189" s="177"/>
      <c r="AD189" s="86" t="s">
        <v>41</v>
      </c>
      <c r="AE189" s="86">
        <v>1</v>
      </c>
      <c r="AF189" s="86">
        <f t="shared" ref="AF189" si="150">AE189+1</f>
        <v>2</v>
      </c>
      <c r="AG189" s="86">
        <f t="shared" ref="AG189" si="151">AF189+1</f>
        <v>3</v>
      </c>
      <c r="AH189" s="86">
        <f t="shared" ref="AH189" si="152">AG189+1</f>
        <v>4</v>
      </c>
      <c r="AI189" s="86">
        <f t="shared" ref="AI189" si="153">AH189+1</f>
        <v>5</v>
      </c>
      <c r="AJ189" s="86">
        <f t="shared" ref="AJ189" si="154">AI189+1</f>
        <v>6</v>
      </c>
      <c r="AK189" s="86">
        <f t="shared" ref="AK189" si="155">AJ189+1</f>
        <v>7</v>
      </c>
      <c r="AL189" s="86">
        <f t="shared" ref="AL189" si="156">AK189+1</f>
        <v>8</v>
      </c>
      <c r="AM189" s="86">
        <f t="shared" ref="AM189" si="157">AL189+1</f>
        <v>9</v>
      </c>
      <c r="AN189" s="86">
        <f t="shared" ref="AN189" si="158">AM189+1</f>
        <v>10</v>
      </c>
      <c r="AO189" s="86">
        <f t="shared" ref="AO189" si="159">AN189+1</f>
        <v>11</v>
      </c>
      <c r="AP189" s="86">
        <f t="shared" ref="AP189" si="160">AO189+1</f>
        <v>12</v>
      </c>
      <c r="AQ189" s="86">
        <f t="shared" ref="AQ189" si="161">AP189+1</f>
        <v>13</v>
      </c>
    </row>
    <row r="190" spans="4:43" s="86" customFormat="1" ht="76.5" customHeight="1">
      <c r="H190" s="83"/>
      <c r="I190" s="213"/>
      <c r="J190" s="215"/>
      <c r="K190" s="217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7"/>
      <c r="Y190" s="217"/>
      <c r="Z190" s="217"/>
      <c r="AA190" s="221"/>
      <c r="AB190" s="177"/>
      <c r="AC190" s="86">
        <f ca="1">IF(OFFSET(AC190,40,0,1,1)&lt;&gt;0,OFFSET(AC190,40,0,1,1),AA223)</f>
        <v>172</v>
      </c>
    </row>
    <row r="191" spans="4:43" s="86" customFormat="1" ht="23.25" customHeight="1">
      <c r="H191" s="83"/>
      <c r="I191" s="3" t="str">
        <f ca="1">AD191</f>
        <v/>
      </c>
      <c r="J191" s="276" t="str">
        <f ca="1">AE191</f>
        <v>ПС Уркарах Новая Фидер №2</v>
      </c>
      <c r="K191" s="47" t="str">
        <f ca="1">AF191</f>
        <v/>
      </c>
      <c r="L191" s="158" t="str">
        <f t="shared" ref="L191:L210" ca="1" si="162">AG191</f>
        <v/>
      </c>
      <c r="M191" s="159"/>
      <c r="N191" s="159"/>
      <c r="O191" s="160"/>
      <c r="P191" s="161" t="str">
        <f t="shared" ref="P191:P210" ca="1" si="163">AH191</f>
        <v/>
      </c>
      <c r="Q191" s="161"/>
      <c r="R191" s="161"/>
      <c r="S191" s="161"/>
      <c r="T191" s="78" t="str">
        <f t="shared" ref="T191:T210" ca="1" si="164">AI191</f>
        <v/>
      </c>
      <c r="U191" s="79" t="str">
        <f t="shared" ref="U191:U210" ca="1" si="165">AJ191</f>
        <v/>
      </c>
      <c r="V191" s="158" t="str">
        <f t="shared" ref="V191:V210" ca="1" si="166">AK191</f>
        <v/>
      </c>
      <c r="W191" s="160"/>
      <c r="X191" s="155" t="str">
        <f t="shared" ref="X191:X210" ca="1" si="167">AL191</f>
        <v/>
      </c>
      <c r="Y191" s="156"/>
      <c r="Z191" s="156"/>
      <c r="AA191" s="157"/>
      <c r="AB191" s="177"/>
      <c r="AC191" s="86">
        <f>AC182+1</f>
        <v>141</v>
      </c>
      <c r="AD191" s="86" t="str">
        <f ca="1">IF(OFFSET(INDIRECT($AD$2),AC191,0,1,1)&lt;&gt;0,OFFSET(INDIRECT($AD$2),AC191,0,1,1),"")</f>
        <v/>
      </c>
      <c r="AE191" s="86" t="str">
        <f t="shared" ref="AE191:AQ206" ca="1" si="168">IF(OFFSET(INDIRECT($AD$2),$AC191,AE$2,1,1)&lt;&gt;0,OFFSET(INDIRECT($AD$2),$AC191,AE$2,1,1),"")</f>
        <v>ПС Уркарах Новая Фидер №2</v>
      </c>
      <c r="AF191" s="86" t="str">
        <f t="shared" ca="1" si="168"/>
        <v/>
      </c>
      <c r="AG191" s="86" t="str">
        <f t="shared" ca="1" si="168"/>
        <v/>
      </c>
      <c r="AH191" s="86" t="str">
        <f t="shared" ca="1" si="168"/>
        <v/>
      </c>
      <c r="AI191" s="86" t="str">
        <f t="shared" ca="1" si="168"/>
        <v/>
      </c>
      <c r="AJ191" s="86" t="str">
        <f t="shared" ca="1" si="168"/>
        <v/>
      </c>
      <c r="AK191" s="86" t="str">
        <f t="shared" ca="1" si="168"/>
        <v/>
      </c>
      <c r="AL191" s="86" t="str">
        <f t="shared" ca="1" si="168"/>
        <v/>
      </c>
      <c r="AM191" s="86" t="str">
        <f t="shared" ca="1" si="168"/>
        <v/>
      </c>
      <c r="AN191" s="86" t="str">
        <f t="shared" ca="1" si="168"/>
        <v/>
      </c>
      <c r="AO191" s="86" t="str">
        <f t="shared" ca="1" si="168"/>
        <v/>
      </c>
      <c r="AP191" s="86" t="str">
        <f t="shared" ca="1" si="168"/>
        <v/>
      </c>
      <c r="AQ191" s="86" t="str">
        <f t="shared" ca="1" si="168"/>
        <v/>
      </c>
    </row>
    <row r="192" spans="4:43" s="86" customFormat="1" ht="23.25" customHeight="1">
      <c r="H192" s="83"/>
      <c r="I192" s="3" t="str">
        <f t="shared" ref="I192:I210" ca="1" si="169">AD192</f>
        <v/>
      </c>
      <c r="J192" s="277" t="str">
        <f t="shared" ref="J192:J214" ca="1" si="170">AE192</f>
        <v>Вариант №1.1</v>
      </c>
      <c r="K192" s="79" t="str">
        <f t="shared" ref="K192:K214" ca="1" si="171">AF192</f>
        <v/>
      </c>
      <c r="L192" s="158" t="str">
        <f t="shared" ca="1" si="162"/>
        <v/>
      </c>
      <c r="M192" s="159"/>
      <c r="N192" s="159"/>
      <c r="O192" s="160"/>
      <c r="P192" s="161" t="str">
        <f t="shared" ca="1" si="163"/>
        <v/>
      </c>
      <c r="Q192" s="161"/>
      <c r="R192" s="161"/>
      <c r="S192" s="161"/>
      <c r="T192" s="78" t="str">
        <f t="shared" ca="1" si="164"/>
        <v/>
      </c>
      <c r="U192" s="79" t="str">
        <f t="shared" ca="1" si="165"/>
        <v/>
      </c>
      <c r="V192" s="158" t="str">
        <f t="shared" ca="1" si="166"/>
        <v/>
      </c>
      <c r="W192" s="160"/>
      <c r="X192" s="155" t="str">
        <f t="shared" ca="1" si="167"/>
        <v/>
      </c>
      <c r="Y192" s="156"/>
      <c r="Z192" s="156"/>
      <c r="AA192" s="157"/>
      <c r="AB192" s="177"/>
      <c r="AC192" s="86">
        <f>AC191+1</f>
        <v>142</v>
      </c>
      <c r="AD192" s="86" t="str">
        <f ca="1">IF(OFFSET(INDIRECT($AD$2),AC192,0,1,1)&lt;&gt;0,OFFSET(INDIRECT($AD$2),AC192,0,1,1),"")</f>
        <v/>
      </c>
      <c r="AE192" s="86" t="str">
        <f t="shared" ca="1" si="168"/>
        <v>Вариант №1.1</v>
      </c>
      <c r="AF192" s="86" t="str">
        <f t="shared" ca="1" si="168"/>
        <v/>
      </c>
      <c r="AG192" s="86" t="str">
        <f t="shared" ca="1" si="168"/>
        <v/>
      </c>
      <c r="AH192" s="86" t="str">
        <f t="shared" ca="1" si="168"/>
        <v/>
      </c>
      <c r="AI192" s="86" t="str">
        <f t="shared" ca="1" si="168"/>
        <v/>
      </c>
      <c r="AJ192" s="86" t="str">
        <f t="shared" ca="1" si="168"/>
        <v/>
      </c>
      <c r="AK192" s="86" t="str">
        <f t="shared" ca="1" si="168"/>
        <v/>
      </c>
      <c r="AL192" s="86" t="str">
        <f t="shared" ca="1" si="168"/>
        <v/>
      </c>
      <c r="AM192" s="86" t="str">
        <f t="shared" ca="1" si="168"/>
        <v/>
      </c>
      <c r="AN192" s="86" t="str">
        <f t="shared" ca="1" si="168"/>
        <v/>
      </c>
      <c r="AO192" s="86" t="str">
        <f t="shared" ca="1" si="168"/>
        <v/>
      </c>
      <c r="AP192" s="86" t="str">
        <f t="shared" ca="1" si="168"/>
        <v/>
      </c>
      <c r="AQ192" s="86" t="str">
        <f t="shared" ca="1" si="168"/>
        <v/>
      </c>
    </row>
    <row r="193" spans="8:43" s="86" customFormat="1" ht="23.25" customHeight="1">
      <c r="H193" s="83"/>
      <c r="I193" s="3">
        <f t="shared" ca="1" si="169"/>
        <v>1</v>
      </c>
      <c r="J193" s="6" t="str">
        <f t="shared" ca="1" si="170"/>
        <v xml:space="preserve"> Счетчик электрической энергии</v>
      </c>
      <c r="K193" s="79" t="str">
        <f t="shared" ca="1" si="171"/>
        <v>CE208 C4.846.2.OPR1.QYUDVFZ BPL03 SPDS</v>
      </c>
      <c r="L193" s="158" t="str">
        <f t="shared" ca="1" si="162"/>
        <v/>
      </c>
      <c r="M193" s="159"/>
      <c r="N193" s="159"/>
      <c r="O193" s="160"/>
      <c r="P193" s="161" t="str">
        <f t="shared" ca="1" si="163"/>
        <v/>
      </c>
      <c r="Q193" s="161"/>
      <c r="R193" s="161"/>
      <c r="S193" s="161"/>
      <c r="T193" s="78" t="str">
        <f t="shared" ca="1" si="164"/>
        <v>шт.</v>
      </c>
      <c r="U193" s="79">
        <f t="shared" ca="1" si="165"/>
        <v>174</v>
      </c>
      <c r="V193" s="158" t="str">
        <f t="shared" ca="1" si="166"/>
        <v/>
      </c>
      <c r="W193" s="160"/>
      <c r="X193" s="155" t="str">
        <f t="shared" ca="1" si="167"/>
        <v>Вариант А1</v>
      </c>
      <c r="Y193" s="156"/>
      <c r="Z193" s="156"/>
      <c r="AA193" s="157"/>
      <c r="AB193" s="177"/>
      <c r="AC193" s="86">
        <f>AC192+1</f>
        <v>143</v>
      </c>
      <c r="AD193" s="86">
        <f t="shared" ref="AD193:AD211" ca="1" si="172">IF(OFFSET(INDIRECT($AD$2),AC193,0,1,1)&lt;&gt;0,OFFSET(INDIRECT($AD$2),AC193,0,1,1),"")</f>
        <v>1</v>
      </c>
      <c r="AE193" s="86" t="str">
        <f t="shared" ca="1" si="168"/>
        <v xml:space="preserve"> Счетчик электрической энергии</v>
      </c>
      <c r="AF193" s="86" t="str">
        <f t="shared" ca="1" si="168"/>
        <v>CE208 C4.846.2.OPR1.QYUDVFZ BPL03 SPDS</v>
      </c>
      <c r="AG193" s="86" t="str">
        <f t="shared" ca="1" si="168"/>
        <v/>
      </c>
      <c r="AH193" s="86" t="str">
        <f t="shared" ca="1" si="168"/>
        <v/>
      </c>
      <c r="AI193" s="86" t="str">
        <f t="shared" ca="1" si="168"/>
        <v>шт.</v>
      </c>
      <c r="AJ193" s="86">
        <f t="shared" ca="1" si="168"/>
        <v>174</v>
      </c>
      <c r="AK193" s="86" t="str">
        <f t="shared" ca="1" si="168"/>
        <v/>
      </c>
      <c r="AL193" s="86" t="str">
        <f t="shared" ca="1" si="168"/>
        <v>Вариант А1</v>
      </c>
      <c r="AM193" s="86" t="str">
        <f t="shared" ca="1" si="168"/>
        <v/>
      </c>
      <c r="AN193" s="86" t="str">
        <f t="shared" ca="1" si="168"/>
        <v/>
      </c>
      <c r="AO193" s="86" t="str">
        <f t="shared" ca="1" si="168"/>
        <v/>
      </c>
      <c r="AP193" s="86" t="str">
        <f t="shared" ca="1" si="168"/>
        <v/>
      </c>
      <c r="AQ193" s="86" t="str">
        <f t="shared" ca="1" si="168"/>
        <v/>
      </c>
    </row>
    <row r="194" spans="8:43" s="86" customFormat="1" ht="23.25" customHeight="1">
      <c r="H194" s="83"/>
      <c r="I194" s="3" t="str">
        <f t="shared" ca="1" si="169"/>
        <v>1а</v>
      </c>
      <c r="J194" s="6" t="str">
        <f t="shared" ca="1" si="170"/>
        <v xml:space="preserve"> Устройство счит. счетчиков</v>
      </c>
      <c r="K194" s="79" t="str">
        <f t="shared" ca="1" si="171"/>
        <v>CE901 RUP-02</v>
      </c>
      <c r="L194" s="158" t="str">
        <f t="shared" ca="1" si="162"/>
        <v/>
      </c>
      <c r="M194" s="159"/>
      <c r="N194" s="159"/>
      <c r="O194" s="160"/>
      <c r="P194" s="161" t="str">
        <f t="shared" ca="1" si="163"/>
        <v/>
      </c>
      <c r="Q194" s="161"/>
      <c r="R194" s="161"/>
      <c r="S194" s="161"/>
      <c r="T194" s="78" t="str">
        <f t="shared" ca="1" si="164"/>
        <v>шт.</v>
      </c>
      <c r="U194" s="79">
        <f t="shared" ca="1" si="165"/>
        <v>174</v>
      </c>
      <c r="V194" s="158" t="str">
        <f t="shared" ca="1" si="166"/>
        <v/>
      </c>
      <c r="W194" s="160"/>
      <c r="X194" s="155" t="str">
        <f t="shared" ca="1" si="167"/>
        <v>Вариант А1</v>
      </c>
      <c r="Y194" s="156"/>
      <c r="Z194" s="156"/>
      <c r="AA194" s="157"/>
      <c r="AB194" s="177"/>
      <c r="AC194" s="86">
        <f t="shared" ref="AC194:AC211" si="173">AC193+1</f>
        <v>144</v>
      </c>
      <c r="AD194" s="86" t="str">
        <f t="shared" ca="1" si="172"/>
        <v>1а</v>
      </c>
      <c r="AE194" s="86" t="str">
        <f t="shared" ca="1" si="168"/>
        <v xml:space="preserve"> Устройство счит. счетчиков</v>
      </c>
      <c r="AF194" s="86" t="str">
        <f t="shared" ca="1" si="168"/>
        <v>CE901 RUP-02</v>
      </c>
      <c r="AG194" s="86" t="str">
        <f t="shared" ca="1" si="168"/>
        <v/>
      </c>
      <c r="AH194" s="86" t="str">
        <f t="shared" ca="1" si="168"/>
        <v/>
      </c>
      <c r="AI194" s="86" t="str">
        <f t="shared" ca="1" si="168"/>
        <v>шт.</v>
      </c>
      <c r="AJ194" s="86">
        <f t="shared" ca="1" si="168"/>
        <v>174</v>
      </c>
      <c r="AK194" s="86" t="str">
        <f t="shared" ca="1" si="168"/>
        <v/>
      </c>
      <c r="AL194" s="86" t="str">
        <f t="shared" ca="1" si="168"/>
        <v>Вариант А1</v>
      </c>
      <c r="AM194" s="86" t="str">
        <f t="shared" ca="1" si="168"/>
        <v/>
      </c>
      <c r="AN194" s="86" t="str">
        <f t="shared" ca="1" si="168"/>
        <v/>
      </c>
      <c r="AO194" s="86" t="str">
        <f t="shared" ca="1" si="168"/>
        <v/>
      </c>
      <c r="AP194" s="86" t="str">
        <f t="shared" ca="1" si="168"/>
        <v/>
      </c>
      <c r="AQ194" s="86" t="str">
        <f t="shared" ca="1" si="168"/>
        <v/>
      </c>
    </row>
    <row r="195" spans="8:43" s="86" customFormat="1" ht="23.25" customHeight="1">
      <c r="H195" s="83"/>
      <c r="I195" s="3">
        <f t="shared" ca="1" si="169"/>
        <v>2</v>
      </c>
      <c r="J195" s="6" t="str">
        <f t="shared" ca="1" si="170"/>
        <v>Провод</v>
      </c>
      <c r="K195" s="41" t="str">
        <f t="shared" ca="1" si="171"/>
        <v>СИП-4 2х16</v>
      </c>
      <c r="L195" s="158" t="str">
        <f t="shared" ca="1" si="162"/>
        <v/>
      </c>
      <c r="M195" s="159"/>
      <c r="N195" s="159"/>
      <c r="O195" s="160"/>
      <c r="P195" s="161" t="str">
        <f t="shared" ca="1" si="163"/>
        <v/>
      </c>
      <c r="Q195" s="161"/>
      <c r="R195" s="161"/>
      <c r="S195" s="161"/>
      <c r="T195" s="78" t="str">
        <f t="shared" ca="1" si="164"/>
        <v>м.</v>
      </c>
      <c r="U195" s="79">
        <f t="shared" ca="1" si="165"/>
        <v>4350</v>
      </c>
      <c r="V195" s="158" t="str">
        <f t="shared" ca="1" si="166"/>
        <v/>
      </c>
      <c r="W195" s="160"/>
      <c r="X195" s="155" t="str">
        <f t="shared" ca="1" si="167"/>
        <v>Вариант А1</v>
      </c>
      <c r="Y195" s="156"/>
      <c r="Z195" s="156"/>
      <c r="AA195" s="157"/>
      <c r="AB195" s="177"/>
      <c r="AC195" s="86">
        <f t="shared" si="173"/>
        <v>145</v>
      </c>
      <c r="AD195" s="86">
        <f t="shared" ca="1" si="172"/>
        <v>2</v>
      </c>
      <c r="AE195" s="86" t="str">
        <f t="shared" ca="1" si="168"/>
        <v>Провод</v>
      </c>
      <c r="AF195" s="86" t="str">
        <f t="shared" ca="1" si="168"/>
        <v>СИП-4 2х16</v>
      </c>
      <c r="AG195" s="86" t="str">
        <f t="shared" ca="1" si="168"/>
        <v/>
      </c>
      <c r="AH195" s="86" t="str">
        <f t="shared" ca="1" si="168"/>
        <v/>
      </c>
      <c r="AI195" s="86" t="str">
        <f t="shared" ca="1" si="168"/>
        <v>м.</v>
      </c>
      <c r="AJ195" s="86">
        <f t="shared" ca="1" si="168"/>
        <v>4350</v>
      </c>
      <c r="AK195" s="86" t="str">
        <f t="shared" ca="1" si="168"/>
        <v/>
      </c>
      <c r="AL195" s="86" t="str">
        <f t="shared" ca="1" si="168"/>
        <v>Вариант А1</v>
      </c>
      <c r="AM195" s="86" t="str">
        <f t="shared" ca="1" si="168"/>
        <v/>
      </c>
      <c r="AN195" s="86" t="str">
        <f t="shared" ca="1" si="168"/>
        <v/>
      </c>
      <c r="AO195" s="86" t="str">
        <f t="shared" ca="1" si="168"/>
        <v/>
      </c>
      <c r="AP195" s="86" t="str">
        <f t="shared" ca="1" si="168"/>
        <v/>
      </c>
      <c r="AQ195" s="86" t="str">
        <f t="shared" ca="1" si="168"/>
        <v/>
      </c>
    </row>
    <row r="196" spans="8:43" s="86" customFormat="1" ht="23.25" customHeight="1">
      <c r="H196" s="83"/>
      <c r="I196" s="3">
        <f t="shared" ca="1" si="169"/>
        <v>3</v>
      </c>
      <c r="J196" s="6" t="str">
        <f t="shared" ca="1" si="170"/>
        <v xml:space="preserve"> Наконечник-гильза зажимов</v>
      </c>
      <c r="K196" s="79" t="str">
        <f t="shared" ca="1" si="171"/>
        <v>НГ 16-18</v>
      </c>
      <c r="L196" s="158" t="str">
        <f t="shared" ca="1" si="162"/>
        <v/>
      </c>
      <c r="M196" s="159"/>
      <c r="N196" s="159"/>
      <c r="O196" s="160"/>
      <c r="P196" s="161" t="str">
        <f t="shared" ca="1" si="163"/>
        <v/>
      </c>
      <c r="Q196" s="161"/>
      <c r="R196" s="161"/>
      <c r="S196" s="161"/>
      <c r="T196" s="78" t="str">
        <f t="shared" ca="1" si="164"/>
        <v>шт.</v>
      </c>
      <c r="U196" s="79">
        <f t="shared" ca="1" si="165"/>
        <v>348</v>
      </c>
      <c r="V196" s="158" t="str">
        <f t="shared" ca="1" si="166"/>
        <v/>
      </c>
      <c r="W196" s="160"/>
      <c r="X196" s="155" t="str">
        <f t="shared" ca="1" si="167"/>
        <v>Вариант А1</v>
      </c>
      <c r="Y196" s="156"/>
      <c r="Z196" s="156"/>
      <c r="AA196" s="157"/>
      <c r="AB196" s="177"/>
      <c r="AC196" s="86">
        <f t="shared" si="173"/>
        <v>146</v>
      </c>
      <c r="AD196" s="86">
        <f t="shared" ca="1" si="172"/>
        <v>3</v>
      </c>
      <c r="AE196" s="86" t="str">
        <f t="shared" ca="1" si="168"/>
        <v xml:space="preserve"> Наконечник-гильза зажимов</v>
      </c>
      <c r="AF196" s="86" t="str">
        <f t="shared" ca="1" si="168"/>
        <v>НГ 16-18</v>
      </c>
      <c r="AG196" s="86" t="str">
        <f t="shared" ca="1" si="168"/>
        <v/>
      </c>
      <c r="AH196" s="86" t="str">
        <f t="shared" ca="1" si="168"/>
        <v/>
      </c>
      <c r="AI196" s="86" t="str">
        <f t="shared" ca="1" si="168"/>
        <v>шт.</v>
      </c>
      <c r="AJ196" s="86">
        <f t="shared" ca="1" si="168"/>
        <v>348</v>
      </c>
      <c r="AK196" s="86" t="str">
        <f t="shared" ca="1" si="168"/>
        <v/>
      </c>
      <c r="AL196" s="86" t="str">
        <f t="shared" ca="1" si="168"/>
        <v>Вариант А1</v>
      </c>
      <c r="AM196" s="86" t="str">
        <f t="shared" ca="1" si="168"/>
        <v/>
      </c>
      <c r="AN196" s="86" t="str">
        <f t="shared" ca="1" si="168"/>
        <v/>
      </c>
      <c r="AO196" s="86" t="str">
        <f t="shared" ca="1" si="168"/>
        <v/>
      </c>
      <c r="AP196" s="86" t="str">
        <f t="shared" ca="1" si="168"/>
        <v/>
      </c>
      <c r="AQ196" s="86" t="str">
        <f t="shared" ca="1" si="168"/>
        <v/>
      </c>
    </row>
    <row r="197" spans="8:43" s="86" customFormat="1" ht="23.25" customHeight="1">
      <c r="H197" s="83"/>
      <c r="I197" s="40">
        <f t="shared" ca="1" si="169"/>
        <v>4</v>
      </c>
      <c r="J197" s="6" t="str">
        <f t="shared" ca="1" si="170"/>
        <v xml:space="preserve"> Скрепа</v>
      </c>
      <c r="K197" s="74" t="str">
        <f t="shared" ca="1" si="171"/>
        <v xml:space="preserve"> NС 20</v>
      </c>
      <c r="L197" s="158" t="str">
        <f t="shared" ca="1" si="162"/>
        <v/>
      </c>
      <c r="M197" s="159"/>
      <c r="N197" s="159"/>
      <c r="O197" s="160"/>
      <c r="P197" s="161" t="str">
        <f t="shared" ca="1" si="163"/>
        <v/>
      </c>
      <c r="Q197" s="161"/>
      <c r="R197" s="161"/>
      <c r="S197" s="161"/>
      <c r="T197" s="78" t="str">
        <f t="shared" ca="1" si="164"/>
        <v>шт.</v>
      </c>
      <c r="U197" s="79">
        <f t="shared" ca="1" si="165"/>
        <v>522</v>
      </c>
      <c r="V197" s="158" t="str">
        <f t="shared" ca="1" si="166"/>
        <v/>
      </c>
      <c r="W197" s="160"/>
      <c r="X197" s="155" t="str">
        <f t="shared" ca="1" si="167"/>
        <v>Вариант А1</v>
      </c>
      <c r="Y197" s="156"/>
      <c r="Z197" s="156"/>
      <c r="AA197" s="157"/>
      <c r="AB197" s="177"/>
      <c r="AC197" s="86">
        <f t="shared" si="173"/>
        <v>147</v>
      </c>
      <c r="AD197" s="86">
        <f t="shared" ca="1" si="172"/>
        <v>4</v>
      </c>
      <c r="AE197" s="86" t="str">
        <f t="shared" ca="1" si="168"/>
        <v xml:space="preserve"> Скрепа</v>
      </c>
      <c r="AF197" s="86" t="str">
        <f t="shared" ca="1" si="168"/>
        <v xml:space="preserve"> NС 20</v>
      </c>
      <c r="AG197" s="86" t="str">
        <f t="shared" ca="1" si="168"/>
        <v/>
      </c>
      <c r="AH197" s="86" t="str">
        <f t="shared" ca="1" si="168"/>
        <v/>
      </c>
      <c r="AI197" s="86" t="str">
        <f t="shared" ca="1" si="168"/>
        <v>шт.</v>
      </c>
      <c r="AJ197" s="86">
        <f t="shared" ca="1" si="168"/>
        <v>522</v>
      </c>
      <c r="AK197" s="86" t="str">
        <f t="shared" ca="1" si="168"/>
        <v/>
      </c>
      <c r="AL197" s="86" t="str">
        <f t="shared" ca="1" si="168"/>
        <v>Вариант А1</v>
      </c>
      <c r="AM197" s="86" t="str">
        <f t="shared" ca="1" si="168"/>
        <v/>
      </c>
      <c r="AN197" s="86" t="str">
        <f t="shared" ca="1" si="168"/>
        <v/>
      </c>
      <c r="AO197" s="86" t="str">
        <f t="shared" ca="1" si="168"/>
        <v/>
      </c>
      <c r="AP197" s="86" t="str">
        <f t="shared" ca="1" si="168"/>
        <v/>
      </c>
      <c r="AQ197" s="86" t="str">
        <f t="shared" ca="1" si="168"/>
        <v/>
      </c>
    </row>
    <row r="198" spans="8:43" s="86" customFormat="1" ht="23.25" customHeight="1">
      <c r="H198" s="83"/>
      <c r="I198" s="3">
        <f t="shared" ca="1" si="169"/>
        <v>5</v>
      </c>
      <c r="J198" s="6" t="str">
        <f t="shared" ca="1" si="170"/>
        <v xml:space="preserve"> Изолирующий колпачок</v>
      </c>
      <c r="K198" s="79" t="str">
        <f t="shared" ca="1" si="171"/>
        <v xml:space="preserve"> CI 6-35</v>
      </c>
      <c r="L198" s="158" t="str">
        <f t="shared" ca="1" si="162"/>
        <v/>
      </c>
      <c r="M198" s="159"/>
      <c r="N198" s="159"/>
      <c r="O198" s="160"/>
      <c r="P198" s="161" t="str">
        <f t="shared" ca="1" si="163"/>
        <v/>
      </c>
      <c r="Q198" s="161"/>
      <c r="R198" s="161"/>
      <c r="S198" s="161"/>
      <c r="T198" s="78" t="str">
        <f t="shared" ca="1" si="164"/>
        <v>шт.</v>
      </c>
      <c r="U198" s="79">
        <f t="shared" ca="1" si="165"/>
        <v>348</v>
      </c>
      <c r="V198" s="158" t="str">
        <f t="shared" ca="1" si="166"/>
        <v/>
      </c>
      <c r="W198" s="160"/>
      <c r="X198" s="155" t="str">
        <f t="shared" ca="1" si="167"/>
        <v>Вариант А1</v>
      </c>
      <c r="Y198" s="156"/>
      <c r="Z198" s="156"/>
      <c r="AA198" s="157"/>
      <c r="AB198" s="177"/>
      <c r="AC198" s="86">
        <f t="shared" si="173"/>
        <v>148</v>
      </c>
      <c r="AD198" s="86">
        <f t="shared" ca="1" si="172"/>
        <v>5</v>
      </c>
      <c r="AE198" s="86" t="str">
        <f t="shared" ca="1" si="168"/>
        <v xml:space="preserve"> Изолирующий колпачок</v>
      </c>
      <c r="AF198" s="86" t="str">
        <f t="shared" ca="1" si="168"/>
        <v xml:space="preserve"> CI 6-35</v>
      </c>
      <c r="AG198" s="86" t="str">
        <f t="shared" ca="1" si="168"/>
        <v/>
      </c>
      <c r="AH198" s="86" t="str">
        <f t="shared" ca="1" si="168"/>
        <v/>
      </c>
      <c r="AI198" s="86" t="str">
        <f t="shared" ca="1" si="168"/>
        <v>шт.</v>
      </c>
      <c r="AJ198" s="86">
        <f t="shared" ca="1" si="168"/>
        <v>348</v>
      </c>
      <c r="AK198" s="86" t="str">
        <f t="shared" ca="1" si="168"/>
        <v/>
      </c>
      <c r="AL198" s="86" t="str">
        <f t="shared" ca="1" si="168"/>
        <v>Вариант А1</v>
      </c>
      <c r="AM198" s="86" t="str">
        <f t="shared" ca="1" si="168"/>
        <v/>
      </c>
      <c r="AN198" s="86" t="str">
        <f t="shared" ca="1" si="168"/>
        <v/>
      </c>
      <c r="AO198" s="86" t="str">
        <f t="shared" ca="1" si="168"/>
        <v/>
      </c>
      <c r="AP198" s="86" t="str">
        <f t="shared" ca="1" si="168"/>
        <v/>
      </c>
      <c r="AQ198" s="86" t="str">
        <f t="shared" ca="1" si="168"/>
        <v/>
      </c>
    </row>
    <row r="199" spans="8:43" s="86" customFormat="1" ht="23.25" customHeight="1">
      <c r="H199" s="83"/>
      <c r="I199" s="3">
        <f t="shared" ca="1" si="169"/>
        <v>6</v>
      </c>
      <c r="J199" s="6" t="str">
        <f t="shared" ca="1" si="170"/>
        <v xml:space="preserve"> Хомут</v>
      </c>
      <c r="K199" s="73" t="str">
        <f t="shared" ca="1" si="171"/>
        <v>9х1200мм нейл.  Е778</v>
      </c>
      <c r="L199" s="158" t="str">
        <f t="shared" ca="1" si="162"/>
        <v/>
      </c>
      <c r="M199" s="159"/>
      <c r="N199" s="159"/>
      <c r="O199" s="160"/>
      <c r="P199" s="161" t="str">
        <f t="shared" ca="1" si="163"/>
        <v/>
      </c>
      <c r="Q199" s="161"/>
      <c r="R199" s="161"/>
      <c r="S199" s="161"/>
      <c r="T199" s="78" t="str">
        <f t="shared" ca="1" si="164"/>
        <v>шт.</v>
      </c>
      <c r="U199" s="79">
        <f t="shared" ca="1" si="165"/>
        <v>522</v>
      </c>
      <c r="V199" s="158" t="str">
        <f t="shared" ca="1" si="166"/>
        <v/>
      </c>
      <c r="W199" s="160"/>
      <c r="X199" s="155" t="str">
        <f t="shared" ca="1" si="167"/>
        <v>Вариант А1</v>
      </c>
      <c r="Y199" s="156"/>
      <c r="Z199" s="156"/>
      <c r="AA199" s="157"/>
      <c r="AB199" s="177"/>
      <c r="AC199" s="86">
        <f t="shared" si="173"/>
        <v>149</v>
      </c>
      <c r="AD199" s="86">
        <f t="shared" ca="1" si="172"/>
        <v>6</v>
      </c>
      <c r="AE199" s="86" t="str">
        <f t="shared" ca="1" si="168"/>
        <v xml:space="preserve"> Хомут</v>
      </c>
      <c r="AF199" s="86" t="str">
        <f t="shared" ca="1" si="168"/>
        <v>9х1200мм нейл.  Е778</v>
      </c>
      <c r="AG199" s="86" t="str">
        <f t="shared" ca="1" si="168"/>
        <v/>
      </c>
      <c r="AH199" s="86" t="str">
        <f t="shared" ca="1" si="168"/>
        <v/>
      </c>
      <c r="AI199" s="86" t="str">
        <f t="shared" ca="1" si="168"/>
        <v>шт.</v>
      </c>
      <c r="AJ199" s="86">
        <f t="shared" ca="1" si="168"/>
        <v>522</v>
      </c>
      <c r="AK199" s="86" t="str">
        <f t="shared" ca="1" si="168"/>
        <v/>
      </c>
      <c r="AL199" s="86" t="str">
        <f t="shared" ca="1" si="168"/>
        <v>Вариант А1</v>
      </c>
      <c r="AM199" s="86" t="str">
        <f t="shared" ca="1" si="168"/>
        <v/>
      </c>
      <c r="AN199" s="86" t="str">
        <f t="shared" ca="1" si="168"/>
        <v/>
      </c>
      <c r="AO199" s="86" t="str">
        <f t="shared" ca="1" si="168"/>
        <v/>
      </c>
      <c r="AP199" s="86" t="str">
        <f t="shared" ca="1" si="168"/>
        <v/>
      </c>
      <c r="AQ199" s="86" t="str">
        <f t="shared" ca="1" si="168"/>
        <v/>
      </c>
    </row>
    <row r="200" spans="8:43" s="86" customFormat="1" ht="23.25" customHeight="1">
      <c r="H200" s="83"/>
      <c r="I200" s="3">
        <f t="shared" ca="1" si="169"/>
        <v>7</v>
      </c>
      <c r="J200" s="6" t="str">
        <f t="shared" ca="1" si="170"/>
        <v>Монтажная лента</v>
      </c>
      <c r="K200" s="79" t="str">
        <f t="shared" ca="1" si="171"/>
        <v xml:space="preserve"> F 20  7 (20Х0,7)</v>
      </c>
      <c r="L200" s="158" t="str">
        <f t="shared" ca="1" si="162"/>
        <v/>
      </c>
      <c r="M200" s="159"/>
      <c r="N200" s="159"/>
      <c r="O200" s="160"/>
      <c r="P200" s="161" t="str">
        <f t="shared" ca="1" si="163"/>
        <v/>
      </c>
      <c r="Q200" s="161"/>
      <c r="R200" s="161"/>
      <c r="S200" s="161"/>
      <c r="T200" s="78" t="str">
        <f t="shared" ca="1" si="164"/>
        <v>м.</v>
      </c>
      <c r="U200" s="79">
        <f t="shared" ca="1" si="165"/>
        <v>522</v>
      </c>
      <c r="V200" s="158" t="str">
        <f t="shared" ca="1" si="166"/>
        <v/>
      </c>
      <c r="W200" s="160"/>
      <c r="X200" s="155" t="str">
        <f t="shared" ca="1" si="167"/>
        <v>Вариант А1</v>
      </c>
      <c r="Y200" s="156"/>
      <c r="Z200" s="156"/>
      <c r="AA200" s="157"/>
      <c r="AB200" s="177"/>
      <c r="AC200" s="86">
        <f t="shared" si="173"/>
        <v>150</v>
      </c>
      <c r="AD200" s="86">
        <f t="shared" ca="1" si="172"/>
        <v>7</v>
      </c>
      <c r="AE200" s="86" t="str">
        <f t="shared" ca="1" si="168"/>
        <v>Монтажная лента</v>
      </c>
      <c r="AF200" s="86" t="str">
        <f t="shared" ca="1" si="168"/>
        <v xml:space="preserve"> F 20  7 (20Х0,7)</v>
      </c>
      <c r="AG200" s="86" t="str">
        <f t="shared" ca="1" si="168"/>
        <v/>
      </c>
      <c r="AH200" s="86" t="str">
        <f t="shared" ca="1" si="168"/>
        <v/>
      </c>
      <c r="AI200" s="86" t="str">
        <f t="shared" ca="1" si="168"/>
        <v>м.</v>
      </c>
      <c r="AJ200" s="86">
        <f t="shared" ca="1" si="168"/>
        <v>522</v>
      </c>
      <c r="AK200" s="86" t="str">
        <f t="shared" ca="1" si="168"/>
        <v/>
      </c>
      <c r="AL200" s="86" t="str">
        <f t="shared" ca="1" si="168"/>
        <v>Вариант А1</v>
      </c>
      <c r="AM200" s="86" t="str">
        <f t="shared" ca="1" si="168"/>
        <v/>
      </c>
      <c r="AN200" s="86" t="str">
        <f t="shared" ca="1" si="168"/>
        <v/>
      </c>
      <c r="AO200" s="86" t="str">
        <f t="shared" ca="1" si="168"/>
        <v/>
      </c>
      <c r="AP200" s="86" t="str">
        <f t="shared" ca="1" si="168"/>
        <v/>
      </c>
      <c r="AQ200" s="86" t="str">
        <f t="shared" ca="1" si="168"/>
        <v/>
      </c>
    </row>
    <row r="201" spans="8:43" s="86" customFormat="1" ht="23.25" customHeight="1">
      <c r="H201" s="83"/>
      <c r="I201" s="3">
        <f t="shared" ca="1" si="169"/>
        <v>8</v>
      </c>
      <c r="J201" s="6" t="str">
        <f t="shared" ca="1" si="170"/>
        <v>Прокалывающий зажим</v>
      </c>
      <c r="K201" s="47" t="str">
        <f t="shared" ca="1" si="171"/>
        <v>OP 645М</v>
      </c>
      <c r="L201" s="158" t="str">
        <f t="shared" ca="1" si="162"/>
        <v/>
      </c>
      <c r="M201" s="159"/>
      <c r="N201" s="159"/>
      <c r="O201" s="160"/>
      <c r="P201" s="161" t="str">
        <f t="shared" ca="1" si="163"/>
        <v/>
      </c>
      <c r="Q201" s="161"/>
      <c r="R201" s="161"/>
      <c r="S201" s="161"/>
      <c r="T201" s="78" t="str">
        <f t="shared" ca="1" si="164"/>
        <v>шт.</v>
      </c>
      <c r="U201" s="79">
        <f t="shared" ca="1" si="165"/>
        <v>348</v>
      </c>
      <c r="V201" s="158" t="str">
        <f t="shared" ca="1" si="166"/>
        <v/>
      </c>
      <c r="W201" s="160"/>
      <c r="X201" s="155" t="str">
        <f t="shared" ca="1" si="167"/>
        <v>Вариант А1</v>
      </c>
      <c r="Y201" s="156"/>
      <c r="Z201" s="156"/>
      <c r="AA201" s="157"/>
      <c r="AB201" s="177"/>
      <c r="AC201" s="86">
        <f t="shared" si="173"/>
        <v>151</v>
      </c>
      <c r="AD201" s="86">
        <f t="shared" ca="1" si="172"/>
        <v>8</v>
      </c>
      <c r="AE201" s="86" t="str">
        <f t="shared" ca="1" si="168"/>
        <v>Прокалывающий зажим</v>
      </c>
      <c r="AF201" s="86" t="str">
        <f t="shared" ca="1" si="168"/>
        <v>OP 645М</v>
      </c>
      <c r="AG201" s="86" t="str">
        <f t="shared" ca="1" si="168"/>
        <v/>
      </c>
      <c r="AH201" s="86" t="str">
        <f t="shared" ca="1" si="168"/>
        <v/>
      </c>
      <c r="AI201" s="86" t="str">
        <f t="shared" ca="1" si="168"/>
        <v>шт.</v>
      </c>
      <c r="AJ201" s="86">
        <f t="shared" ca="1" si="168"/>
        <v>348</v>
      </c>
      <c r="AK201" s="86" t="str">
        <f t="shared" ca="1" si="168"/>
        <v/>
      </c>
      <c r="AL201" s="86" t="str">
        <f t="shared" ca="1" si="168"/>
        <v>Вариант А1</v>
      </c>
      <c r="AM201" s="86" t="str">
        <f t="shared" ca="1" si="168"/>
        <v/>
      </c>
      <c r="AN201" s="86" t="str">
        <f t="shared" ca="1" si="168"/>
        <v/>
      </c>
      <c r="AO201" s="86" t="str">
        <f t="shared" ca="1" si="168"/>
        <v/>
      </c>
      <c r="AP201" s="86" t="str">
        <f t="shared" ca="1" si="168"/>
        <v/>
      </c>
      <c r="AQ201" s="86" t="str">
        <f t="shared" ca="1" si="168"/>
        <v/>
      </c>
    </row>
    <row r="202" spans="8:43" s="86" customFormat="1" ht="23.25" customHeight="1">
      <c r="H202" s="83"/>
      <c r="I202" s="3">
        <f t="shared" ca="1" si="169"/>
        <v>9</v>
      </c>
      <c r="J202" s="6" t="str">
        <f t="shared" ca="1" si="170"/>
        <v>Анкерный кронштейн</v>
      </c>
      <c r="K202" s="79" t="str">
        <f t="shared" ca="1" si="171"/>
        <v xml:space="preserve"> СА 25М1</v>
      </c>
      <c r="L202" s="158" t="str">
        <f t="shared" ca="1" si="162"/>
        <v/>
      </c>
      <c r="M202" s="159"/>
      <c r="N202" s="159"/>
      <c r="O202" s="160"/>
      <c r="P202" s="161" t="str">
        <f t="shared" ca="1" si="163"/>
        <v/>
      </c>
      <c r="Q202" s="161"/>
      <c r="R202" s="161"/>
      <c r="S202" s="161"/>
      <c r="T202" s="78" t="str">
        <f t="shared" ca="1" si="164"/>
        <v>шт.</v>
      </c>
      <c r="U202" s="79">
        <f t="shared" ca="1" si="165"/>
        <v>174</v>
      </c>
      <c r="V202" s="158" t="str">
        <f t="shared" ca="1" si="166"/>
        <v/>
      </c>
      <c r="W202" s="160"/>
      <c r="X202" s="155" t="str">
        <f t="shared" ca="1" si="167"/>
        <v>Вариант А1</v>
      </c>
      <c r="Y202" s="156"/>
      <c r="Z202" s="156"/>
      <c r="AA202" s="157"/>
      <c r="AB202" s="177"/>
      <c r="AC202" s="86">
        <f t="shared" si="173"/>
        <v>152</v>
      </c>
      <c r="AD202" s="86">
        <f t="shared" ca="1" si="172"/>
        <v>9</v>
      </c>
      <c r="AE202" s="86" t="str">
        <f t="shared" ca="1" si="168"/>
        <v>Анкерный кронштейн</v>
      </c>
      <c r="AF202" s="86" t="str">
        <f t="shared" ca="1" si="168"/>
        <v xml:space="preserve"> СА 25М1</v>
      </c>
      <c r="AG202" s="86" t="str">
        <f t="shared" ca="1" si="168"/>
        <v/>
      </c>
      <c r="AH202" s="86" t="str">
        <f t="shared" ca="1" si="168"/>
        <v/>
      </c>
      <c r="AI202" s="86" t="str">
        <f t="shared" ca="1" si="168"/>
        <v>шт.</v>
      </c>
      <c r="AJ202" s="86">
        <f t="shared" ca="1" si="168"/>
        <v>174</v>
      </c>
      <c r="AK202" s="86" t="str">
        <f t="shared" ca="1" si="168"/>
        <v/>
      </c>
      <c r="AL202" s="86" t="str">
        <f t="shared" ca="1" si="168"/>
        <v>Вариант А1</v>
      </c>
      <c r="AM202" s="86" t="str">
        <f t="shared" ca="1" si="168"/>
        <v/>
      </c>
      <c r="AN202" s="86" t="str">
        <f t="shared" ca="1" si="168"/>
        <v/>
      </c>
      <c r="AO202" s="86" t="str">
        <f t="shared" ca="1" si="168"/>
        <v/>
      </c>
      <c r="AP202" s="86" t="str">
        <f t="shared" ca="1" si="168"/>
        <v/>
      </c>
      <c r="AQ202" s="86" t="str">
        <f t="shared" ca="1" si="168"/>
        <v/>
      </c>
    </row>
    <row r="203" spans="8:43" s="86" customFormat="1" ht="23.25" customHeight="1">
      <c r="H203" s="83"/>
      <c r="I203" s="3">
        <f t="shared" ca="1" si="169"/>
        <v>10</v>
      </c>
      <c r="J203" s="6" t="str">
        <f t="shared" ca="1" si="170"/>
        <v>Анкерный зажим</v>
      </c>
      <c r="K203" s="79" t="str">
        <f t="shared" ca="1" si="171"/>
        <v xml:space="preserve"> РА 25х100М</v>
      </c>
      <c r="L203" s="158" t="str">
        <f t="shared" ca="1" si="162"/>
        <v/>
      </c>
      <c r="M203" s="159"/>
      <c r="N203" s="159"/>
      <c r="O203" s="160"/>
      <c r="P203" s="161" t="str">
        <f t="shared" ca="1" si="163"/>
        <v/>
      </c>
      <c r="Q203" s="161"/>
      <c r="R203" s="161"/>
      <c r="S203" s="161"/>
      <c r="T203" s="78" t="str">
        <f t="shared" ca="1" si="164"/>
        <v>шт.</v>
      </c>
      <c r="U203" s="79">
        <f t="shared" ca="1" si="165"/>
        <v>348</v>
      </c>
      <c r="V203" s="158" t="str">
        <f t="shared" ca="1" si="166"/>
        <v/>
      </c>
      <c r="W203" s="160"/>
      <c r="X203" s="155" t="str">
        <f t="shared" ca="1" si="167"/>
        <v>Вариант А1</v>
      </c>
      <c r="Y203" s="156"/>
      <c r="Z203" s="156"/>
      <c r="AA203" s="157"/>
      <c r="AB203" s="177"/>
      <c r="AC203" s="86">
        <f t="shared" si="173"/>
        <v>153</v>
      </c>
      <c r="AD203" s="86">
        <f t="shared" ca="1" si="172"/>
        <v>10</v>
      </c>
      <c r="AE203" s="86" t="str">
        <f t="shared" ca="1" si="168"/>
        <v>Анкерный зажим</v>
      </c>
      <c r="AF203" s="86" t="str">
        <f t="shared" ca="1" si="168"/>
        <v xml:space="preserve"> РА 25х100М</v>
      </c>
      <c r="AG203" s="86" t="str">
        <f t="shared" ca="1" si="168"/>
        <v/>
      </c>
      <c r="AH203" s="86" t="str">
        <f t="shared" ca="1" si="168"/>
        <v/>
      </c>
      <c r="AI203" s="86" t="str">
        <f t="shared" ca="1" si="168"/>
        <v>шт.</v>
      </c>
      <c r="AJ203" s="86">
        <f t="shared" ca="1" si="168"/>
        <v>348</v>
      </c>
      <c r="AK203" s="86" t="str">
        <f t="shared" ca="1" si="168"/>
        <v/>
      </c>
      <c r="AL203" s="86" t="str">
        <f t="shared" ca="1" si="168"/>
        <v>Вариант А1</v>
      </c>
      <c r="AM203" s="86" t="str">
        <f t="shared" ca="1" si="168"/>
        <v/>
      </c>
      <c r="AN203" s="86" t="str">
        <f t="shared" ca="1" si="168"/>
        <v/>
      </c>
      <c r="AO203" s="86" t="str">
        <f t="shared" ca="1" si="168"/>
        <v/>
      </c>
      <c r="AP203" s="86" t="str">
        <f t="shared" ca="1" si="168"/>
        <v/>
      </c>
      <c r="AQ203" s="86" t="str">
        <f t="shared" ca="1" si="168"/>
        <v/>
      </c>
    </row>
    <row r="204" spans="8:43" s="86" customFormat="1" ht="23.25" customHeight="1">
      <c r="H204" s="83"/>
      <c r="I204" s="3">
        <f t="shared" ca="1" si="169"/>
        <v>11</v>
      </c>
      <c r="J204" s="6" t="str">
        <f t="shared" ca="1" si="170"/>
        <v>Зажим ответвительный</v>
      </c>
      <c r="K204" s="79" t="str">
        <f t="shared" ca="1" si="171"/>
        <v xml:space="preserve"> Р 619</v>
      </c>
      <c r="L204" s="158" t="str">
        <f t="shared" ca="1" si="162"/>
        <v/>
      </c>
      <c r="M204" s="159"/>
      <c r="N204" s="159"/>
      <c r="O204" s="160"/>
      <c r="P204" s="161" t="str">
        <f t="shared" ca="1" si="163"/>
        <v/>
      </c>
      <c r="Q204" s="161"/>
      <c r="R204" s="161"/>
      <c r="S204" s="161"/>
      <c r="T204" s="78" t="str">
        <f t="shared" ca="1" si="164"/>
        <v>шт.</v>
      </c>
      <c r="U204" s="79">
        <f t="shared" ca="1" si="165"/>
        <v>348</v>
      </c>
      <c r="V204" s="158" t="str">
        <f t="shared" ca="1" si="166"/>
        <v/>
      </c>
      <c r="W204" s="160"/>
      <c r="X204" s="155" t="str">
        <f t="shared" ca="1" si="167"/>
        <v>Вариант А1</v>
      </c>
      <c r="Y204" s="156"/>
      <c r="Z204" s="156"/>
      <c r="AA204" s="157"/>
      <c r="AB204" s="177"/>
      <c r="AC204" s="86">
        <f t="shared" si="173"/>
        <v>154</v>
      </c>
      <c r="AD204" s="86">
        <f t="shared" ca="1" si="172"/>
        <v>11</v>
      </c>
      <c r="AE204" s="86" t="str">
        <f t="shared" ca="1" si="168"/>
        <v>Зажим ответвительный</v>
      </c>
      <c r="AF204" s="86" t="str">
        <f t="shared" ca="1" si="168"/>
        <v xml:space="preserve"> Р 619</v>
      </c>
      <c r="AG204" s="86" t="str">
        <f t="shared" ca="1" si="168"/>
        <v/>
      </c>
      <c r="AH204" s="86" t="str">
        <f t="shared" ca="1" si="168"/>
        <v/>
      </c>
      <c r="AI204" s="86" t="str">
        <f t="shared" ca="1" si="168"/>
        <v>шт.</v>
      </c>
      <c r="AJ204" s="86">
        <f t="shared" ca="1" si="168"/>
        <v>348</v>
      </c>
      <c r="AK204" s="86" t="str">
        <f t="shared" ca="1" si="168"/>
        <v/>
      </c>
      <c r="AL204" s="86" t="str">
        <f t="shared" ca="1" si="168"/>
        <v>Вариант А1</v>
      </c>
      <c r="AM204" s="86" t="str">
        <f t="shared" ca="1" si="168"/>
        <v/>
      </c>
      <c r="AN204" s="86" t="str">
        <f t="shared" ca="1" si="168"/>
        <v/>
      </c>
      <c r="AO204" s="86" t="str">
        <f t="shared" ca="1" si="168"/>
        <v/>
      </c>
      <c r="AP204" s="86" t="str">
        <f t="shared" ca="1" si="168"/>
        <v/>
      </c>
      <c r="AQ204" s="86" t="str">
        <f t="shared" ca="1" si="168"/>
        <v/>
      </c>
    </row>
    <row r="205" spans="8:43" s="86" customFormat="1" ht="23.25" customHeight="1">
      <c r="H205" s="83"/>
      <c r="I205" s="3">
        <f t="shared" ca="1" si="169"/>
        <v>12</v>
      </c>
      <c r="J205" s="6" t="str">
        <f t="shared" ca="1" si="170"/>
        <v>Анкерный болт с колц.</v>
      </c>
      <c r="K205" s="47" t="str">
        <f t="shared" ca="1" si="171"/>
        <v>12(10)х100(120)</v>
      </c>
      <c r="L205" s="158" t="str">
        <f t="shared" ca="1" si="162"/>
        <v/>
      </c>
      <c r="M205" s="159"/>
      <c r="N205" s="159"/>
      <c r="O205" s="160"/>
      <c r="P205" s="161" t="str">
        <f t="shared" ca="1" si="163"/>
        <v/>
      </c>
      <c r="Q205" s="161"/>
      <c r="R205" s="161"/>
      <c r="S205" s="161"/>
      <c r="T205" s="78" t="str">
        <f t="shared" ca="1" si="164"/>
        <v>шт.</v>
      </c>
      <c r="U205" s="79">
        <f t="shared" ca="1" si="165"/>
        <v>174</v>
      </c>
      <c r="V205" s="158" t="str">
        <f t="shared" ca="1" si="166"/>
        <v/>
      </c>
      <c r="W205" s="160"/>
      <c r="X205" s="155" t="str">
        <f t="shared" ca="1" si="167"/>
        <v>Вариант А1</v>
      </c>
      <c r="Y205" s="156"/>
      <c r="Z205" s="156"/>
      <c r="AA205" s="157"/>
      <c r="AB205" s="177"/>
      <c r="AC205" s="86">
        <f t="shared" si="173"/>
        <v>155</v>
      </c>
      <c r="AD205" s="86">
        <f t="shared" ca="1" si="172"/>
        <v>12</v>
      </c>
      <c r="AE205" s="86" t="str">
        <f t="shared" ca="1" si="168"/>
        <v>Анкерный болт с колц.</v>
      </c>
      <c r="AF205" s="86" t="str">
        <f t="shared" ca="1" si="168"/>
        <v>12(10)х100(120)</v>
      </c>
      <c r="AG205" s="86" t="str">
        <f t="shared" ca="1" si="168"/>
        <v/>
      </c>
      <c r="AH205" s="86" t="str">
        <f t="shared" ca="1" si="168"/>
        <v/>
      </c>
      <c r="AI205" s="86" t="str">
        <f t="shared" ca="1" si="168"/>
        <v>шт.</v>
      </c>
      <c r="AJ205" s="86">
        <f t="shared" ca="1" si="168"/>
        <v>174</v>
      </c>
      <c r="AK205" s="86" t="str">
        <f t="shared" ca="1" si="168"/>
        <v/>
      </c>
      <c r="AL205" s="86" t="str">
        <f t="shared" ca="1" si="168"/>
        <v>Вариант А1</v>
      </c>
      <c r="AM205" s="86" t="str">
        <f t="shared" ca="1" si="168"/>
        <v/>
      </c>
      <c r="AN205" s="86" t="str">
        <f t="shared" ca="1" si="168"/>
        <v/>
      </c>
      <c r="AO205" s="86" t="str">
        <f t="shared" ca="1" si="168"/>
        <v/>
      </c>
      <c r="AP205" s="86" t="str">
        <f t="shared" ca="1" si="168"/>
        <v/>
      </c>
      <c r="AQ205" s="86" t="str">
        <f t="shared" ca="1" si="168"/>
        <v/>
      </c>
    </row>
    <row r="206" spans="8:43" s="86" customFormat="1" ht="23.25" customHeight="1">
      <c r="H206" s="83"/>
      <c r="I206" s="3" t="str">
        <f t="shared" ca="1" si="169"/>
        <v/>
      </c>
      <c r="J206" s="277" t="str">
        <f t="shared" ca="1" si="170"/>
        <v>Вариант №1.3</v>
      </c>
      <c r="K206" s="79" t="str">
        <f t="shared" ca="1" si="171"/>
        <v/>
      </c>
      <c r="L206" s="158" t="str">
        <f t="shared" ca="1" si="162"/>
        <v/>
      </c>
      <c r="M206" s="159"/>
      <c r="N206" s="159"/>
      <c r="O206" s="160"/>
      <c r="P206" s="161" t="str">
        <f t="shared" ca="1" si="163"/>
        <v/>
      </c>
      <c r="Q206" s="161"/>
      <c r="R206" s="161"/>
      <c r="S206" s="161"/>
      <c r="T206" s="78" t="str">
        <f t="shared" ca="1" si="164"/>
        <v/>
      </c>
      <c r="U206" s="79" t="str">
        <f t="shared" ca="1" si="165"/>
        <v/>
      </c>
      <c r="V206" s="158" t="str">
        <f t="shared" ca="1" si="166"/>
        <v/>
      </c>
      <c r="W206" s="160"/>
      <c r="X206" s="155" t="str">
        <f t="shared" ca="1" si="167"/>
        <v/>
      </c>
      <c r="Y206" s="156"/>
      <c r="Z206" s="156"/>
      <c r="AA206" s="157"/>
      <c r="AB206" s="177"/>
      <c r="AC206" s="86">
        <f t="shared" si="173"/>
        <v>156</v>
      </c>
      <c r="AD206" s="86" t="str">
        <f t="shared" ca="1" si="172"/>
        <v/>
      </c>
      <c r="AE206" s="86" t="str">
        <f t="shared" ca="1" si="168"/>
        <v>Вариант №1.3</v>
      </c>
      <c r="AF206" s="86" t="str">
        <f t="shared" ca="1" si="168"/>
        <v/>
      </c>
      <c r="AG206" s="86" t="str">
        <f t="shared" ca="1" si="168"/>
        <v/>
      </c>
      <c r="AH206" s="86" t="str">
        <f t="shared" ca="1" si="168"/>
        <v/>
      </c>
      <c r="AI206" s="86" t="str">
        <f t="shared" ca="1" si="168"/>
        <v/>
      </c>
      <c r="AJ206" s="86" t="str">
        <f t="shared" ca="1" si="168"/>
        <v/>
      </c>
      <c r="AK206" s="86" t="str">
        <f t="shared" ca="1" si="168"/>
        <v/>
      </c>
      <c r="AL206" s="86" t="str">
        <f t="shared" ca="1" si="168"/>
        <v/>
      </c>
      <c r="AM206" s="86" t="str">
        <f t="shared" ca="1" si="168"/>
        <v/>
      </c>
      <c r="AN206" s="86" t="str">
        <f t="shared" ca="1" si="168"/>
        <v/>
      </c>
      <c r="AO206" s="86" t="str">
        <f t="shared" ca="1" si="168"/>
        <v/>
      </c>
      <c r="AP206" s="86" t="str">
        <f t="shared" ca="1" si="168"/>
        <v/>
      </c>
      <c r="AQ206" s="86" t="str">
        <f t="shared" ca="1" si="168"/>
        <v/>
      </c>
    </row>
    <row r="207" spans="8:43" s="86" customFormat="1" ht="23.25" customHeight="1">
      <c r="H207" s="83"/>
      <c r="I207" s="3">
        <f t="shared" ca="1" si="169"/>
        <v>1</v>
      </c>
      <c r="J207" s="6" t="str">
        <f t="shared" ca="1" si="170"/>
        <v xml:space="preserve"> Счетчик электрической энергии</v>
      </c>
      <c r="K207" s="79" t="str">
        <f t="shared" ca="1" si="171"/>
        <v>CE208 C4.846.2.OPR1.QYUDVFZ BPL03 SPDS</v>
      </c>
      <c r="L207" s="158" t="str">
        <f t="shared" ca="1" si="162"/>
        <v/>
      </c>
      <c r="M207" s="159"/>
      <c r="N207" s="159"/>
      <c r="O207" s="160"/>
      <c r="P207" s="161" t="str">
        <f t="shared" ca="1" si="163"/>
        <v/>
      </c>
      <c r="Q207" s="161"/>
      <c r="R207" s="161"/>
      <c r="S207" s="161"/>
      <c r="T207" s="78" t="str">
        <f t="shared" ca="1" si="164"/>
        <v>шт.</v>
      </c>
      <c r="U207" s="79">
        <f t="shared" ca="1" si="165"/>
        <v>15</v>
      </c>
      <c r="V207" s="158" t="str">
        <f t="shared" ca="1" si="166"/>
        <v/>
      </c>
      <c r="W207" s="160"/>
      <c r="X207" s="155" t="str">
        <f t="shared" ca="1" si="167"/>
        <v>Вариант Б1</v>
      </c>
      <c r="Y207" s="156"/>
      <c r="Z207" s="156"/>
      <c r="AA207" s="157"/>
      <c r="AB207" s="177"/>
      <c r="AC207" s="86">
        <f t="shared" si="173"/>
        <v>157</v>
      </c>
      <c r="AD207" s="86">
        <f t="shared" ca="1" si="172"/>
        <v>1</v>
      </c>
      <c r="AE207" s="86" t="str">
        <f t="shared" ref="AE207:AQ219" ca="1" si="174">IF(OFFSET(INDIRECT($AD$2),$AC207,AE$2,1,1)&lt;&gt;0,OFFSET(INDIRECT($AD$2),$AC207,AE$2,1,1),"")</f>
        <v xml:space="preserve"> Счетчик электрической энергии</v>
      </c>
      <c r="AF207" s="86" t="str">
        <f t="shared" ca="1" si="174"/>
        <v>CE208 C4.846.2.OPR1.QYUDVFZ BPL03 SPDS</v>
      </c>
      <c r="AG207" s="86" t="str">
        <f t="shared" ca="1" si="174"/>
        <v/>
      </c>
      <c r="AH207" s="86" t="str">
        <f t="shared" ca="1" si="174"/>
        <v/>
      </c>
      <c r="AI207" s="86" t="str">
        <f t="shared" ca="1" si="174"/>
        <v>шт.</v>
      </c>
      <c r="AJ207" s="86">
        <f t="shared" ca="1" si="174"/>
        <v>15</v>
      </c>
      <c r="AK207" s="86" t="str">
        <f t="shared" ca="1" si="174"/>
        <v/>
      </c>
      <c r="AL207" s="86" t="str">
        <f t="shared" ca="1" si="174"/>
        <v>Вариант Б1</v>
      </c>
      <c r="AM207" s="86" t="str">
        <f t="shared" ca="1" si="174"/>
        <v/>
      </c>
      <c r="AN207" s="86" t="str">
        <f t="shared" ca="1" si="174"/>
        <v/>
      </c>
      <c r="AO207" s="86" t="str">
        <f t="shared" ca="1" si="174"/>
        <v/>
      </c>
      <c r="AP207" s="86" t="str">
        <f t="shared" ca="1" si="174"/>
        <v/>
      </c>
      <c r="AQ207" s="86" t="str">
        <f t="shared" ca="1" si="174"/>
        <v/>
      </c>
    </row>
    <row r="208" spans="8:43" s="86" customFormat="1" ht="23.25" customHeight="1">
      <c r="H208" s="83"/>
      <c r="I208" s="3" t="str">
        <f t="shared" ca="1" si="169"/>
        <v>1а</v>
      </c>
      <c r="J208" s="76" t="str">
        <f t="shared" ca="1" si="170"/>
        <v xml:space="preserve"> Устройство счит. счетчиков</v>
      </c>
      <c r="K208" s="79" t="str">
        <f t="shared" ca="1" si="171"/>
        <v>CE901 RUP-02</v>
      </c>
      <c r="L208" s="158" t="str">
        <f t="shared" ca="1" si="162"/>
        <v/>
      </c>
      <c r="M208" s="159"/>
      <c r="N208" s="159"/>
      <c r="O208" s="160"/>
      <c r="P208" s="161" t="str">
        <f t="shared" ca="1" si="163"/>
        <v/>
      </c>
      <c r="Q208" s="161"/>
      <c r="R208" s="161"/>
      <c r="S208" s="161"/>
      <c r="T208" s="78" t="str">
        <f t="shared" ca="1" si="164"/>
        <v>шт.</v>
      </c>
      <c r="U208" s="79">
        <f t="shared" ca="1" si="165"/>
        <v>15</v>
      </c>
      <c r="V208" s="158" t="str">
        <f t="shared" ca="1" si="166"/>
        <v/>
      </c>
      <c r="W208" s="160"/>
      <c r="X208" s="155" t="str">
        <f t="shared" ca="1" si="167"/>
        <v>Вариант Б1</v>
      </c>
      <c r="Y208" s="156"/>
      <c r="Z208" s="156"/>
      <c r="AA208" s="157"/>
      <c r="AB208" s="177"/>
      <c r="AC208" s="86">
        <f t="shared" si="173"/>
        <v>158</v>
      </c>
      <c r="AD208" s="86" t="str">
        <f t="shared" ca="1" si="172"/>
        <v>1а</v>
      </c>
      <c r="AE208" s="86" t="str">
        <f t="shared" ca="1" si="174"/>
        <v xml:space="preserve"> Устройство счит. счетчиков</v>
      </c>
      <c r="AF208" s="86" t="str">
        <f t="shared" ca="1" si="174"/>
        <v>CE901 RUP-02</v>
      </c>
      <c r="AG208" s="86" t="str">
        <f t="shared" ca="1" si="174"/>
        <v/>
      </c>
      <c r="AH208" s="86" t="str">
        <f t="shared" ca="1" si="174"/>
        <v/>
      </c>
      <c r="AI208" s="86" t="str">
        <f t="shared" ca="1" si="174"/>
        <v>шт.</v>
      </c>
      <c r="AJ208" s="86">
        <f t="shared" ca="1" si="174"/>
        <v>15</v>
      </c>
      <c r="AK208" s="86" t="str">
        <f t="shared" ca="1" si="174"/>
        <v/>
      </c>
      <c r="AL208" s="86" t="str">
        <f t="shared" ca="1" si="174"/>
        <v>Вариант Б1</v>
      </c>
      <c r="AM208" s="86" t="str">
        <f t="shared" ca="1" si="174"/>
        <v/>
      </c>
      <c r="AN208" s="86" t="str">
        <f t="shared" ca="1" si="174"/>
        <v/>
      </c>
      <c r="AO208" s="86" t="str">
        <f t="shared" ca="1" si="174"/>
        <v/>
      </c>
      <c r="AP208" s="86" t="str">
        <f t="shared" ca="1" si="174"/>
        <v/>
      </c>
      <c r="AQ208" s="86" t="str">
        <f t="shared" ca="1" si="174"/>
        <v/>
      </c>
    </row>
    <row r="209" spans="4:43" s="86" customFormat="1" ht="23.25" customHeight="1">
      <c r="H209" s="83"/>
      <c r="I209" s="3">
        <f t="shared" ca="1" si="169"/>
        <v>2</v>
      </c>
      <c r="J209" s="6" t="str">
        <f t="shared" ca="1" si="170"/>
        <v>Провод</v>
      </c>
      <c r="K209" s="47" t="str">
        <f t="shared" ca="1" si="171"/>
        <v>СИП-4 2х16</v>
      </c>
      <c r="L209" s="158" t="str">
        <f t="shared" ca="1" si="162"/>
        <v/>
      </c>
      <c r="M209" s="159"/>
      <c r="N209" s="159"/>
      <c r="O209" s="160"/>
      <c r="P209" s="161" t="str">
        <f t="shared" ca="1" si="163"/>
        <v/>
      </c>
      <c r="Q209" s="161"/>
      <c r="R209" s="161"/>
      <c r="S209" s="161"/>
      <c r="T209" s="78" t="str">
        <f t="shared" ca="1" si="164"/>
        <v>м.</v>
      </c>
      <c r="U209" s="79">
        <f t="shared" ca="1" si="165"/>
        <v>375</v>
      </c>
      <c r="V209" s="158" t="str">
        <f t="shared" ca="1" si="166"/>
        <v/>
      </c>
      <c r="W209" s="160"/>
      <c r="X209" s="155" t="str">
        <f t="shared" ca="1" si="167"/>
        <v>Вариант Б1</v>
      </c>
      <c r="Y209" s="156"/>
      <c r="Z209" s="156"/>
      <c r="AA209" s="157"/>
      <c r="AB209" s="177"/>
      <c r="AC209" s="86">
        <f t="shared" si="173"/>
        <v>159</v>
      </c>
      <c r="AD209" s="86">
        <f t="shared" ca="1" si="172"/>
        <v>2</v>
      </c>
      <c r="AE209" s="86" t="str">
        <f t="shared" ca="1" si="174"/>
        <v>Провод</v>
      </c>
      <c r="AF209" s="86" t="str">
        <f t="shared" ca="1" si="174"/>
        <v>СИП-4 2х16</v>
      </c>
      <c r="AG209" s="86" t="str">
        <f t="shared" ca="1" si="174"/>
        <v/>
      </c>
      <c r="AH209" s="86" t="str">
        <f t="shared" ca="1" si="174"/>
        <v/>
      </c>
      <c r="AI209" s="86" t="str">
        <f t="shared" ca="1" si="174"/>
        <v>м.</v>
      </c>
      <c r="AJ209" s="86">
        <f t="shared" ca="1" si="174"/>
        <v>375</v>
      </c>
      <c r="AK209" s="86" t="str">
        <f t="shared" ca="1" si="174"/>
        <v/>
      </c>
      <c r="AL209" s="86" t="str">
        <f t="shared" ca="1" si="174"/>
        <v>Вариант Б1</v>
      </c>
      <c r="AM209" s="86" t="str">
        <f t="shared" ca="1" si="174"/>
        <v/>
      </c>
      <c r="AN209" s="86" t="str">
        <f t="shared" ca="1" si="174"/>
        <v/>
      </c>
      <c r="AO209" s="86" t="str">
        <f t="shared" ca="1" si="174"/>
        <v/>
      </c>
      <c r="AP209" s="86" t="str">
        <f t="shared" ca="1" si="174"/>
        <v/>
      </c>
      <c r="AQ209" s="86" t="str">
        <f t="shared" ca="1" si="174"/>
        <v/>
      </c>
    </row>
    <row r="210" spans="4:43" s="86" customFormat="1" ht="23.25" customHeight="1">
      <c r="H210" s="83"/>
      <c r="I210" s="3">
        <f t="shared" ca="1" si="169"/>
        <v>3</v>
      </c>
      <c r="J210" s="6" t="str">
        <f t="shared" ca="1" si="170"/>
        <v>Наконечник-гильза</v>
      </c>
      <c r="K210" s="79" t="str">
        <f t="shared" ca="1" si="171"/>
        <v>НГ 16-18</v>
      </c>
      <c r="L210" s="158" t="str">
        <f t="shared" ca="1" si="162"/>
        <v/>
      </c>
      <c r="M210" s="159"/>
      <c r="N210" s="159"/>
      <c r="O210" s="160"/>
      <c r="P210" s="161" t="str">
        <f t="shared" ca="1" si="163"/>
        <v/>
      </c>
      <c r="Q210" s="161"/>
      <c r="R210" s="161"/>
      <c r="S210" s="161"/>
      <c r="T210" s="78" t="str">
        <f t="shared" ca="1" si="164"/>
        <v>шт.</v>
      </c>
      <c r="U210" s="79">
        <f t="shared" ca="1" si="165"/>
        <v>60</v>
      </c>
      <c r="V210" s="158" t="str">
        <f t="shared" ca="1" si="166"/>
        <v/>
      </c>
      <c r="W210" s="160"/>
      <c r="X210" s="155" t="str">
        <f t="shared" ca="1" si="167"/>
        <v>Вариант Б1</v>
      </c>
      <c r="Y210" s="156"/>
      <c r="Z210" s="156"/>
      <c r="AA210" s="157"/>
      <c r="AB210" s="177"/>
      <c r="AC210" s="86">
        <f t="shared" si="173"/>
        <v>160</v>
      </c>
      <c r="AD210" s="86">
        <f t="shared" ca="1" si="172"/>
        <v>3</v>
      </c>
      <c r="AE210" s="86" t="str">
        <f t="shared" ca="1" si="174"/>
        <v>Наконечник-гильза</v>
      </c>
      <c r="AF210" s="86" t="str">
        <f t="shared" ca="1" si="174"/>
        <v>НГ 16-18</v>
      </c>
      <c r="AG210" s="86" t="str">
        <f t="shared" ca="1" si="174"/>
        <v/>
      </c>
      <c r="AH210" s="86" t="str">
        <f t="shared" ca="1" si="174"/>
        <v/>
      </c>
      <c r="AI210" s="86" t="str">
        <f t="shared" ca="1" si="174"/>
        <v>шт.</v>
      </c>
      <c r="AJ210" s="86">
        <f t="shared" ca="1" si="174"/>
        <v>60</v>
      </c>
      <c r="AK210" s="86" t="str">
        <f t="shared" ca="1" si="174"/>
        <v/>
      </c>
      <c r="AL210" s="86" t="str">
        <f t="shared" ca="1" si="174"/>
        <v>Вариант Б1</v>
      </c>
      <c r="AM210" s="86" t="str">
        <f t="shared" ca="1" si="174"/>
        <v/>
      </c>
      <c r="AN210" s="86" t="str">
        <f t="shared" ca="1" si="174"/>
        <v/>
      </c>
      <c r="AO210" s="86" t="str">
        <f t="shared" ca="1" si="174"/>
        <v/>
      </c>
      <c r="AP210" s="86" t="str">
        <f t="shared" ca="1" si="174"/>
        <v/>
      </c>
      <c r="AQ210" s="86" t="str">
        <f t="shared" ca="1" si="174"/>
        <v/>
      </c>
    </row>
    <row r="211" spans="4:43" s="86" customFormat="1" ht="18" customHeight="1" thickBot="1">
      <c r="H211" s="83"/>
      <c r="I211" s="80">
        <f t="shared" ref="I211:I219" ca="1" si="175">AD211</f>
        <v>4</v>
      </c>
      <c r="J211" s="89" t="str">
        <f t="shared" ca="1" si="170"/>
        <v>Прокалывающий зажим</v>
      </c>
      <c r="K211" s="81" t="str">
        <f t="shared" ca="1" si="171"/>
        <v xml:space="preserve"> OP 645М</v>
      </c>
      <c r="L211" s="222" t="str">
        <f t="shared" ref="L211:L219" ca="1" si="176">AG211</f>
        <v/>
      </c>
      <c r="M211" s="223"/>
      <c r="N211" s="223"/>
      <c r="O211" s="224"/>
      <c r="P211" s="222" t="str">
        <f t="shared" ref="P211:P219" ca="1" si="177">AH211</f>
        <v/>
      </c>
      <c r="Q211" s="223"/>
      <c r="R211" s="223"/>
      <c r="S211" s="224"/>
      <c r="T211" s="81" t="str">
        <f ca="1">AI211</f>
        <v>шт.</v>
      </c>
      <c r="U211" s="81">
        <f ca="1">AJ211</f>
        <v>30</v>
      </c>
      <c r="V211" s="222" t="str">
        <f ca="1">AK211</f>
        <v/>
      </c>
      <c r="W211" s="224"/>
      <c r="X211" s="225" t="str">
        <f t="shared" ref="X211:X219" ca="1" si="178">AL211</f>
        <v>Вариант Б1</v>
      </c>
      <c r="Y211" s="226"/>
      <c r="Z211" s="226"/>
      <c r="AA211" s="227"/>
      <c r="AB211" s="177"/>
      <c r="AC211" s="86">
        <f t="shared" si="173"/>
        <v>161</v>
      </c>
      <c r="AD211" s="86">
        <f t="shared" ca="1" si="172"/>
        <v>4</v>
      </c>
      <c r="AE211" s="86" t="str">
        <f t="shared" ca="1" si="174"/>
        <v>Прокалывающий зажим</v>
      </c>
      <c r="AF211" s="86" t="str">
        <f t="shared" ca="1" si="174"/>
        <v xml:space="preserve"> OP 645М</v>
      </c>
      <c r="AG211" s="86" t="str">
        <f t="shared" ca="1" si="174"/>
        <v/>
      </c>
      <c r="AH211" s="86" t="str">
        <f t="shared" ca="1" si="174"/>
        <v/>
      </c>
      <c r="AI211" s="86" t="str">
        <f t="shared" ca="1" si="174"/>
        <v>шт.</v>
      </c>
      <c r="AJ211" s="86">
        <f t="shared" ca="1" si="174"/>
        <v>30</v>
      </c>
      <c r="AK211" s="86" t="str">
        <f t="shared" ca="1" si="174"/>
        <v/>
      </c>
      <c r="AL211" s="86" t="str">
        <f t="shared" ca="1" si="174"/>
        <v>Вариант Б1</v>
      </c>
      <c r="AM211" s="86" t="str">
        <f t="shared" ca="1" si="174"/>
        <v/>
      </c>
      <c r="AN211" s="86" t="str">
        <f t="shared" ca="1" si="174"/>
        <v/>
      </c>
      <c r="AO211" s="86" t="str">
        <f t="shared" ca="1" si="174"/>
        <v/>
      </c>
      <c r="AP211" s="86" t="str">
        <f t="shared" ca="1" si="174"/>
        <v/>
      </c>
      <c r="AQ211" s="86" t="str">
        <f t="shared" ca="1" si="174"/>
        <v/>
      </c>
    </row>
    <row r="212" spans="4:43" s="86" customFormat="1" ht="23.25" customHeight="1">
      <c r="D212" s="162" t="s">
        <v>34</v>
      </c>
      <c r="E212" s="163"/>
      <c r="F212" s="168"/>
      <c r="G212" s="169"/>
      <c r="H212" s="170"/>
      <c r="I212" s="3">
        <f t="shared" ca="1" si="175"/>
        <v>5</v>
      </c>
      <c r="J212" s="6" t="str">
        <f t="shared" ca="1" si="170"/>
        <v>Изолирующий колпачок</v>
      </c>
      <c r="K212" s="79" t="str">
        <f t="shared" ca="1" si="171"/>
        <v xml:space="preserve"> CI 6-35</v>
      </c>
      <c r="L212" s="158" t="str">
        <f t="shared" ca="1" si="176"/>
        <v/>
      </c>
      <c r="M212" s="159"/>
      <c r="N212" s="159"/>
      <c r="O212" s="160"/>
      <c r="P212" s="161" t="str">
        <f t="shared" ca="1" si="177"/>
        <v/>
      </c>
      <c r="Q212" s="161"/>
      <c r="R212" s="161"/>
      <c r="S212" s="161"/>
      <c r="T212" s="78" t="str">
        <f t="shared" ref="T212:T218" ca="1" si="179">AI212</f>
        <v>шт.</v>
      </c>
      <c r="U212" s="79">
        <f t="shared" ref="U212:U218" ca="1" si="180">AJ212</f>
        <v>30</v>
      </c>
      <c r="V212" s="158" t="str">
        <f t="shared" ref="V212:V218" ca="1" si="181">AK212</f>
        <v/>
      </c>
      <c r="W212" s="160"/>
      <c r="X212" s="155" t="str">
        <f t="shared" ca="1" si="178"/>
        <v>Вариант Б1</v>
      </c>
      <c r="Y212" s="156"/>
      <c r="Z212" s="156"/>
      <c r="AA212" s="157"/>
      <c r="AB212" s="177"/>
      <c r="AC212" s="86">
        <f t="shared" ref="AC212:AC219" si="182">AC211+1</f>
        <v>162</v>
      </c>
      <c r="AD212" s="86">
        <f t="shared" ref="AD212:AD219" ca="1" si="183">IF(OFFSET(INDIRECT($AD$2),AC212,0,1,1)&lt;&gt;0,OFFSET(INDIRECT($AD$2),AC212,0,1,1),"")</f>
        <v>5</v>
      </c>
      <c r="AE212" s="86" t="str">
        <f t="shared" ca="1" si="174"/>
        <v>Изолирующий колпачок</v>
      </c>
      <c r="AF212" s="86" t="str">
        <f t="shared" ca="1" si="174"/>
        <v xml:space="preserve"> CI 6-35</v>
      </c>
      <c r="AG212" s="86" t="str">
        <f t="shared" ca="1" si="174"/>
        <v/>
      </c>
      <c r="AH212" s="86" t="str">
        <f t="shared" ca="1" si="174"/>
        <v/>
      </c>
      <c r="AI212" s="86" t="str">
        <f t="shared" ca="1" si="174"/>
        <v>шт.</v>
      </c>
      <c r="AJ212" s="86">
        <f t="shared" ca="1" si="174"/>
        <v>30</v>
      </c>
      <c r="AK212" s="86" t="str">
        <f t="shared" ca="1" si="174"/>
        <v/>
      </c>
      <c r="AL212" s="86" t="str">
        <f t="shared" ca="1" si="174"/>
        <v>Вариант Б1</v>
      </c>
      <c r="AM212" s="86" t="str">
        <f t="shared" ca="1" si="174"/>
        <v/>
      </c>
      <c r="AN212" s="86" t="str">
        <f t="shared" ca="1" si="174"/>
        <v/>
      </c>
      <c r="AO212" s="86" t="str">
        <f t="shared" ca="1" si="174"/>
        <v/>
      </c>
      <c r="AP212" s="86" t="str">
        <f t="shared" ca="1" si="174"/>
        <v/>
      </c>
      <c r="AQ212" s="86" t="str">
        <f t="shared" ca="1" si="174"/>
        <v/>
      </c>
    </row>
    <row r="213" spans="4:43" s="86" customFormat="1" ht="23.25" customHeight="1">
      <c r="D213" s="164"/>
      <c r="E213" s="165"/>
      <c r="F213" s="171"/>
      <c r="G213" s="172"/>
      <c r="H213" s="173"/>
      <c r="I213" s="3">
        <f t="shared" ca="1" si="175"/>
        <v>6</v>
      </c>
      <c r="J213" s="6" t="str">
        <f t="shared" ca="1" si="170"/>
        <v>Хомут</v>
      </c>
      <c r="K213" s="79" t="str">
        <f t="shared" ca="1" si="171"/>
        <v>9х1200мм нейл.</v>
      </c>
      <c r="L213" s="158" t="str">
        <f t="shared" ca="1" si="176"/>
        <v/>
      </c>
      <c r="M213" s="159"/>
      <c r="N213" s="159"/>
      <c r="O213" s="160"/>
      <c r="P213" s="161" t="str">
        <f t="shared" ca="1" si="177"/>
        <v/>
      </c>
      <c r="Q213" s="161"/>
      <c r="R213" s="161"/>
      <c r="S213" s="161"/>
      <c r="T213" s="78" t="str">
        <f t="shared" ca="1" si="179"/>
        <v>шт.</v>
      </c>
      <c r="U213" s="79">
        <f t="shared" ca="1" si="180"/>
        <v>45</v>
      </c>
      <c r="V213" s="158" t="str">
        <f t="shared" ca="1" si="181"/>
        <v/>
      </c>
      <c r="W213" s="160"/>
      <c r="X213" s="155" t="str">
        <f t="shared" ca="1" si="178"/>
        <v>Вариант Б1</v>
      </c>
      <c r="Y213" s="156"/>
      <c r="Z213" s="156"/>
      <c r="AA213" s="157"/>
      <c r="AB213" s="177"/>
      <c r="AC213" s="86">
        <f t="shared" si="182"/>
        <v>163</v>
      </c>
      <c r="AD213" s="86">
        <f t="shared" ca="1" si="183"/>
        <v>6</v>
      </c>
      <c r="AE213" s="86" t="str">
        <f t="shared" ca="1" si="174"/>
        <v>Хомут</v>
      </c>
      <c r="AF213" s="86" t="str">
        <f t="shared" ca="1" si="174"/>
        <v>9х1200мм нейл.</v>
      </c>
      <c r="AG213" s="86" t="str">
        <f t="shared" ca="1" si="174"/>
        <v/>
      </c>
      <c r="AH213" s="86" t="str">
        <f t="shared" ca="1" si="174"/>
        <v/>
      </c>
      <c r="AI213" s="86" t="str">
        <f t="shared" ca="1" si="174"/>
        <v>шт.</v>
      </c>
      <c r="AJ213" s="86">
        <f t="shared" ca="1" si="174"/>
        <v>45</v>
      </c>
      <c r="AK213" s="86" t="str">
        <f t="shared" ca="1" si="174"/>
        <v/>
      </c>
      <c r="AL213" s="86" t="str">
        <f t="shared" ca="1" si="174"/>
        <v>Вариант Б1</v>
      </c>
      <c r="AM213" s="86" t="str">
        <f t="shared" ca="1" si="174"/>
        <v/>
      </c>
      <c r="AN213" s="86" t="str">
        <f t="shared" ca="1" si="174"/>
        <v/>
      </c>
      <c r="AO213" s="86" t="str">
        <f t="shared" ca="1" si="174"/>
        <v/>
      </c>
      <c r="AP213" s="86" t="str">
        <f t="shared" ca="1" si="174"/>
        <v/>
      </c>
      <c r="AQ213" s="86" t="str">
        <f t="shared" ca="1" si="174"/>
        <v/>
      </c>
    </row>
    <row r="214" spans="4:43" s="86" customFormat="1" ht="20.25" customHeight="1" thickBot="1">
      <c r="D214" s="166"/>
      <c r="E214" s="167"/>
      <c r="F214" s="174"/>
      <c r="G214" s="175"/>
      <c r="H214" s="176"/>
      <c r="I214" s="80">
        <f t="shared" ca="1" si="175"/>
        <v>7</v>
      </c>
      <c r="J214" s="89" t="str">
        <f t="shared" ca="1" si="170"/>
        <v>Монтажная лента</v>
      </c>
      <c r="K214" s="90" t="str">
        <f t="shared" ca="1" si="171"/>
        <v>F 20</v>
      </c>
      <c r="L214" s="222" t="str">
        <f t="shared" ca="1" si="176"/>
        <v/>
      </c>
      <c r="M214" s="223"/>
      <c r="N214" s="223"/>
      <c r="O214" s="224"/>
      <c r="P214" s="222" t="str">
        <f t="shared" ca="1" si="177"/>
        <v/>
      </c>
      <c r="Q214" s="223"/>
      <c r="R214" s="223"/>
      <c r="S214" s="224"/>
      <c r="T214" s="81" t="str">
        <f t="shared" ca="1" si="179"/>
        <v>шт.</v>
      </c>
      <c r="U214" s="81">
        <f t="shared" ca="1" si="180"/>
        <v>45</v>
      </c>
      <c r="V214" s="222" t="str">
        <f t="shared" ca="1" si="181"/>
        <v/>
      </c>
      <c r="W214" s="224"/>
      <c r="X214" s="225" t="str">
        <f t="shared" ca="1" si="178"/>
        <v>Вариант Б1</v>
      </c>
      <c r="Y214" s="226"/>
      <c r="Z214" s="226"/>
      <c r="AA214" s="227"/>
      <c r="AB214" s="177"/>
      <c r="AC214" s="86">
        <f t="shared" si="182"/>
        <v>164</v>
      </c>
      <c r="AD214" s="86">
        <f t="shared" ca="1" si="183"/>
        <v>7</v>
      </c>
      <c r="AE214" s="86" t="str">
        <f t="shared" ca="1" si="174"/>
        <v>Монтажная лента</v>
      </c>
      <c r="AF214" s="86" t="str">
        <f t="shared" ca="1" si="174"/>
        <v>F 20</v>
      </c>
      <c r="AG214" s="86" t="str">
        <f t="shared" ca="1" si="174"/>
        <v/>
      </c>
      <c r="AH214" s="86" t="str">
        <f t="shared" ca="1" si="174"/>
        <v/>
      </c>
      <c r="AI214" s="86" t="str">
        <f t="shared" ca="1" si="174"/>
        <v>шт.</v>
      </c>
      <c r="AJ214" s="86">
        <f t="shared" ca="1" si="174"/>
        <v>45</v>
      </c>
      <c r="AK214" s="86" t="str">
        <f t="shared" ca="1" si="174"/>
        <v/>
      </c>
      <c r="AL214" s="86" t="str">
        <f t="shared" ca="1" si="174"/>
        <v>Вариант Б1</v>
      </c>
      <c r="AM214" s="86" t="str">
        <f t="shared" ca="1" si="174"/>
        <v/>
      </c>
      <c r="AN214" s="86" t="str">
        <f t="shared" ca="1" si="174"/>
        <v/>
      </c>
      <c r="AO214" s="86" t="str">
        <f t="shared" ca="1" si="174"/>
        <v/>
      </c>
      <c r="AP214" s="86" t="str">
        <f t="shared" ca="1" si="174"/>
        <v/>
      </c>
      <c r="AQ214" s="86" t="str">
        <f t="shared" ca="1" si="174"/>
        <v/>
      </c>
    </row>
    <row r="215" spans="4:43" s="86" customFormat="1" ht="23.25" customHeight="1">
      <c r="D215" s="162" t="s">
        <v>35</v>
      </c>
      <c r="E215" s="163"/>
      <c r="F215" s="168"/>
      <c r="G215" s="169"/>
      <c r="H215" s="170"/>
      <c r="I215" s="80">
        <f t="shared" ca="1" si="175"/>
        <v>8</v>
      </c>
      <c r="J215" s="278" t="str">
        <f ca="1">AE215</f>
        <v>Скрепа</v>
      </c>
      <c r="K215" s="90" t="str">
        <f ca="1">AF215</f>
        <v>С 20</v>
      </c>
      <c r="L215" s="158" t="str">
        <f t="shared" ca="1" si="176"/>
        <v/>
      </c>
      <c r="M215" s="159"/>
      <c r="N215" s="159"/>
      <c r="O215" s="160"/>
      <c r="P215" s="158" t="str">
        <f t="shared" ca="1" si="177"/>
        <v/>
      </c>
      <c r="Q215" s="159"/>
      <c r="R215" s="159"/>
      <c r="S215" s="160"/>
      <c r="T215" s="81" t="str">
        <f t="shared" ca="1" si="179"/>
        <v>шт.</v>
      </c>
      <c r="U215" s="81">
        <f t="shared" ca="1" si="180"/>
        <v>45</v>
      </c>
      <c r="V215" s="158" t="str">
        <f t="shared" ca="1" si="181"/>
        <v/>
      </c>
      <c r="W215" s="160"/>
      <c r="X215" s="155" t="str">
        <f t="shared" ca="1" si="178"/>
        <v>Вариант Б1</v>
      </c>
      <c r="Y215" s="156"/>
      <c r="Z215" s="156"/>
      <c r="AA215" s="157"/>
      <c r="AB215" s="177"/>
      <c r="AC215" s="86">
        <f t="shared" si="182"/>
        <v>165</v>
      </c>
      <c r="AD215" s="86">
        <f t="shared" ca="1" si="183"/>
        <v>8</v>
      </c>
      <c r="AE215" s="86" t="str">
        <f t="shared" ca="1" si="174"/>
        <v>Скрепа</v>
      </c>
      <c r="AF215" s="86" t="str">
        <f t="shared" ca="1" si="174"/>
        <v>С 20</v>
      </c>
      <c r="AG215" s="86" t="str">
        <f t="shared" ca="1" si="174"/>
        <v/>
      </c>
      <c r="AH215" s="86" t="str">
        <f t="shared" ca="1" si="174"/>
        <v/>
      </c>
      <c r="AI215" s="86" t="str">
        <f t="shared" ca="1" si="174"/>
        <v>шт.</v>
      </c>
      <c r="AJ215" s="86">
        <f t="shared" ca="1" si="174"/>
        <v>45</v>
      </c>
      <c r="AK215" s="86" t="str">
        <f t="shared" ca="1" si="174"/>
        <v/>
      </c>
      <c r="AL215" s="86" t="str">
        <f t="shared" ca="1" si="174"/>
        <v>Вариант Б1</v>
      </c>
      <c r="AM215" s="86" t="str">
        <f t="shared" ca="1" si="174"/>
        <v/>
      </c>
      <c r="AN215" s="86" t="str">
        <f t="shared" ca="1" si="174"/>
        <v/>
      </c>
    </row>
    <row r="216" spans="4:43" s="86" customFormat="1" ht="23.25" customHeight="1">
      <c r="D216" s="164"/>
      <c r="E216" s="165"/>
      <c r="F216" s="171"/>
      <c r="G216" s="177"/>
      <c r="H216" s="173"/>
      <c r="I216" s="80">
        <f t="shared" ca="1" si="175"/>
        <v>9</v>
      </c>
      <c r="J216" s="89" t="str">
        <f t="shared" ref="J216:J219" ca="1" si="184">AE216</f>
        <v>Анкерный кронштейн</v>
      </c>
      <c r="K216" s="81" t="str">
        <f t="shared" ref="K216:K219" ca="1" si="185">AF216</f>
        <v>СА 25М1</v>
      </c>
      <c r="L216" s="158" t="str">
        <f t="shared" ca="1" si="176"/>
        <v/>
      </c>
      <c r="M216" s="159"/>
      <c r="N216" s="159"/>
      <c r="O216" s="160"/>
      <c r="P216" s="158" t="str">
        <f t="shared" ca="1" si="177"/>
        <v/>
      </c>
      <c r="Q216" s="159"/>
      <c r="R216" s="159"/>
      <c r="S216" s="160"/>
      <c r="T216" s="81" t="str">
        <f t="shared" ca="1" si="179"/>
        <v>шт.</v>
      </c>
      <c r="U216" s="81">
        <f t="shared" ca="1" si="180"/>
        <v>15</v>
      </c>
      <c r="V216" s="158" t="str">
        <f t="shared" ca="1" si="181"/>
        <v/>
      </c>
      <c r="W216" s="160"/>
      <c r="X216" s="155" t="str">
        <f t="shared" ca="1" si="178"/>
        <v>Вариант Б1</v>
      </c>
      <c r="Y216" s="156"/>
      <c r="Z216" s="156"/>
      <c r="AA216" s="157"/>
      <c r="AB216" s="177"/>
      <c r="AC216" s="86">
        <f t="shared" si="182"/>
        <v>166</v>
      </c>
      <c r="AD216" s="86">
        <f t="shared" ca="1" si="183"/>
        <v>9</v>
      </c>
      <c r="AE216" s="86" t="str">
        <f t="shared" ca="1" si="174"/>
        <v>Анкерный кронштейн</v>
      </c>
      <c r="AF216" s="86" t="str">
        <f t="shared" ca="1" si="174"/>
        <v>СА 25М1</v>
      </c>
      <c r="AG216" s="86" t="str">
        <f t="shared" ca="1" si="174"/>
        <v/>
      </c>
      <c r="AH216" s="86" t="str">
        <f t="shared" ca="1" si="174"/>
        <v/>
      </c>
      <c r="AI216" s="86" t="str">
        <f t="shared" ca="1" si="174"/>
        <v>шт.</v>
      </c>
      <c r="AJ216" s="86">
        <f t="shared" ca="1" si="174"/>
        <v>15</v>
      </c>
      <c r="AK216" s="86" t="str">
        <f t="shared" ca="1" si="174"/>
        <v/>
      </c>
      <c r="AL216" s="86" t="str">
        <f t="shared" ca="1" si="174"/>
        <v>Вариант Б1</v>
      </c>
      <c r="AM216" s="86" t="str">
        <f t="shared" ca="1" si="174"/>
        <v/>
      </c>
      <c r="AN216" s="86" t="str">
        <f t="shared" ca="1" si="174"/>
        <v/>
      </c>
      <c r="AO216" s="86" t="str">
        <f t="shared" ca="1" si="174"/>
        <v/>
      </c>
      <c r="AP216" s="86" t="str">
        <f t="shared" ca="1" si="174"/>
        <v/>
      </c>
      <c r="AQ216" s="86" t="str">
        <f t="shared" ca="1" si="174"/>
        <v/>
      </c>
    </row>
    <row r="217" spans="4:43" s="86" customFormat="1" ht="23.25" customHeight="1">
      <c r="D217" s="164"/>
      <c r="E217" s="165"/>
      <c r="F217" s="171"/>
      <c r="G217" s="177"/>
      <c r="H217" s="173"/>
      <c r="I217" s="3">
        <f t="shared" ca="1" si="175"/>
        <v>10</v>
      </c>
      <c r="J217" s="6" t="str">
        <f t="shared" ca="1" si="184"/>
        <v>Анкерный зажим</v>
      </c>
      <c r="K217" s="79" t="str">
        <f t="shared" ca="1" si="185"/>
        <v xml:space="preserve"> РА 25х100М</v>
      </c>
      <c r="L217" s="158" t="str">
        <f t="shared" ca="1" si="176"/>
        <v/>
      </c>
      <c r="M217" s="159"/>
      <c r="N217" s="159"/>
      <c r="O217" s="160"/>
      <c r="P217" s="161" t="str">
        <f t="shared" ca="1" si="177"/>
        <v/>
      </c>
      <c r="Q217" s="161"/>
      <c r="R217" s="161"/>
      <c r="S217" s="161"/>
      <c r="T217" s="78" t="str">
        <f t="shared" ca="1" si="179"/>
        <v>шт.</v>
      </c>
      <c r="U217" s="79">
        <f t="shared" ca="1" si="180"/>
        <v>30</v>
      </c>
      <c r="V217" s="158" t="str">
        <f t="shared" ca="1" si="181"/>
        <v/>
      </c>
      <c r="W217" s="160"/>
      <c r="X217" s="155" t="str">
        <f t="shared" ca="1" si="178"/>
        <v>Вариант Б1</v>
      </c>
      <c r="Y217" s="156"/>
      <c r="Z217" s="156"/>
      <c r="AA217" s="157"/>
      <c r="AB217" s="177"/>
      <c r="AC217" s="86">
        <f t="shared" si="182"/>
        <v>167</v>
      </c>
      <c r="AD217" s="86">
        <f t="shared" ca="1" si="183"/>
        <v>10</v>
      </c>
      <c r="AE217" s="86" t="str">
        <f t="shared" ca="1" si="174"/>
        <v>Анкерный зажим</v>
      </c>
      <c r="AF217" s="86" t="str">
        <f t="shared" ca="1" si="174"/>
        <v xml:space="preserve"> РА 25х100М</v>
      </c>
      <c r="AG217" s="86" t="str">
        <f t="shared" ca="1" si="174"/>
        <v/>
      </c>
      <c r="AH217" s="86" t="str">
        <f t="shared" ca="1" si="174"/>
        <v/>
      </c>
      <c r="AI217" s="86" t="str">
        <f t="shared" ca="1" si="174"/>
        <v>шт.</v>
      </c>
      <c r="AJ217" s="86">
        <f t="shared" ca="1" si="174"/>
        <v>30</v>
      </c>
      <c r="AK217" s="86" t="str">
        <f t="shared" ca="1" si="174"/>
        <v/>
      </c>
      <c r="AL217" s="86" t="str">
        <f t="shared" ca="1" si="174"/>
        <v>Вариант Б1</v>
      </c>
      <c r="AM217" s="86" t="str">
        <f t="shared" ca="1" si="174"/>
        <v/>
      </c>
      <c r="AN217" s="86" t="str">
        <f t="shared" ca="1" si="174"/>
        <v/>
      </c>
      <c r="AO217" s="86" t="str">
        <f t="shared" ca="1" si="174"/>
        <v/>
      </c>
      <c r="AP217" s="86" t="str">
        <f t="shared" ca="1" si="174"/>
        <v/>
      </c>
      <c r="AQ217" s="86" t="str">
        <f t="shared" ca="1" si="174"/>
        <v/>
      </c>
    </row>
    <row r="218" spans="4:43" s="86" customFormat="1" ht="23.25" customHeight="1">
      <c r="D218" s="164"/>
      <c r="E218" s="165"/>
      <c r="F218" s="171"/>
      <c r="G218" s="177"/>
      <c r="H218" s="173"/>
      <c r="I218" s="3">
        <f t="shared" ca="1" si="175"/>
        <v>11</v>
      </c>
      <c r="J218" s="6" t="str">
        <f t="shared" ca="1" si="184"/>
        <v>Зажим ответвительный</v>
      </c>
      <c r="K218" s="79" t="str">
        <f t="shared" ca="1" si="185"/>
        <v>ОН 640М</v>
      </c>
      <c r="L218" s="158" t="str">
        <f t="shared" ca="1" si="176"/>
        <v/>
      </c>
      <c r="M218" s="159"/>
      <c r="N218" s="159"/>
      <c r="O218" s="160"/>
      <c r="P218" s="161" t="str">
        <f t="shared" ca="1" si="177"/>
        <v/>
      </c>
      <c r="Q218" s="161"/>
      <c r="R218" s="161"/>
      <c r="S218" s="161"/>
      <c r="T218" s="78" t="str">
        <f t="shared" ca="1" si="179"/>
        <v>шт.</v>
      </c>
      <c r="U218" s="79">
        <f t="shared" ca="1" si="180"/>
        <v>30</v>
      </c>
      <c r="V218" s="158" t="str">
        <f t="shared" ca="1" si="181"/>
        <v/>
      </c>
      <c r="W218" s="160"/>
      <c r="X218" s="155" t="str">
        <f t="shared" ca="1" si="178"/>
        <v>Вариант Б1</v>
      </c>
      <c r="Y218" s="156"/>
      <c r="Z218" s="156"/>
      <c r="AA218" s="157"/>
      <c r="AB218" s="177"/>
      <c r="AC218" s="86">
        <f t="shared" si="182"/>
        <v>168</v>
      </c>
      <c r="AD218" s="86">
        <f t="shared" ca="1" si="183"/>
        <v>11</v>
      </c>
      <c r="AE218" s="86" t="str">
        <f t="shared" ca="1" si="174"/>
        <v>Зажим ответвительный</v>
      </c>
      <c r="AF218" s="86" t="str">
        <f t="shared" ca="1" si="174"/>
        <v>ОН 640М</v>
      </c>
      <c r="AG218" s="86" t="str">
        <f t="shared" ca="1" si="174"/>
        <v/>
      </c>
      <c r="AH218" s="86" t="str">
        <f t="shared" ca="1" si="174"/>
        <v/>
      </c>
      <c r="AI218" s="86" t="str">
        <f t="shared" ca="1" si="174"/>
        <v>шт.</v>
      </c>
      <c r="AJ218" s="86">
        <f t="shared" ca="1" si="174"/>
        <v>30</v>
      </c>
      <c r="AK218" s="86" t="str">
        <f t="shared" ca="1" si="174"/>
        <v/>
      </c>
      <c r="AL218" s="86" t="str">
        <f t="shared" ca="1" si="174"/>
        <v>Вариант Б1</v>
      </c>
      <c r="AM218" s="86" t="str">
        <f t="shared" ca="1" si="174"/>
        <v/>
      </c>
      <c r="AN218" s="86" t="str">
        <f t="shared" ca="1" si="174"/>
        <v/>
      </c>
      <c r="AO218" s="86" t="str">
        <f t="shared" ca="1" si="174"/>
        <v/>
      </c>
      <c r="AP218" s="86" t="str">
        <f t="shared" ca="1" si="174"/>
        <v/>
      </c>
      <c r="AQ218" s="86" t="str">
        <f t="shared" ca="1" si="174"/>
        <v/>
      </c>
    </row>
    <row r="219" spans="4:43" s="86" customFormat="1" ht="22.5" customHeight="1" thickBot="1">
      <c r="D219" s="166"/>
      <c r="E219" s="167"/>
      <c r="F219" s="174"/>
      <c r="G219" s="175"/>
      <c r="H219" s="176"/>
      <c r="I219" s="3">
        <f t="shared" ca="1" si="175"/>
        <v>12</v>
      </c>
      <c r="J219" s="6" t="str">
        <f t="shared" ca="1" si="184"/>
        <v>Анкерный болт с колц.</v>
      </c>
      <c r="K219" s="79" t="str">
        <f t="shared" ca="1" si="185"/>
        <v>12(10)х100(120)</v>
      </c>
      <c r="L219" s="158" t="str">
        <f t="shared" ca="1" si="176"/>
        <v/>
      </c>
      <c r="M219" s="159"/>
      <c r="N219" s="159"/>
      <c r="O219" s="160"/>
      <c r="P219" s="158" t="str">
        <f t="shared" ca="1" si="177"/>
        <v/>
      </c>
      <c r="Q219" s="159"/>
      <c r="R219" s="159"/>
      <c r="S219" s="160"/>
      <c r="T219" s="79" t="str">
        <f ca="1">AI219</f>
        <v>шт.</v>
      </c>
      <c r="U219" s="79">
        <f ca="1">AJ219</f>
        <v>15</v>
      </c>
      <c r="V219" s="158" t="str">
        <f ca="1">AK219</f>
        <v/>
      </c>
      <c r="W219" s="160"/>
      <c r="X219" s="155" t="str">
        <f t="shared" ca="1" si="178"/>
        <v>Вариант Б1</v>
      </c>
      <c r="Y219" s="156"/>
      <c r="Z219" s="156"/>
      <c r="AA219" s="157"/>
      <c r="AB219" s="177"/>
      <c r="AC219" s="86">
        <f t="shared" si="182"/>
        <v>169</v>
      </c>
      <c r="AD219" s="86">
        <f t="shared" ca="1" si="183"/>
        <v>12</v>
      </c>
      <c r="AE219" s="86" t="str">
        <f t="shared" ca="1" si="174"/>
        <v>Анкерный болт с колц.</v>
      </c>
      <c r="AF219" s="86" t="str">
        <f t="shared" ca="1" si="174"/>
        <v>12(10)х100(120)</v>
      </c>
      <c r="AG219" s="86" t="str">
        <f t="shared" ca="1" si="174"/>
        <v/>
      </c>
      <c r="AH219" s="86" t="str">
        <f t="shared" ca="1" si="174"/>
        <v/>
      </c>
      <c r="AI219" s="86" t="str">
        <f t="shared" ca="1" si="174"/>
        <v>шт.</v>
      </c>
      <c r="AJ219" s="86">
        <f t="shared" ca="1" si="174"/>
        <v>15</v>
      </c>
      <c r="AK219" s="86" t="str">
        <f t="shared" ca="1" si="174"/>
        <v/>
      </c>
      <c r="AL219" s="86" t="str">
        <f t="shared" ca="1" si="174"/>
        <v>Вариант Б1</v>
      </c>
      <c r="AM219" s="86" t="str">
        <f t="shared" ca="1" si="174"/>
        <v/>
      </c>
      <c r="AN219" s="86" t="str">
        <f t="shared" ca="1" si="174"/>
        <v/>
      </c>
      <c r="AO219" s="86" t="str">
        <f t="shared" ca="1" si="174"/>
        <v/>
      </c>
      <c r="AP219" s="86" t="str">
        <f t="shared" ca="1" si="174"/>
        <v/>
      </c>
      <c r="AQ219" s="86" t="str">
        <f t="shared" ca="1" si="174"/>
        <v/>
      </c>
    </row>
    <row r="220" spans="4:43" s="86" customFormat="1" ht="14.25" customHeight="1" thickBot="1">
      <c r="D220" s="178" t="s">
        <v>38</v>
      </c>
      <c r="E220" s="179"/>
      <c r="F220" s="184"/>
      <c r="G220" s="185"/>
      <c r="H220" s="186"/>
      <c r="J220" s="91"/>
      <c r="AA220" s="84"/>
      <c r="AB220" s="177"/>
    </row>
    <row r="221" spans="4:43" s="86" customFormat="1" ht="15" customHeight="1">
      <c r="D221" s="180"/>
      <c r="E221" s="181"/>
      <c r="F221" s="184"/>
      <c r="G221" s="185"/>
      <c r="H221" s="186"/>
      <c r="I221" s="26"/>
      <c r="J221" s="92"/>
      <c r="K221" s="27"/>
      <c r="L221" s="44"/>
      <c r="M221" s="87"/>
      <c r="N221" s="44"/>
      <c r="O221" s="190"/>
      <c r="P221" s="191"/>
      <c r="Q221" s="44"/>
      <c r="R221" s="44"/>
      <c r="S221" s="192" t="str">
        <f>$S$29</f>
        <v>2001.РП.10Т-ТКР2.1</v>
      </c>
      <c r="T221" s="193"/>
      <c r="U221" s="193"/>
      <c r="V221" s="193"/>
      <c r="W221" s="193"/>
      <c r="X221" s="193"/>
      <c r="Y221" s="193"/>
      <c r="Z221" s="194"/>
      <c r="AA221" s="201" t="s">
        <v>16</v>
      </c>
      <c r="AB221" s="177"/>
    </row>
    <row r="222" spans="4:43" s="86" customFormat="1" ht="6" customHeight="1" thickBot="1">
      <c r="D222" s="180"/>
      <c r="E222" s="181"/>
      <c r="F222" s="184"/>
      <c r="G222" s="185"/>
      <c r="H222" s="186"/>
      <c r="I222" s="26"/>
      <c r="J222" s="92"/>
      <c r="K222" s="27"/>
      <c r="L222" s="203"/>
      <c r="M222" s="203"/>
      <c r="N222" s="203"/>
      <c r="O222" s="205"/>
      <c r="P222" s="206"/>
      <c r="Q222" s="203"/>
      <c r="R222" s="203"/>
      <c r="S222" s="195"/>
      <c r="T222" s="196"/>
      <c r="U222" s="196"/>
      <c r="V222" s="196"/>
      <c r="W222" s="196"/>
      <c r="X222" s="196"/>
      <c r="Y222" s="196"/>
      <c r="Z222" s="197"/>
      <c r="AA222" s="202"/>
      <c r="AB222" s="177"/>
    </row>
    <row r="223" spans="4:43" s="86" customFormat="1" ht="9" customHeight="1" thickBot="1">
      <c r="D223" s="180"/>
      <c r="E223" s="181"/>
      <c r="F223" s="184"/>
      <c r="G223" s="185"/>
      <c r="H223" s="186"/>
      <c r="I223" s="26"/>
      <c r="J223" s="92"/>
      <c r="K223" s="27"/>
      <c r="L223" s="204"/>
      <c r="M223" s="204"/>
      <c r="N223" s="204"/>
      <c r="O223" s="207"/>
      <c r="P223" s="208"/>
      <c r="Q223" s="204"/>
      <c r="R223" s="204"/>
      <c r="S223" s="195"/>
      <c r="T223" s="196"/>
      <c r="U223" s="196"/>
      <c r="V223" s="196"/>
      <c r="W223" s="196"/>
      <c r="X223" s="196"/>
      <c r="Y223" s="196"/>
      <c r="Z223" s="197"/>
      <c r="AA223" s="209">
        <v>6</v>
      </c>
      <c r="AB223" s="177"/>
    </row>
    <row r="224" spans="4:43" s="86" customFormat="1" ht="39" customHeight="1" thickBot="1">
      <c r="D224" s="182"/>
      <c r="E224" s="183"/>
      <c r="F224" s="187"/>
      <c r="G224" s="188"/>
      <c r="H224" s="189"/>
      <c r="I224" s="29"/>
      <c r="J224" s="93"/>
      <c r="K224" s="30"/>
      <c r="L224" s="88" t="s">
        <v>14</v>
      </c>
      <c r="M224" s="88" t="s">
        <v>15</v>
      </c>
      <c r="N224" s="88" t="s">
        <v>16</v>
      </c>
      <c r="O224" s="210" t="s">
        <v>17</v>
      </c>
      <c r="P224" s="210"/>
      <c r="Q224" s="88" t="s">
        <v>18</v>
      </c>
      <c r="R224" s="88" t="s">
        <v>19</v>
      </c>
      <c r="S224" s="198"/>
      <c r="T224" s="199"/>
      <c r="U224" s="199"/>
      <c r="V224" s="199"/>
      <c r="W224" s="199"/>
      <c r="X224" s="199"/>
      <c r="Y224" s="199"/>
      <c r="Z224" s="200"/>
      <c r="AA224" s="209"/>
      <c r="AB224" s="177"/>
    </row>
    <row r="225" spans="8:43" s="86" customFormat="1" ht="11.25" customHeight="1" thickBot="1">
      <c r="J225" s="91"/>
      <c r="Y225" s="211" t="s">
        <v>40</v>
      </c>
      <c r="Z225" s="211"/>
      <c r="AA225" s="211"/>
      <c r="AB225" s="177"/>
    </row>
    <row r="226" spans="8:43" s="86" customFormat="1" ht="23.25" customHeight="1">
      <c r="H226" s="83"/>
      <c r="I226" s="212" t="s">
        <v>0</v>
      </c>
      <c r="J226" s="214" t="s">
        <v>1</v>
      </c>
      <c r="K226" s="216" t="s">
        <v>2</v>
      </c>
      <c r="L226" s="216" t="s">
        <v>3</v>
      </c>
      <c r="M226" s="216"/>
      <c r="N226" s="216"/>
      <c r="O226" s="216"/>
      <c r="P226" s="216" t="s">
        <v>4</v>
      </c>
      <c r="Q226" s="216"/>
      <c r="R226" s="216"/>
      <c r="S226" s="216"/>
      <c r="T226" s="216" t="s">
        <v>5</v>
      </c>
      <c r="U226" s="216" t="s">
        <v>6</v>
      </c>
      <c r="V226" s="216" t="s">
        <v>7</v>
      </c>
      <c r="W226" s="216"/>
      <c r="X226" s="219" t="s">
        <v>8</v>
      </c>
      <c r="Y226" s="219"/>
      <c r="Z226" s="219"/>
      <c r="AA226" s="220"/>
      <c r="AB226" s="177"/>
      <c r="AD226" s="86" t="s">
        <v>41</v>
      </c>
      <c r="AE226" s="86">
        <v>1</v>
      </c>
      <c r="AF226" s="86">
        <f t="shared" ref="AF226" si="186">AE226+1</f>
        <v>2</v>
      </c>
      <c r="AG226" s="86">
        <f t="shared" ref="AG226" si="187">AF226+1</f>
        <v>3</v>
      </c>
      <c r="AH226" s="86">
        <f t="shared" ref="AH226" si="188">AG226+1</f>
        <v>4</v>
      </c>
      <c r="AI226" s="86">
        <f t="shared" ref="AI226" si="189">AH226+1</f>
        <v>5</v>
      </c>
      <c r="AJ226" s="86">
        <f t="shared" ref="AJ226" si="190">AI226+1</f>
        <v>6</v>
      </c>
      <c r="AK226" s="86">
        <f t="shared" ref="AK226" si="191">AJ226+1</f>
        <v>7</v>
      </c>
      <c r="AL226" s="86">
        <f t="shared" ref="AL226" si="192">AK226+1</f>
        <v>8</v>
      </c>
      <c r="AM226" s="86">
        <f t="shared" ref="AM226" si="193">AL226+1</f>
        <v>9</v>
      </c>
      <c r="AN226" s="86">
        <f t="shared" ref="AN226" si="194">AM226+1</f>
        <v>10</v>
      </c>
      <c r="AO226" s="86">
        <f t="shared" ref="AO226" si="195">AN226+1</f>
        <v>11</v>
      </c>
      <c r="AP226" s="86">
        <f t="shared" ref="AP226" si="196">AO226+1</f>
        <v>12</v>
      </c>
      <c r="AQ226" s="86">
        <f t="shared" ref="AQ226" si="197">AP226+1</f>
        <v>13</v>
      </c>
    </row>
    <row r="227" spans="8:43" s="86" customFormat="1" ht="76.5" customHeight="1">
      <c r="H227" s="83"/>
      <c r="I227" s="213"/>
      <c r="J227" s="215"/>
      <c r="K227" s="217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7"/>
      <c r="Y227" s="217"/>
      <c r="Z227" s="217"/>
      <c r="AA227" s="221"/>
      <c r="AB227" s="177"/>
      <c r="AC227" s="86">
        <f ca="1">IF(OFFSET(AC227,40,0,1,1)&lt;&gt;0,OFFSET(AC227,40,0,1,1),AA260)</f>
        <v>201</v>
      </c>
    </row>
    <row r="228" spans="8:43" s="86" customFormat="1" ht="23.25" customHeight="1">
      <c r="H228" s="83"/>
      <c r="I228" s="3" t="str">
        <f ca="1">AD228</f>
        <v/>
      </c>
      <c r="J228" s="277" t="str">
        <f ca="1">AE228</f>
        <v>Вариант №1.5</v>
      </c>
      <c r="K228" s="47" t="str">
        <f ca="1">AF228</f>
        <v/>
      </c>
      <c r="L228" s="158" t="str">
        <f t="shared" ref="L228:L247" ca="1" si="198">AG228</f>
        <v/>
      </c>
      <c r="M228" s="159"/>
      <c r="N228" s="159"/>
      <c r="O228" s="160"/>
      <c r="P228" s="161" t="str">
        <f t="shared" ref="P228:P247" ca="1" si="199">AH228</f>
        <v/>
      </c>
      <c r="Q228" s="161"/>
      <c r="R228" s="161"/>
      <c r="S228" s="161"/>
      <c r="T228" s="78" t="str">
        <f t="shared" ref="T228:T247" ca="1" si="200">AI228</f>
        <v/>
      </c>
      <c r="U228" s="79" t="str">
        <f t="shared" ref="U228:U247" ca="1" si="201">AJ228</f>
        <v/>
      </c>
      <c r="V228" s="158" t="str">
        <f t="shared" ref="V228:V247" ca="1" si="202">AK228</f>
        <v/>
      </c>
      <c r="W228" s="160"/>
      <c r="X228" s="155" t="str">
        <f t="shared" ref="X228:X247" ca="1" si="203">AL228</f>
        <v/>
      </c>
      <c r="Y228" s="156"/>
      <c r="Z228" s="156"/>
      <c r="AA228" s="157"/>
      <c r="AB228" s="177"/>
      <c r="AC228" s="86">
        <f>AC219+1</f>
        <v>170</v>
      </c>
      <c r="AD228" s="86" t="str">
        <f ca="1">IF(OFFSET(INDIRECT($AD$2),AC228,0,1,1)&lt;&gt;0,OFFSET(INDIRECT($AD$2),AC228,0,1,1),"")</f>
        <v/>
      </c>
      <c r="AE228" s="86" t="str">
        <f t="shared" ref="AE228:AQ243" ca="1" si="204">IF(OFFSET(INDIRECT($AD$2),$AC228,AE$2,1,1)&lt;&gt;0,OFFSET(INDIRECT($AD$2),$AC228,AE$2,1,1),"")</f>
        <v>Вариант №1.5</v>
      </c>
      <c r="AF228" s="86" t="str">
        <f t="shared" ca="1" si="204"/>
        <v/>
      </c>
      <c r="AG228" s="86" t="str">
        <f t="shared" ca="1" si="204"/>
        <v/>
      </c>
      <c r="AH228" s="86" t="str">
        <f t="shared" ca="1" si="204"/>
        <v/>
      </c>
      <c r="AI228" s="86" t="str">
        <f t="shared" ca="1" si="204"/>
        <v/>
      </c>
      <c r="AJ228" s="86" t="str">
        <f t="shared" ca="1" si="204"/>
        <v/>
      </c>
      <c r="AK228" s="86" t="str">
        <f t="shared" ca="1" si="204"/>
        <v/>
      </c>
      <c r="AL228" s="86" t="str">
        <f t="shared" ca="1" si="204"/>
        <v/>
      </c>
      <c r="AM228" s="86" t="str">
        <f t="shared" ca="1" si="204"/>
        <v/>
      </c>
      <c r="AN228" s="86" t="str">
        <f t="shared" ca="1" si="204"/>
        <v/>
      </c>
      <c r="AO228" s="86" t="str">
        <f t="shared" ca="1" si="204"/>
        <v/>
      </c>
      <c r="AP228" s="86" t="str">
        <f t="shared" ca="1" si="204"/>
        <v/>
      </c>
      <c r="AQ228" s="86" t="str">
        <f t="shared" ca="1" si="204"/>
        <v/>
      </c>
    </row>
    <row r="229" spans="8:43" s="86" customFormat="1" ht="23.25" customHeight="1">
      <c r="H229" s="83"/>
      <c r="I229" s="3">
        <f t="shared" ref="I229:I247" ca="1" si="205">AD229</f>
        <v>1</v>
      </c>
      <c r="J229" s="6" t="str">
        <f t="shared" ref="J229:J251" ca="1" si="206">AE229</f>
        <v xml:space="preserve"> Счетчик электрической энергии</v>
      </c>
      <c r="K229" s="79" t="str">
        <f t="shared" ref="K229:K251" ca="1" si="207">AF229</f>
        <v>CE208 C4.846.2.OPR1.QYUDVFZ BPL03 SPDS</v>
      </c>
      <c r="L229" s="158" t="str">
        <f t="shared" ca="1" si="198"/>
        <v/>
      </c>
      <c r="M229" s="159"/>
      <c r="N229" s="159"/>
      <c r="O229" s="160"/>
      <c r="P229" s="161" t="str">
        <f t="shared" ca="1" si="199"/>
        <v/>
      </c>
      <c r="Q229" s="161"/>
      <c r="R229" s="161"/>
      <c r="S229" s="161"/>
      <c r="T229" s="78" t="str">
        <f t="shared" ca="1" si="200"/>
        <v>шт.</v>
      </c>
      <c r="U229" s="79">
        <f t="shared" ca="1" si="201"/>
        <v>218</v>
      </c>
      <c r="V229" s="158" t="str">
        <f t="shared" ca="1" si="202"/>
        <v/>
      </c>
      <c r="W229" s="160"/>
      <c r="X229" s="155" t="str">
        <f t="shared" ca="1" si="203"/>
        <v>Вариант В1</v>
      </c>
      <c r="Y229" s="156"/>
      <c r="Z229" s="156"/>
      <c r="AA229" s="157"/>
      <c r="AB229" s="177"/>
      <c r="AC229" s="86">
        <f>AC228+1</f>
        <v>171</v>
      </c>
      <c r="AD229" s="86">
        <f ca="1">IF(OFFSET(INDIRECT($AD$2),AC229,0,1,1)&lt;&gt;0,OFFSET(INDIRECT($AD$2),AC229,0,1,1),"")</f>
        <v>1</v>
      </c>
      <c r="AE229" s="86" t="str">
        <f t="shared" ca="1" si="204"/>
        <v xml:space="preserve"> Счетчик электрической энергии</v>
      </c>
      <c r="AF229" s="86" t="str">
        <f t="shared" ca="1" si="204"/>
        <v>CE208 C4.846.2.OPR1.QYUDVFZ BPL03 SPDS</v>
      </c>
      <c r="AG229" s="86" t="str">
        <f t="shared" ca="1" si="204"/>
        <v/>
      </c>
      <c r="AH229" s="86" t="str">
        <f t="shared" ca="1" si="204"/>
        <v/>
      </c>
      <c r="AI229" s="86" t="str">
        <f t="shared" ca="1" si="204"/>
        <v>шт.</v>
      </c>
      <c r="AJ229" s="86">
        <f t="shared" ca="1" si="204"/>
        <v>218</v>
      </c>
      <c r="AK229" s="86" t="str">
        <f t="shared" ca="1" si="204"/>
        <v/>
      </c>
      <c r="AL229" s="86" t="str">
        <f t="shared" ca="1" si="204"/>
        <v>Вариант В1</v>
      </c>
      <c r="AM229" s="86" t="str">
        <f t="shared" ca="1" si="204"/>
        <v/>
      </c>
      <c r="AN229" s="86" t="str">
        <f t="shared" ca="1" si="204"/>
        <v/>
      </c>
      <c r="AO229" s="86" t="str">
        <f t="shared" ca="1" si="204"/>
        <v/>
      </c>
      <c r="AP229" s="86" t="str">
        <f t="shared" ca="1" si="204"/>
        <v/>
      </c>
      <c r="AQ229" s="86" t="str">
        <f t="shared" ca="1" si="204"/>
        <v/>
      </c>
    </row>
    <row r="230" spans="8:43" s="86" customFormat="1" ht="23.25" customHeight="1">
      <c r="H230" s="83"/>
      <c r="I230" s="3" t="str">
        <f t="shared" ca="1" si="205"/>
        <v>1а</v>
      </c>
      <c r="J230" s="6" t="str">
        <f t="shared" ca="1" si="206"/>
        <v xml:space="preserve"> Устройство счит. счетчиков</v>
      </c>
      <c r="K230" s="79" t="str">
        <f t="shared" ca="1" si="207"/>
        <v>CE901 RUP-02</v>
      </c>
      <c r="L230" s="158" t="str">
        <f t="shared" ca="1" si="198"/>
        <v/>
      </c>
      <c r="M230" s="159"/>
      <c r="N230" s="159"/>
      <c r="O230" s="160"/>
      <c r="P230" s="161" t="str">
        <f t="shared" ca="1" si="199"/>
        <v/>
      </c>
      <c r="Q230" s="161"/>
      <c r="R230" s="161"/>
      <c r="S230" s="161"/>
      <c r="T230" s="78" t="str">
        <f t="shared" ca="1" si="200"/>
        <v>шт.</v>
      </c>
      <c r="U230" s="79">
        <f t="shared" ca="1" si="201"/>
        <v>218</v>
      </c>
      <c r="V230" s="158" t="str">
        <f t="shared" ca="1" si="202"/>
        <v/>
      </c>
      <c r="W230" s="160"/>
      <c r="X230" s="155" t="str">
        <f t="shared" ca="1" si="203"/>
        <v>Вариант В1</v>
      </c>
      <c r="Y230" s="156"/>
      <c r="Z230" s="156"/>
      <c r="AA230" s="157"/>
      <c r="AB230" s="177"/>
      <c r="AC230" s="86">
        <f>AC229+1</f>
        <v>172</v>
      </c>
      <c r="AD230" s="86" t="str">
        <f t="shared" ref="AD230:AD248" ca="1" si="208">IF(OFFSET(INDIRECT($AD$2),AC230,0,1,1)&lt;&gt;0,OFFSET(INDIRECT($AD$2),AC230,0,1,1),"")</f>
        <v>1а</v>
      </c>
      <c r="AE230" s="86" t="str">
        <f t="shared" ca="1" si="204"/>
        <v xml:space="preserve"> Устройство счит. счетчиков</v>
      </c>
      <c r="AF230" s="86" t="str">
        <f t="shared" ca="1" si="204"/>
        <v>CE901 RUP-02</v>
      </c>
      <c r="AG230" s="86" t="str">
        <f t="shared" ca="1" si="204"/>
        <v/>
      </c>
      <c r="AH230" s="86" t="str">
        <f t="shared" ca="1" si="204"/>
        <v/>
      </c>
      <c r="AI230" s="86" t="str">
        <f t="shared" ca="1" si="204"/>
        <v>шт.</v>
      </c>
      <c r="AJ230" s="86">
        <f t="shared" ca="1" si="204"/>
        <v>218</v>
      </c>
      <c r="AK230" s="86" t="str">
        <f t="shared" ca="1" si="204"/>
        <v/>
      </c>
      <c r="AL230" s="86" t="str">
        <f t="shared" ca="1" si="204"/>
        <v>Вариант В1</v>
      </c>
      <c r="AM230" s="86" t="str">
        <f t="shared" ca="1" si="204"/>
        <v/>
      </c>
      <c r="AN230" s="86" t="str">
        <f t="shared" ca="1" si="204"/>
        <v/>
      </c>
      <c r="AO230" s="86" t="str">
        <f t="shared" ca="1" si="204"/>
        <v/>
      </c>
      <c r="AP230" s="86" t="str">
        <f t="shared" ca="1" si="204"/>
        <v/>
      </c>
      <c r="AQ230" s="86" t="str">
        <f t="shared" ca="1" si="204"/>
        <v/>
      </c>
    </row>
    <row r="231" spans="8:43" s="86" customFormat="1" ht="23.25" customHeight="1">
      <c r="H231" s="83"/>
      <c r="I231" s="3">
        <f t="shared" ca="1" si="205"/>
        <v>2</v>
      </c>
      <c r="J231" s="6" t="str">
        <f t="shared" ca="1" si="206"/>
        <v>Провод</v>
      </c>
      <c r="K231" s="79" t="str">
        <f t="shared" ca="1" si="207"/>
        <v>СИП-4 2х16</v>
      </c>
      <c r="L231" s="158" t="str">
        <f t="shared" ca="1" si="198"/>
        <v/>
      </c>
      <c r="M231" s="159"/>
      <c r="N231" s="159"/>
      <c r="O231" s="160"/>
      <c r="P231" s="161" t="str">
        <f t="shared" ca="1" si="199"/>
        <v/>
      </c>
      <c r="Q231" s="161"/>
      <c r="R231" s="161"/>
      <c r="S231" s="161"/>
      <c r="T231" s="78" t="str">
        <f t="shared" ca="1" si="200"/>
        <v>м.</v>
      </c>
      <c r="U231" s="79">
        <f t="shared" ca="1" si="201"/>
        <v>5450</v>
      </c>
      <c r="V231" s="158" t="str">
        <f t="shared" ca="1" si="202"/>
        <v/>
      </c>
      <c r="W231" s="160"/>
      <c r="X231" s="155" t="str">
        <f t="shared" ca="1" si="203"/>
        <v>Вариант В1</v>
      </c>
      <c r="Y231" s="156"/>
      <c r="Z231" s="156"/>
      <c r="AA231" s="157"/>
      <c r="AB231" s="177"/>
      <c r="AC231" s="86">
        <f t="shared" ref="AC231:AC248" si="209">AC230+1</f>
        <v>173</v>
      </c>
      <c r="AD231" s="86">
        <f t="shared" ca="1" si="208"/>
        <v>2</v>
      </c>
      <c r="AE231" s="86" t="str">
        <f t="shared" ca="1" si="204"/>
        <v>Провод</v>
      </c>
      <c r="AF231" s="86" t="str">
        <f t="shared" ca="1" si="204"/>
        <v>СИП-4 2х16</v>
      </c>
      <c r="AG231" s="86" t="str">
        <f t="shared" ca="1" si="204"/>
        <v/>
      </c>
      <c r="AH231" s="86" t="str">
        <f t="shared" ca="1" si="204"/>
        <v/>
      </c>
      <c r="AI231" s="86" t="str">
        <f t="shared" ca="1" si="204"/>
        <v>м.</v>
      </c>
      <c r="AJ231" s="86">
        <f t="shared" ca="1" si="204"/>
        <v>5450</v>
      </c>
      <c r="AK231" s="86" t="str">
        <f t="shared" ca="1" si="204"/>
        <v/>
      </c>
      <c r="AL231" s="86" t="str">
        <f t="shared" ca="1" si="204"/>
        <v>Вариант В1</v>
      </c>
      <c r="AM231" s="86" t="str">
        <f t="shared" ca="1" si="204"/>
        <v/>
      </c>
      <c r="AN231" s="86" t="str">
        <f t="shared" ca="1" si="204"/>
        <v/>
      </c>
      <c r="AO231" s="86" t="str">
        <f t="shared" ca="1" si="204"/>
        <v/>
      </c>
      <c r="AP231" s="86" t="str">
        <f t="shared" ca="1" si="204"/>
        <v/>
      </c>
      <c r="AQ231" s="86" t="str">
        <f t="shared" ca="1" si="204"/>
        <v/>
      </c>
    </row>
    <row r="232" spans="8:43" s="86" customFormat="1" ht="23.25" customHeight="1">
      <c r="H232" s="83"/>
      <c r="I232" s="3">
        <f t="shared" ca="1" si="205"/>
        <v>3</v>
      </c>
      <c r="J232" s="6" t="str">
        <f t="shared" ca="1" si="206"/>
        <v>Изолирующий колпачок</v>
      </c>
      <c r="K232" s="41" t="str">
        <f t="shared" ca="1" si="207"/>
        <v>CI 6-35</v>
      </c>
      <c r="L232" s="158" t="str">
        <f t="shared" ca="1" si="198"/>
        <v/>
      </c>
      <c r="M232" s="159"/>
      <c r="N232" s="159"/>
      <c r="O232" s="160"/>
      <c r="P232" s="161" t="str">
        <f t="shared" ca="1" si="199"/>
        <v/>
      </c>
      <c r="Q232" s="161"/>
      <c r="R232" s="161"/>
      <c r="S232" s="161"/>
      <c r="T232" s="78" t="str">
        <f t="shared" ca="1" si="200"/>
        <v>шт.</v>
      </c>
      <c r="U232" s="79">
        <f t="shared" ca="1" si="201"/>
        <v>436</v>
      </c>
      <c r="V232" s="158" t="str">
        <f t="shared" ca="1" si="202"/>
        <v/>
      </c>
      <c r="W232" s="160"/>
      <c r="X232" s="155" t="str">
        <f t="shared" ca="1" si="203"/>
        <v>Вариант В1</v>
      </c>
      <c r="Y232" s="156"/>
      <c r="Z232" s="156"/>
      <c r="AA232" s="157"/>
      <c r="AB232" s="177"/>
      <c r="AC232" s="86">
        <f t="shared" si="209"/>
        <v>174</v>
      </c>
      <c r="AD232" s="86">
        <f t="shared" ca="1" si="208"/>
        <v>3</v>
      </c>
      <c r="AE232" s="86" t="str">
        <f t="shared" ca="1" si="204"/>
        <v>Изолирующий колпачок</v>
      </c>
      <c r="AF232" s="86" t="str">
        <f t="shared" ca="1" si="204"/>
        <v>CI 6-35</v>
      </c>
      <c r="AG232" s="86" t="str">
        <f t="shared" ca="1" si="204"/>
        <v/>
      </c>
      <c r="AH232" s="86" t="str">
        <f t="shared" ca="1" si="204"/>
        <v/>
      </c>
      <c r="AI232" s="86" t="str">
        <f t="shared" ca="1" si="204"/>
        <v>шт.</v>
      </c>
      <c r="AJ232" s="86">
        <f t="shared" ca="1" si="204"/>
        <v>436</v>
      </c>
      <c r="AK232" s="86" t="str">
        <f t="shared" ca="1" si="204"/>
        <v/>
      </c>
      <c r="AL232" s="86" t="str">
        <f t="shared" ca="1" si="204"/>
        <v>Вариант В1</v>
      </c>
      <c r="AM232" s="86" t="str">
        <f t="shared" ca="1" si="204"/>
        <v/>
      </c>
      <c r="AN232" s="86" t="str">
        <f t="shared" ca="1" si="204"/>
        <v/>
      </c>
      <c r="AO232" s="86" t="str">
        <f t="shared" ca="1" si="204"/>
        <v/>
      </c>
      <c r="AP232" s="86" t="str">
        <f t="shared" ca="1" si="204"/>
        <v/>
      </c>
      <c r="AQ232" s="86" t="str">
        <f t="shared" ca="1" si="204"/>
        <v/>
      </c>
    </row>
    <row r="233" spans="8:43" s="86" customFormat="1" ht="23.25" customHeight="1">
      <c r="H233" s="83"/>
      <c r="I233" s="3">
        <f t="shared" ca="1" si="205"/>
        <v>4</v>
      </c>
      <c r="J233" s="6" t="str">
        <f t="shared" ca="1" si="206"/>
        <v>Хомут</v>
      </c>
      <c r="K233" s="79" t="str">
        <f t="shared" ca="1" si="207"/>
        <v xml:space="preserve"> 9х1200мм нейл.  Е778</v>
      </c>
      <c r="L233" s="158" t="str">
        <f t="shared" ca="1" si="198"/>
        <v/>
      </c>
      <c r="M233" s="159"/>
      <c r="N233" s="159"/>
      <c r="O233" s="160"/>
      <c r="P233" s="161" t="str">
        <f t="shared" ca="1" si="199"/>
        <v/>
      </c>
      <c r="Q233" s="161"/>
      <c r="R233" s="161"/>
      <c r="S233" s="161"/>
      <c r="T233" s="78" t="str">
        <f t="shared" ca="1" si="200"/>
        <v>шт.</v>
      </c>
      <c r="U233" s="79">
        <f t="shared" ca="1" si="201"/>
        <v>654</v>
      </c>
      <c r="V233" s="158" t="str">
        <f t="shared" ca="1" si="202"/>
        <v/>
      </c>
      <c r="W233" s="160"/>
      <c r="X233" s="155" t="str">
        <f t="shared" ca="1" si="203"/>
        <v>Вариант В1</v>
      </c>
      <c r="Y233" s="156"/>
      <c r="Z233" s="156"/>
      <c r="AA233" s="157"/>
      <c r="AB233" s="177"/>
      <c r="AC233" s="86">
        <f t="shared" si="209"/>
        <v>175</v>
      </c>
      <c r="AD233" s="86">
        <f t="shared" ca="1" si="208"/>
        <v>4</v>
      </c>
      <c r="AE233" s="86" t="str">
        <f t="shared" ca="1" si="204"/>
        <v>Хомут</v>
      </c>
      <c r="AF233" s="86" t="str">
        <f t="shared" ca="1" si="204"/>
        <v xml:space="preserve"> 9х1200мм нейл.  Е778</v>
      </c>
      <c r="AG233" s="86" t="str">
        <f t="shared" ca="1" si="204"/>
        <v/>
      </c>
      <c r="AH233" s="86" t="str">
        <f t="shared" ca="1" si="204"/>
        <v/>
      </c>
      <c r="AI233" s="86" t="str">
        <f t="shared" ca="1" si="204"/>
        <v>шт.</v>
      </c>
      <c r="AJ233" s="86">
        <f t="shared" ca="1" si="204"/>
        <v>654</v>
      </c>
      <c r="AK233" s="86" t="str">
        <f t="shared" ca="1" si="204"/>
        <v/>
      </c>
      <c r="AL233" s="86" t="str">
        <f t="shared" ca="1" si="204"/>
        <v>Вариант В1</v>
      </c>
      <c r="AM233" s="86" t="str">
        <f t="shared" ca="1" si="204"/>
        <v/>
      </c>
      <c r="AN233" s="86" t="str">
        <f t="shared" ca="1" si="204"/>
        <v/>
      </c>
      <c r="AO233" s="86" t="str">
        <f t="shared" ca="1" si="204"/>
        <v/>
      </c>
      <c r="AP233" s="86" t="str">
        <f t="shared" ca="1" si="204"/>
        <v/>
      </c>
      <c r="AQ233" s="86" t="str">
        <f t="shared" ca="1" si="204"/>
        <v/>
      </c>
    </row>
    <row r="234" spans="8:43" s="86" customFormat="1" ht="23.25" customHeight="1">
      <c r="H234" s="83"/>
      <c r="I234" s="40">
        <f t="shared" ca="1" si="205"/>
        <v>5</v>
      </c>
      <c r="J234" s="6" t="str">
        <f t="shared" ca="1" si="206"/>
        <v>Прокалывающий зажим</v>
      </c>
      <c r="K234" s="74" t="str">
        <f t="shared" ca="1" si="207"/>
        <v>OP 645М</v>
      </c>
      <c r="L234" s="158" t="str">
        <f t="shared" ca="1" si="198"/>
        <v/>
      </c>
      <c r="M234" s="159"/>
      <c r="N234" s="159"/>
      <c r="O234" s="160"/>
      <c r="P234" s="161" t="str">
        <f t="shared" ca="1" si="199"/>
        <v/>
      </c>
      <c r="Q234" s="161"/>
      <c r="R234" s="161"/>
      <c r="S234" s="161"/>
      <c r="T234" s="78" t="str">
        <f t="shared" ca="1" si="200"/>
        <v>шт.</v>
      </c>
      <c r="U234" s="79">
        <f t="shared" ca="1" si="201"/>
        <v>436</v>
      </c>
      <c r="V234" s="158" t="str">
        <f t="shared" ca="1" si="202"/>
        <v/>
      </c>
      <c r="W234" s="160"/>
      <c r="X234" s="155" t="str">
        <f t="shared" ca="1" si="203"/>
        <v>Вариант В1</v>
      </c>
      <c r="Y234" s="156"/>
      <c r="Z234" s="156"/>
      <c r="AA234" s="157"/>
      <c r="AB234" s="177"/>
      <c r="AC234" s="86">
        <f t="shared" si="209"/>
        <v>176</v>
      </c>
      <c r="AD234" s="86">
        <f t="shared" ca="1" si="208"/>
        <v>5</v>
      </c>
      <c r="AE234" s="86" t="str">
        <f t="shared" ca="1" si="204"/>
        <v>Прокалывающий зажим</v>
      </c>
      <c r="AF234" s="86" t="str">
        <f t="shared" ca="1" si="204"/>
        <v>OP 645М</v>
      </c>
      <c r="AG234" s="86" t="str">
        <f t="shared" ca="1" si="204"/>
        <v/>
      </c>
      <c r="AH234" s="86" t="str">
        <f t="shared" ca="1" si="204"/>
        <v/>
      </c>
      <c r="AI234" s="86" t="str">
        <f t="shared" ca="1" si="204"/>
        <v>шт.</v>
      </c>
      <c r="AJ234" s="86">
        <f t="shared" ca="1" si="204"/>
        <v>436</v>
      </c>
      <c r="AK234" s="86" t="str">
        <f t="shared" ca="1" si="204"/>
        <v/>
      </c>
      <c r="AL234" s="86" t="str">
        <f t="shared" ca="1" si="204"/>
        <v>Вариант В1</v>
      </c>
      <c r="AM234" s="86" t="str">
        <f t="shared" ca="1" si="204"/>
        <v/>
      </c>
      <c r="AN234" s="86" t="str">
        <f t="shared" ca="1" si="204"/>
        <v/>
      </c>
      <c r="AO234" s="86" t="str">
        <f t="shared" ca="1" si="204"/>
        <v/>
      </c>
      <c r="AP234" s="86" t="str">
        <f t="shared" ca="1" si="204"/>
        <v/>
      </c>
      <c r="AQ234" s="86" t="str">
        <f t="shared" ca="1" si="204"/>
        <v/>
      </c>
    </row>
    <row r="235" spans="8:43" s="86" customFormat="1" ht="23.25" customHeight="1">
      <c r="H235" s="83"/>
      <c r="I235" s="3">
        <f t="shared" ca="1" si="205"/>
        <v>6</v>
      </c>
      <c r="J235" s="6" t="str">
        <f t="shared" ca="1" si="206"/>
        <v>Зажим ответвительный</v>
      </c>
      <c r="K235" s="79" t="str">
        <f t="shared" ca="1" si="207"/>
        <v xml:space="preserve"> Р 619</v>
      </c>
      <c r="L235" s="158" t="str">
        <f t="shared" ca="1" si="198"/>
        <v/>
      </c>
      <c r="M235" s="159"/>
      <c r="N235" s="159"/>
      <c r="O235" s="160"/>
      <c r="P235" s="161" t="str">
        <f t="shared" ca="1" si="199"/>
        <v/>
      </c>
      <c r="Q235" s="161"/>
      <c r="R235" s="161"/>
      <c r="S235" s="161"/>
      <c r="T235" s="78" t="str">
        <f t="shared" ca="1" si="200"/>
        <v>шт.</v>
      </c>
      <c r="U235" s="79">
        <f t="shared" ca="1" si="201"/>
        <v>436</v>
      </c>
      <c r="V235" s="158" t="str">
        <f t="shared" ca="1" si="202"/>
        <v/>
      </c>
      <c r="W235" s="160"/>
      <c r="X235" s="155" t="str">
        <f t="shared" ca="1" si="203"/>
        <v>Вариант В1</v>
      </c>
      <c r="Y235" s="156"/>
      <c r="Z235" s="156"/>
      <c r="AA235" s="157"/>
      <c r="AB235" s="177"/>
      <c r="AC235" s="86">
        <f t="shared" si="209"/>
        <v>177</v>
      </c>
      <c r="AD235" s="86">
        <f t="shared" ca="1" si="208"/>
        <v>6</v>
      </c>
      <c r="AE235" s="86" t="str">
        <f t="shared" ca="1" si="204"/>
        <v>Зажим ответвительный</v>
      </c>
      <c r="AF235" s="86" t="str">
        <f t="shared" ca="1" si="204"/>
        <v xml:space="preserve"> Р 619</v>
      </c>
      <c r="AG235" s="86" t="str">
        <f t="shared" ca="1" si="204"/>
        <v/>
      </c>
      <c r="AH235" s="86" t="str">
        <f t="shared" ca="1" si="204"/>
        <v/>
      </c>
      <c r="AI235" s="86" t="str">
        <f t="shared" ca="1" si="204"/>
        <v>шт.</v>
      </c>
      <c r="AJ235" s="86">
        <f t="shared" ca="1" si="204"/>
        <v>436</v>
      </c>
      <c r="AK235" s="86" t="str">
        <f t="shared" ca="1" si="204"/>
        <v/>
      </c>
      <c r="AL235" s="86" t="str">
        <f t="shared" ca="1" si="204"/>
        <v>Вариант В1</v>
      </c>
      <c r="AM235" s="86" t="str">
        <f t="shared" ca="1" si="204"/>
        <v/>
      </c>
      <c r="AN235" s="86" t="str">
        <f t="shared" ca="1" si="204"/>
        <v/>
      </c>
      <c r="AO235" s="86" t="str">
        <f t="shared" ca="1" si="204"/>
        <v/>
      </c>
      <c r="AP235" s="86" t="str">
        <f t="shared" ca="1" si="204"/>
        <v/>
      </c>
      <c r="AQ235" s="86" t="str">
        <f t="shared" ca="1" si="204"/>
        <v/>
      </c>
    </row>
    <row r="236" spans="8:43" s="86" customFormat="1" ht="23.25" customHeight="1">
      <c r="H236" s="83"/>
      <c r="I236" s="3" t="str">
        <f t="shared" ca="1" si="205"/>
        <v/>
      </c>
      <c r="J236" s="277" t="str">
        <f t="shared" ca="1" si="206"/>
        <v>Вариант №1.6</v>
      </c>
      <c r="K236" s="73" t="str">
        <f t="shared" ca="1" si="207"/>
        <v/>
      </c>
      <c r="L236" s="158" t="str">
        <f t="shared" ca="1" si="198"/>
        <v/>
      </c>
      <c r="M236" s="159"/>
      <c r="N236" s="159"/>
      <c r="O236" s="160"/>
      <c r="P236" s="161" t="str">
        <f t="shared" ca="1" si="199"/>
        <v/>
      </c>
      <c r="Q236" s="161"/>
      <c r="R236" s="161"/>
      <c r="S236" s="161"/>
      <c r="T236" s="78" t="str">
        <f t="shared" ca="1" si="200"/>
        <v/>
      </c>
      <c r="U236" s="79" t="str">
        <f t="shared" ca="1" si="201"/>
        <v/>
      </c>
      <c r="V236" s="158" t="str">
        <f t="shared" ca="1" si="202"/>
        <v/>
      </c>
      <c r="W236" s="160"/>
      <c r="X236" s="155" t="str">
        <f t="shared" ca="1" si="203"/>
        <v/>
      </c>
      <c r="Y236" s="156"/>
      <c r="Z236" s="156"/>
      <c r="AA236" s="157"/>
      <c r="AB236" s="177"/>
      <c r="AC236" s="86">
        <f t="shared" si="209"/>
        <v>178</v>
      </c>
      <c r="AD236" s="86" t="str">
        <f t="shared" ca="1" si="208"/>
        <v/>
      </c>
      <c r="AE236" s="86" t="str">
        <f t="shared" ca="1" si="204"/>
        <v>Вариант №1.6</v>
      </c>
      <c r="AF236" s="86" t="str">
        <f t="shared" ca="1" si="204"/>
        <v/>
      </c>
      <c r="AG236" s="86" t="str">
        <f t="shared" ca="1" si="204"/>
        <v/>
      </c>
      <c r="AH236" s="86" t="str">
        <f t="shared" ca="1" si="204"/>
        <v/>
      </c>
      <c r="AI236" s="86" t="str">
        <f t="shared" ca="1" si="204"/>
        <v/>
      </c>
      <c r="AJ236" s="86" t="str">
        <f t="shared" ca="1" si="204"/>
        <v/>
      </c>
      <c r="AK236" s="86" t="str">
        <f t="shared" ca="1" si="204"/>
        <v/>
      </c>
      <c r="AL236" s="86" t="str">
        <f t="shared" ca="1" si="204"/>
        <v/>
      </c>
      <c r="AM236" s="86" t="str">
        <f t="shared" ca="1" si="204"/>
        <v/>
      </c>
      <c r="AN236" s="86" t="str">
        <f t="shared" ca="1" si="204"/>
        <v/>
      </c>
      <c r="AO236" s="86" t="str">
        <f t="shared" ca="1" si="204"/>
        <v/>
      </c>
      <c r="AP236" s="86" t="str">
        <f t="shared" ca="1" si="204"/>
        <v/>
      </c>
      <c r="AQ236" s="86" t="str">
        <f t="shared" ca="1" si="204"/>
        <v/>
      </c>
    </row>
    <row r="237" spans="8:43" s="86" customFormat="1" ht="23.25" customHeight="1">
      <c r="H237" s="83"/>
      <c r="I237" s="3">
        <f t="shared" ca="1" si="205"/>
        <v>1</v>
      </c>
      <c r="J237" s="6" t="str">
        <f t="shared" ca="1" si="206"/>
        <v xml:space="preserve"> Счетчик электрической энергии</v>
      </c>
      <c r="K237" s="79" t="str">
        <f t="shared" ca="1" si="207"/>
        <v>CE208 C4.846.2.OPR1.QYUDVFZ BPL03 SPDS</v>
      </c>
      <c r="L237" s="158" t="str">
        <f t="shared" ca="1" si="198"/>
        <v/>
      </c>
      <c r="M237" s="159"/>
      <c r="N237" s="159"/>
      <c r="O237" s="160"/>
      <c r="P237" s="161" t="str">
        <f t="shared" ca="1" si="199"/>
        <v/>
      </c>
      <c r="Q237" s="161"/>
      <c r="R237" s="161"/>
      <c r="S237" s="161"/>
      <c r="T237" s="78" t="str">
        <f t="shared" ca="1" si="200"/>
        <v>шт.</v>
      </c>
      <c r="U237" s="79">
        <f t="shared" ca="1" si="201"/>
        <v>15</v>
      </c>
      <c r="V237" s="158" t="str">
        <f t="shared" ca="1" si="202"/>
        <v/>
      </c>
      <c r="W237" s="160"/>
      <c r="X237" s="155" t="str">
        <f t="shared" ca="1" si="203"/>
        <v>Вариант В1</v>
      </c>
      <c r="Y237" s="156"/>
      <c r="Z237" s="156"/>
      <c r="AA237" s="157"/>
      <c r="AB237" s="177"/>
      <c r="AC237" s="86">
        <f t="shared" si="209"/>
        <v>179</v>
      </c>
      <c r="AD237" s="86">
        <f t="shared" ca="1" si="208"/>
        <v>1</v>
      </c>
      <c r="AE237" s="86" t="str">
        <f t="shared" ca="1" si="204"/>
        <v xml:space="preserve"> Счетчик электрической энергии</v>
      </c>
      <c r="AF237" s="86" t="str">
        <f t="shared" ca="1" si="204"/>
        <v>CE208 C4.846.2.OPR1.QYUDVFZ BPL03 SPDS</v>
      </c>
      <c r="AG237" s="86" t="str">
        <f t="shared" ca="1" si="204"/>
        <v/>
      </c>
      <c r="AH237" s="86" t="str">
        <f t="shared" ca="1" si="204"/>
        <v/>
      </c>
      <c r="AI237" s="86" t="str">
        <f t="shared" ca="1" si="204"/>
        <v>шт.</v>
      </c>
      <c r="AJ237" s="86">
        <f t="shared" ca="1" si="204"/>
        <v>15</v>
      </c>
      <c r="AK237" s="86" t="str">
        <f t="shared" ca="1" si="204"/>
        <v/>
      </c>
      <c r="AL237" s="86" t="str">
        <f t="shared" ca="1" si="204"/>
        <v>Вариант В1</v>
      </c>
      <c r="AM237" s="86" t="str">
        <f t="shared" ca="1" si="204"/>
        <v/>
      </c>
      <c r="AN237" s="86" t="str">
        <f t="shared" ca="1" si="204"/>
        <v/>
      </c>
      <c r="AO237" s="86" t="str">
        <f t="shared" ca="1" si="204"/>
        <v/>
      </c>
      <c r="AP237" s="86" t="str">
        <f t="shared" ca="1" si="204"/>
        <v/>
      </c>
      <c r="AQ237" s="86" t="str">
        <f t="shared" ca="1" si="204"/>
        <v/>
      </c>
    </row>
    <row r="238" spans="8:43" s="86" customFormat="1" ht="23.25" customHeight="1">
      <c r="H238" s="83"/>
      <c r="I238" s="3" t="str">
        <f t="shared" ca="1" si="205"/>
        <v>1а</v>
      </c>
      <c r="J238" s="6" t="str">
        <f t="shared" ca="1" si="206"/>
        <v xml:space="preserve"> Устройство счит. счетчиков</v>
      </c>
      <c r="K238" s="47" t="str">
        <f t="shared" ca="1" si="207"/>
        <v>CE901 RUP-02</v>
      </c>
      <c r="L238" s="158" t="str">
        <f t="shared" ca="1" si="198"/>
        <v/>
      </c>
      <c r="M238" s="159"/>
      <c r="N238" s="159"/>
      <c r="O238" s="160"/>
      <c r="P238" s="161" t="str">
        <f t="shared" ca="1" si="199"/>
        <v/>
      </c>
      <c r="Q238" s="161"/>
      <c r="R238" s="161"/>
      <c r="S238" s="161"/>
      <c r="T238" s="78" t="str">
        <f t="shared" ca="1" si="200"/>
        <v>шт.</v>
      </c>
      <c r="U238" s="79">
        <f t="shared" ca="1" si="201"/>
        <v>15</v>
      </c>
      <c r="V238" s="158" t="str">
        <f t="shared" ca="1" si="202"/>
        <v/>
      </c>
      <c r="W238" s="160"/>
      <c r="X238" s="155" t="str">
        <f t="shared" ca="1" si="203"/>
        <v>Вариант В1</v>
      </c>
      <c r="Y238" s="156"/>
      <c r="Z238" s="156"/>
      <c r="AA238" s="157"/>
      <c r="AB238" s="177"/>
      <c r="AC238" s="86">
        <f t="shared" si="209"/>
        <v>180</v>
      </c>
      <c r="AD238" s="86" t="str">
        <f t="shared" ca="1" si="208"/>
        <v>1а</v>
      </c>
      <c r="AE238" s="86" t="str">
        <f t="shared" ca="1" si="204"/>
        <v xml:space="preserve"> Устройство счит. счетчиков</v>
      </c>
      <c r="AF238" s="86" t="str">
        <f t="shared" ca="1" si="204"/>
        <v>CE901 RUP-02</v>
      </c>
      <c r="AG238" s="86" t="str">
        <f t="shared" ca="1" si="204"/>
        <v/>
      </c>
      <c r="AH238" s="86" t="str">
        <f t="shared" ca="1" si="204"/>
        <v/>
      </c>
      <c r="AI238" s="86" t="str">
        <f t="shared" ca="1" si="204"/>
        <v>шт.</v>
      </c>
      <c r="AJ238" s="86">
        <f t="shared" ca="1" si="204"/>
        <v>15</v>
      </c>
      <c r="AK238" s="86" t="str">
        <f t="shared" ca="1" si="204"/>
        <v/>
      </c>
      <c r="AL238" s="86" t="str">
        <f t="shared" ca="1" si="204"/>
        <v>Вариант В1</v>
      </c>
      <c r="AM238" s="86" t="str">
        <f t="shared" ca="1" si="204"/>
        <v/>
      </c>
      <c r="AN238" s="86" t="str">
        <f t="shared" ca="1" si="204"/>
        <v/>
      </c>
      <c r="AO238" s="86" t="str">
        <f t="shared" ca="1" si="204"/>
        <v/>
      </c>
      <c r="AP238" s="86" t="str">
        <f t="shared" ca="1" si="204"/>
        <v/>
      </c>
      <c r="AQ238" s="86" t="str">
        <f t="shared" ca="1" si="204"/>
        <v/>
      </c>
    </row>
    <row r="239" spans="8:43" s="86" customFormat="1" ht="23.25" customHeight="1">
      <c r="H239" s="83"/>
      <c r="I239" s="3">
        <f t="shared" ca="1" si="205"/>
        <v>2</v>
      </c>
      <c r="J239" s="6" t="str">
        <f t="shared" ca="1" si="206"/>
        <v>Провод</v>
      </c>
      <c r="K239" s="79" t="str">
        <f t="shared" ca="1" si="207"/>
        <v>СИП-4 2х16</v>
      </c>
      <c r="L239" s="158" t="str">
        <f t="shared" ca="1" si="198"/>
        <v/>
      </c>
      <c r="M239" s="159"/>
      <c r="N239" s="159"/>
      <c r="O239" s="160"/>
      <c r="P239" s="161" t="str">
        <f t="shared" ca="1" si="199"/>
        <v/>
      </c>
      <c r="Q239" s="161"/>
      <c r="R239" s="161"/>
      <c r="S239" s="161"/>
      <c r="T239" s="78" t="str">
        <f t="shared" ca="1" si="200"/>
        <v>м.</v>
      </c>
      <c r="U239" s="79">
        <f t="shared" ca="1" si="201"/>
        <v>375</v>
      </c>
      <c r="V239" s="158" t="str">
        <f t="shared" ca="1" si="202"/>
        <v/>
      </c>
      <c r="W239" s="160"/>
      <c r="X239" s="155" t="str">
        <f t="shared" ca="1" si="203"/>
        <v>Вариант В1</v>
      </c>
      <c r="Y239" s="156"/>
      <c r="Z239" s="156"/>
      <c r="AA239" s="157"/>
      <c r="AB239" s="177"/>
      <c r="AC239" s="86">
        <f t="shared" si="209"/>
        <v>181</v>
      </c>
      <c r="AD239" s="86">
        <f t="shared" ca="1" si="208"/>
        <v>2</v>
      </c>
      <c r="AE239" s="86" t="str">
        <f t="shared" ca="1" si="204"/>
        <v>Провод</v>
      </c>
      <c r="AF239" s="86" t="str">
        <f t="shared" ca="1" si="204"/>
        <v>СИП-4 2х16</v>
      </c>
      <c r="AG239" s="86" t="str">
        <f t="shared" ca="1" si="204"/>
        <v/>
      </c>
      <c r="AH239" s="86" t="str">
        <f t="shared" ca="1" si="204"/>
        <v/>
      </c>
      <c r="AI239" s="86" t="str">
        <f t="shared" ca="1" si="204"/>
        <v>м.</v>
      </c>
      <c r="AJ239" s="86">
        <f t="shared" ca="1" si="204"/>
        <v>375</v>
      </c>
      <c r="AK239" s="86" t="str">
        <f t="shared" ca="1" si="204"/>
        <v/>
      </c>
      <c r="AL239" s="86" t="str">
        <f t="shared" ca="1" si="204"/>
        <v>Вариант В1</v>
      </c>
      <c r="AM239" s="86" t="str">
        <f t="shared" ca="1" si="204"/>
        <v/>
      </c>
      <c r="AN239" s="86" t="str">
        <f t="shared" ca="1" si="204"/>
        <v/>
      </c>
      <c r="AO239" s="86" t="str">
        <f t="shared" ca="1" si="204"/>
        <v/>
      </c>
      <c r="AP239" s="86" t="str">
        <f t="shared" ca="1" si="204"/>
        <v/>
      </c>
      <c r="AQ239" s="86" t="str">
        <f t="shared" ca="1" si="204"/>
        <v/>
      </c>
    </row>
    <row r="240" spans="8:43" s="86" customFormat="1" ht="23.25" customHeight="1">
      <c r="H240" s="83"/>
      <c r="I240" s="3">
        <f t="shared" ca="1" si="205"/>
        <v>3</v>
      </c>
      <c r="J240" s="6" t="str">
        <f t="shared" ca="1" si="206"/>
        <v>Прокалывающий зажим</v>
      </c>
      <c r="K240" s="79" t="str">
        <f t="shared" ca="1" si="207"/>
        <v>OP 645М</v>
      </c>
      <c r="L240" s="158" t="str">
        <f t="shared" ca="1" si="198"/>
        <v/>
      </c>
      <c r="M240" s="159"/>
      <c r="N240" s="159"/>
      <c r="O240" s="160"/>
      <c r="P240" s="161" t="str">
        <f t="shared" ca="1" si="199"/>
        <v/>
      </c>
      <c r="Q240" s="161"/>
      <c r="R240" s="161"/>
      <c r="S240" s="161"/>
      <c r="T240" s="78" t="str">
        <f t="shared" ca="1" si="200"/>
        <v>шт.</v>
      </c>
      <c r="U240" s="79">
        <f t="shared" ca="1" si="201"/>
        <v>30</v>
      </c>
      <c r="V240" s="158" t="str">
        <f t="shared" ca="1" si="202"/>
        <v/>
      </c>
      <c r="W240" s="160"/>
      <c r="X240" s="155" t="str">
        <f t="shared" ca="1" si="203"/>
        <v>Вариант В1</v>
      </c>
      <c r="Y240" s="156"/>
      <c r="Z240" s="156"/>
      <c r="AA240" s="157"/>
      <c r="AB240" s="177"/>
      <c r="AC240" s="86">
        <f t="shared" si="209"/>
        <v>182</v>
      </c>
      <c r="AD240" s="86">
        <f t="shared" ca="1" si="208"/>
        <v>3</v>
      </c>
      <c r="AE240" s="86" t="str">
        <f t="shared" ca="1" si="204"/>
        <v>Прокалывающий зажим</v>
      </c>
      <c r="AF240" s="86" t="str">
        <f t="shared" ca="1" si="204"/>
        <v>OP 645М</v>
      </c>
      <c r="AG240" s="86" t="str">
        <f t="shared" ca="1" si="204"/>
        <v/>
      </c>
      <c r="AH240" s="86" t="str">
        <f t="shared" ca="1" si="204"/>
        <v/>
      </c>
      <c r="AI240" s="86" t="str">
        <f t="shared" ca="1" si="204"/>
        <v>шт.</v>
      </c>
      <c r="AJ240" s="86">
        <f t="shared" ca="1" si="204"/>
        <v>30</v>
      </c>
      <c r="AK240" s="86" t="str">
        <f t="shared" ca="1" si="204"/>
        <v/>
      </c>
      <c r="AL240" s="86" t="str">
        <f t="shared" ca="1" si="204"/>
        <v>Вариант В1</v>
      </c>
      <c r="AM240" s="86" t="str">
        <f t="shared" ca="1" si="204"/>
        <v/>
      </c>
      <c r="AN240" s="86" t="str">
        <f t="shared" ca="1" si="204"/>
        <v/>
      </c>
      <c r="AO240" s="86" t="str">
        <f t="shared" ca="1" si="204"/>
        <v/>
      </c>
      <c r="AP240" s="86" t="str">
        <f t="shared" ca="1" si="204"/>
        <v/>
      </c>
      <c r="AQ240" s="86" t="str">
        <f t="shared" ca="1" si="204"/>
        <v/>
      </c>
    </row>
    <row r="241" spans="4:43" s="86" customFormat="1" ht="23.25" customHeight="1">
      <c r="H241" s="83"/>
      <c r="I241" s="3">
        <f t="shared" ca="1" si="205"/>
        <v>4</v>
      </c>
      <c r="J241" s="6" t="str">
        <f t="shared" ca="1" si="206"/>
        <v>Изолирующий колпачок</v>
      </c>
      <c r="K241" s="79" t="str">
        <f t="shared" ca="1" si="207"/>
        <v>CI 6-35</v>
      </c>
      <c r="L241" s="158" t="str">
        <f t="shared" ca="1" si="198"/>
        <v/>
      </c>
      <c r="M241" s="159"/>
      <c r="N241" s="159"/>
      <c r="O241" s="160"/>
      <c r="P241" s="161" t="str">
        <f t="shared" ca="1" si="199"/>
        <v/>
      </c>
      <c r="Q241" s="161"/>
      <c r="R241" s="161"/>
      <c r="S241" s="161"/>
      <c r="T241" s="78" t="str">
        <f t="shared" ca="1" si="200"/>
        <v>шт.</v>
      </c>
      <c r="U241" s="79">
        <f t="shared" ca="1" si="201"/>
        <v>30</v>
      </c>
      <c r="V241" s="158" t="str">
        <f t="shared" ca="1" si="202"/>
        <v/>
      </c>
      <c r="W241" s="160"/>
      <c r="X241" s="155" t="str">
        <f t="shared" ca="1" si="203"/>
        <v>Вариант В1</v>
      </c>
      <c r="Y241" s="156"/>
      <c r="Z241" s="156"/>
      <c r="AA241" s="157"/>
      <c r="AB241" s="177"/>
      <c r="AC241" s="86">
        <f t="shared" si="209"/>
        <v>183</v>
      </c>
      <c r="AD241" s="86">
        <f t="shared" ca="1" si="208"/>
        <v>4</v>
      </c>
      <c r="AE241" s="86" t="str">
        <f t="shared" ca="1" si="204"/>
        <v>Изолирующий колпачок</v>
      </c>
      <c r="AF241" s="86" t="str">
        <f t="shared" ca="1" si="204"/>
        <v>CI 6-35</v>
      </c>
      <c r="AG241" s="86" t="str">
        <f t="shared" ca="1" si="204"/>
        <v/>
      </c>
      <c r="AH241" s="86" t="str">
        <f t="shared" ca="1" si="204"/>
        <v/>
      </c>
      <c r="AI241" s="86" t="str">
        <f t="shared" ca="1" si="204"/>
        <v>шт.</v>
      </c>
      <c r="AJ241" s="86">
        <f t="shared" ca="1" si="204"/>
        <v>30</v>
      </c>
      <c r="AK241" s="86" t="str">
        <f t="shared" ca="1" si="204"/>
        <v/>
      </c>
      <c r="AL241" s="86" t="str">
        <f t="shared" ca="1" si="204"/>
        <v>Вариант В1</v>
      </c>
      <c r="AM241" s="86" t="str">
        <f t="shared" ca="1" si="204"/>
        <v/>
      </c>
      <c r="AN241" s="86" t="str">
        <f t="shared" ca="1" si="204"/>
        <v/>
      </c>
      <c r="AO241" s="86" t="str">
        <f t="shared" ca="1" si="204"/>
        <v/>
      </c>
      <c r="AP241" s="86" t="str">
        <f t="shared" ca="1" si="204"/>
        <v/>
      </c>
      <c r="AQ241" s="86" t="str">
        <f t="shared" ca="1" si="204"/>
        <v/>
      </c>
    </row>
    <row r="242" spans="4:43" s="86" customFormat="1" ht="23.25" customHeight="1">
      <c r="H242" s="83"/>
      <c r="I242" s="3">
        <f t="shared" ca="1" si="205"/>
        <v>5</v>
      </c>
      <c r="J242" s="6" t="str">
        <f t="shared" ca="1" si="206"/>
        <v>Хомут</v>
      </c>
      <c r="K242" s="47" t="str">
        <f t="shared" ca="1" si="207"/>
        <v xml:space="preserve"> 9х1200мм нейл.  </v>
      </c>
      <c r="L242" s="158" t="str">
        <f t="shared" ca="1" si="198"/>
        <v/>
      </c>
      <c r="M242" s="159"/>
      <c r="N242" s="159"/>
      <c r="O242" s="160"/>
      <c r="P242" s="161" t="str">
        <f t="shared" ca="1" si="199"/>
        <v/>
      </c>
      <c r="Q242" s="161"/>
      <c r="R242" s="161"/>
      <c r="S242" s="161"/>
      <c r="T242" s="78" t="str">
        <f t="shared" ca="1" si="200"/>
        <v>шт.</v>
      </c>
      <c r="U242" s="79">
        <f t="shared" ca="1" si="201"/>
        <v>45</v>
      </c>
      <c r="V242" s="158" t="str">
        <f t="shared" ca="1" si="202"/>
        <v/>
      </c>
      <c r="W242" s="160"/>
      <c r="X242" s="155" t="str">
        <f t="shared" ca="1" si="203"/>
        <v>Вариант В1</v>
      </c>
      <c r="Y242" s="156"/>
      <c r="Z242" s="156"/>
      <c r="AA242" s="157"/>
      <c r="AB242" s="177"/>
      <c r="AC242" s="86">
        <f t="shared" si="209"/>
        <v>184</v>
      </c>
      <c r="AD242" s="86">
        <f t="shared" ca="1" si="208"/>
        <v>5</v>
      </c>
      <c r="AE242" s="86" t="str">
        <f t="shared" ca="1" si="204"/>
        <v>Хомут</v>
      </c>
      <c r="AF242" s="86" t="str">
        <f t="shared" ca="1" si="204"/>
        <v xml:space="preserve"> 9х1200мм нейл.  </v>
      </c>
      <c r="AG242" s="86" t="str">
        <f t="shared" ca="1" si="204"/>
        <v/>
      </c>
      <c r="AH242" s="86" t="str">
        <f t="shared" ca="1" si="204"/>
        <v/>
      </c>
      <c r="AI242" s="86" t="str">
        <f t="shared" ca="1" si="204"/>
        <v>шт.</v>
      </c>
      <c r="AJ242" s="86">
        <f t="shared" ca="1" si="204"/>
        <v>45</v>
      </c>
      <c r="AK242" s="86" t="str">
        <f t="shared" ca="1" si="204"/>
        <v/>
      </c>
      <c r="AL242" s="86" t="str">
        <f t="shared" ca="1" si="204"/>
        <v>Вариант В1</v>
      </c>
      <c r="AM242" s="86" t="str">
        <f t="shared" ca="1" si="204"/>
        <v/>
      </c>
      <c r="AN242" s="86" t="str">
        <f t="shared" ca="1" si="204"/>
        <v/>
      </c>
      <c r="AO242" s="86" t="str">
        <f t="shared" ca="1" si="204"/>
        <v/>
      </c>
      <c r="AP242" s="86" t="str">
        <f t="shared" ca="1" si="204"/>
        <v/>
      </c>
      <c r="AQ242" s="86" t="str">
        <f t="shared" ca="1" si="204"/>
        <v/>
      </c>
    </row>
    <row r="243" spans="4:43" s="86" customFormat="1" ht="23.25" customHeight="1">
      <c r="H243" s="83"/>
      <c r="I243" s="3">
        <f t="shared" ca="1" si="205"/>
        <v>6</v>
      </c>
      <c r="J243" s="6" t="str">
        <f t="shared" ca="1" si="206"/>
        <v>Скрепа</v>
      </c>
      <c r="K243" s="79" t="str">
        <f t="shared" ca="1" si="207"/>
        <v>C 20</v>
      </c>
      <c r="L243" s="158" t="str">
        <f t="shared" ca="1" si="198"/>
        <v/>
      </c>
      <c r="M243" s="159"/>
      <c r="N243" s="159"/>
      <c r="O243" s="160"/>
      <c r="P243" s="161" t="str">
        <f t="shared" ca="1" si="199"/>
        <v/>
      </c>
      <c r="Q243" s="161"/>
      <c r="R243" s="161"/>
      <c r="S243" s="161"/>
      <c r="T243" s="78" t="str">
        <f t="shared" ca="1" si="200"/>
        <v>шт.</v>
      </c>
      <c r="U243" s="79">
        <f t="shared" ca="1" si="201"/>
        <v>45</v>
      </c>
      <c r="V243" s="158" t="str">
        <f t="shared" ca="1" si="202"/>
        <v/>
      </c>
      <c r="W243" s="160"/>
      <c r="X243" s="155" t="str">
        <f t="shared" ca="1" si="203"/>
        <v>Вариант В1</v>
      </c>
      <c r="Y243" s="156"/>
      <c r="Z243" s="156"/>
      <c r="AA243" s="157"/>
      <c r="AB243" s="177"/>
      <c r="AC243" s="86">
        <f t="shared" si="209"/>
        <v>185</v>
      </c>
      <c r="AD243" s="86">
        <f t="shared" ca="1" si="208"/>
        <v>6</v>
      </c>
      <c r="AE243" s="86" t="str">
        <f t="shared" ca="1" si="204"/>
        <v>Скрепа</v>
      </c>
      <c r="AF243" s="86" t="str">
        <f t="shared" ca="1" si="204"/>
        <v>C 20</v>
      </c>
      <c r="AG243" s="86" t="str">
        <f t="shared" ca="1" si="204"/>
        <v/>
      </c>
      <c r="AH243" s="86" t="str">
        <f t="shared" ca="1" si="204"/>
        <v/>
      </c>
      <c r="AI243" s="86" t="str">
        <f t="shared" ca="1" si="204"/>
        <v>шт.</v>
      </c>
      <c r="AJ243" s="86">
        <f t="shared" ca="1" si="204"/>
        <v>45</v>
      </c>
      <c r="AK243" s="86" t="str">
        <f t="shared" ca="1" si="204"/>
        <v/>
      </c>
      <c r="AL243" s="86" t="str">
        <f t="shared" ca="1" si="204"/>
        <v>Вариант В1</v>
      </c>
      <c r="AM243" s="86" t="str">
        <f t="shared" ca="1" si="204"/>
        <v/>
      </c>
      <c r="AN243" s="86" t="str">
        <f t="shared" ca="1" si="204"/>
        <v/>
      </c>
      <c r="AO243" s="86" t="str">
        <f t="shared" ca="1" si="204"/>
        <v/>
      </c>
      <c r="AP243" s="86" t="str">
        <f t="shared" ca="1" si="204"/>
        <v/>
      </c>
      <c r="AQ243" s="86" t="str">
        <f t="shared" ca="1" si="204"/>
        <v/>
      </c>
    </row>
    <row r="244" spans="4:43" s="86" customFormat="1" ht="23.25" customHeight="1">
      <c r="H244" s="83"/>
      <c r="I244" s="3">
        <f t="shared" ca="1" si="205"/>
        <v>7</v>
      </c>
      <c r="J244" s="6" t="str">
        <f t="shared" ca="1" si="206"/>
        <v>Зажим ответвительный</v>
      </c>
      <c r="K244" s="79" t="str">
        <f t="shared" ca="1" si="207"/>
        <v>ОН 640М</v>
      </c>
      <c r="L244" s="158" t="str">
        <f t="shared" ca="1" si="198"/>
        <v/>
      </c>
      <c r="M244" s="159"/>
      <c r="N244" s="159"/>
      <c r="O244" s="160"/>
      <c r="P244" s="161" t="str">
        <f t="shared" ca="1" si="199"/>
        <v/>
      </c>
      <c r="Q244" s="161"/>
      <c r="R244" s="161"/>
      <c r="S244" s="161"/>
      <c r="T244" s="78" t="str">
        <f t="shared" ca="1" si="200"/>
        <v>шт.</v>
      </c>
      <c r="U244" s="79">
        <f t="shared" ca="1" si="201"/>
        <v>30</v>
      </c>
      <c r="V244" s="158" t="str">
        <f t="shared" ca="1" si="202"/>
        <v/>
      </c>
      <c r="W244" s="160"/>
      <c r="X244" s="155" t="str">
        <f t="shared" ca="1" si="203"/>
        <v>Вариант В1</v>
      </c>
      <c r="Y244" s="156"/>
      <c r="Z244" s="156"/>
      <c r="AA244" s="157"/>
      <c r="AB244" s="177"/>
      <c r="AC244" s="86">
        <f t="shared" si="209"/>
        <v>186</v>
      </c>
      <c r="AD244" s="86">
        <f t="shared" ca="1" si="208"/>
        <v>7</v>
      </c>
      <c r="AE244" s="86" t="str">
        <f t="shared" ref="AE244:AQ256" ca="1" si="210">IF(OFFSET(INDIRECT($AD$2),$AC244,AE$2,1,1)&lt;&gt;0,OFFSET(INDIRECT($AD$2),$AC244,AE$2,1,1),"")</f>
        <v>Зажим ответвительный</v>
      </c>
      <c r="AF244" s="86" t="str">
        <f t="shared" ca="1" si="210"/>
        <v>ОН 640М</v>
      </c>
      <c r="AG244" s="86" t="str">
        <f t="shared" ca="1" si="210"/>
        <v/>
      </c>
      <c r="AH244" s="86" t="str">
        <f t="shared" ca="1" si="210"/>
        <v/>
      </c>
      <c r="AI244" s="86" t="str">
        <f t="shared" ca="1" si="210"/>
        <v>шт.</v>
      </c>
      <c r="AJ244" s="86">
        <f t="shared" ca="1" si="210"/>
        <v>30</v>
      </c>
      <c r="AK244" s="86" t="str">
        <f t="shared" ca="1" si="210"/>
        <v/>
      </c>
      <c r="AL244" s="86" t="str">
        <f t="shared" ca="1" si="210"/>
        <v>Вариант В1</v>
      </c>
      <c r="AM244" s="86" t="str">
        <f t="shared" ca="1" si="210"/>
        <v/>
      </c>
      <c r="AN244" s="86" t="str">
        <f t="shared" ca="1" si="210"/>
        <v/>
      </c>
      <c r="AO244" s="86" t="str">
        <f t="shared" ca="1" si="210"/>
        <v/>
      </c>
      <c r="AP244" s="86" t="str">
        <f t="shared" ca="1" si="210"/>
        <v/>
      </c>
      <c r="AQ244" s="86" t="str">
        <f t="shared" ca="1" si="210"/>
        <v/>
      </c>
    </row>
    <row r="245" spans="4:43" s="86" customFormat="1" ht="23.25" customHeight="1">
      <c r="H245" s="83"/>
      <c r="I245" s="3">
        <f t="shared" ca="1" si="205"/>
        <v>8</v>
      </c>
      <c r="J245" s="76" t="str">
        <f t="shared" ca="1" si="206"/>
        <v>Крюк-шуруп с резьбой</v>
      </c>
      <c r="K245" s="79" t="str">
        <f t="shared" ca="1" si="207"/>
        <v>ВТ 8</v>
      </c>
      <c r="L245" s="158" t="str">
        <f t="shared" ca="1" si="198"/>
        <v/>
      </c>
      <c r="M245" s="159"/>
      <c r="N245" s="159"/>
      <c r="O245" s="160"/>
      <c r="P245" s="161" t="str">
        <f t="shared" ca="1" si="199"/>
        <v/>
      </c>
      <c r="Q245" s="161"/>
      <c r="R245" s="161"/>
      <c r="S245" s="161"/>
      <c r="T245" s="78" t="str">
        <f t="shared" ca="1" si="200"/>
        <v>шт.</v>
      </c>
      <c r="U245" s="79">
        <f t="shared" ca="1" si="201"/>
        <v>15</v>
      </c>
      <c r="V245" s="158" t="str">
        <f t="shared" ca="1" si="202"/>
        <v/>
      </c>
      <c r="W245" s="160"/>
      <c r="X245" s="155" t="str">
        <f t="shared" ca="1" si="203"/>
        <v>Вариант В1</v>
      </c>
      <c r="Y245" s="156"/>
      <c r="Z245" s="156"/>
      <c r="AA245" s="157"/>
      <c r="AB245" s="177"/>
      <c r="AC245" s="86">
        <f t="shared" si="209"/>
        <v>187</v>
      </c>
      <c r="AD245" s="86">
        <f t="shared" ca="1" si="208"/>
        <v>8</v>
      </c>
      <c r="AE245" s="86" t="str">
        <f t="shared" ca="1" si="210"/>
        <v>Крюк-шуруп с резьбой</v>
      </c>
      <c r="AF245" s="86" t="str">
        <f t="shared" ca="1" si="210"/>
        <v>ВТ 8</v>
      </c>
      <c r="AG245" s="86" t="str">
        <f t="shared" ca="1" si="210"/>
        <v/>
      </c>
      <c r="AH245" s="86" t="str">
        <f t="shared" ca="1" si="210"/>
        <v/>
      </c>
      <c r="AI245" s="86" t="str">
        <f t="shared" ca="1" si="210"/>
        <v>шт.</v>
      </c>
      <c r="AJ245" s="86">
        <f t="shared" ca="1" si="210"/>
        <v>15</v>
      </c>
      <c r="AK245" s="86" t="str">
        <f t="shared" ca="1" si="210"/>
        <v/>
      </c>
      <c r="AL245" s="86" t="str">
        <f t="shared" ca="1" si="210"/>
        <v>Вариант В1</v>
      </c>
      <c r="AM245" s="86" t="str">
        <f t="shared" ca="1" si="210"/>
        <v/>
      </c>
      <c r="AN245" s="86" t="str">
        <f t="shared" ca="1" si="210"/>
        <v/>
      </c>
      <c r="AO245" s="86" t="str">
        <f t="shared" ca="1" si="210"/>
        <v/>
      </c>
      <c r="AP245" s="86" t="str">
        <f t="shared" ca="1" si="210"/>
        <v/>
      </c>
      <c r="AQ245" s="86" t="str">
        <f t="shared" ca="1" si="210"/>
        <v/>
      </c>
    </row>
    <row r="246" spans="4:43" s="86" customFormat="1" ht="23.25" customHeight="1">
      <c r="H246" s="83"/>
      <c r="I246" s="3" t="str">
        <f t="shared" ca="1" si="205"/>
        <v/>
      </c>
      <c r="J246" s="277" t="str">
        <f t="shared" ca="1" si="206"/>
        <v>Вариант №2.1</v>
      </c>
      <c r="K246" s="47" t="str">
        <f t="shared" ca="1" si="207"/>
        <v/>
      </c>
      <c r="L246" s="158" t="str">
        <f t="shared" ca="1" si="198"/>
        <v/>
      </c>
      <c r="M246" s="159"/>
      <c r="N246" s="159"/>
      <c r="O246" s="160"/>
      <c r="P246" s="161" t="str">
        <f t="shared" ca="1" si="199"/>
        <v/>
      </c>
      <c r="Q246" s="161"/>
      <c r="R246" s="161"/>
      <c r="S246" s="161"/>
      <c r="T246" s="78" t="str">
        <f t="shared" ca="1" si="200"/>
        <v/>
      </c>
      <c r="U246" s="79" t="str">
        <f t="shared" ca="1" si="201"/>
        <v/>
      </c>
      <c r="V246" s="158" t="str">
        <f t="shared" ca="1" si="202"/>
        <v/>
      </c>
      <c r="W246" s="160"/>
      <c r="X246" s="155" t="str">
        <f t="shared" ca="1" si="203"/>
        <v/>
      </c>
      <c r="Y246" s="156"/>
      <c r="Z246" s="156"/>
      <c r="AA246" s="157"/>
      <c r="AB246" s="177"/>
      <c r="AC246" s="86">
        <f t="shared" si="209"/>
        <v>188</v>
      </c>
      <c r="AD246" s="86" t="str">
        <f t="shared" ca="1" si="208"/>
        <v/>
      </c>
      <c r="AE246" s="86" t="str">
        <f t="shared" ca="1" si="210"/>
        <v>Вариант №2.1</v>
      </c>
      <c r="AF246" s="86" t="str">
        <f t="shared" ca="1" si="210"/>
        <v/>
      </c>
      <c r="AG246" s="86" t="str">
        <f t="shared" ca="1" si="210"/>
        <v/>
      </c>
      <c r="AH246" s="86" t="str">
        <f t="shared" ca="1" si="210"/>
        <v/>
      </c>
      <c r="AI246" s="86" t="str">
        <f t="shared" ca="1" si="210"/>
        <v/>
      </c>
      <c r="AJ246" s="86" t="str">
        <f t="shared" ca="1" si="210"/>
        <v/>
      </c>
      <c r="AK246" s="86" t="str">
        <f t="shared" ca="1" si="210"/>
        <v/>
      </c>
      <c r="AL246" s="86" t="str">
        <f t="shared" ca="1" si="210"/>
        <v/>
      </c>
      <c r="AM246" s="86" t="str">
        <f t="shared" ca="1" si="210"/>
        <v/>
      </c>
      <c r="AN246" s="86" t="str">
        <f t="shared" ca="1" si="210"/>
        <v/>
      </c>
      <c r="AO246" s="86" t="str">
        <f t="shared" ca="1" si="210"/>
        <v/>
      </c>
      <c r="AP246" s="86" t="str">
        <f t="shared" ca="1" si="210"/>
        <v/>
      </c>
      <c r="AQ246" s="86" t="str">
        <f t="shared" ca="1" si="210"/>
        <v/>
      </c>
    </row>
    <row r="247" spans="4:43" s="86" customFormat="1" ht="23.25" customHeight="1">
      <c r="H247" s="83"/>
      <c r="I247" s="3">
        <f t="shared" ca="1" si="205"/>
        <v>1</v>
      </c>
      <c r="J247" s="6" t="str">
        <f t="shared" ca="1" si="206"/>
        <v>Счётчик электроэнергии</v>
      </c>
      <c r="K247" s="79" t="str">
        <f t="shared" ca="1" si="207"/>
        <v>CE308 C36.746.OPR1.QYDUVFZ BPL03
SPDS</v>
      </c>
      <c r="L247" s="158" t="str">
        <f t="shared" ca="1" si="198"/>
        <v/>
      </c>
      <c r="M247" s="159"/>
      <c r="N247" s="159"/>
      <c r="O247" s="160"/>
      <c r="P247" s="161" t="str">
        <f t="shared" ca="1" si="199"/>
        <v/>
      </c>
      <c r="Q247" s="161"/>
      <c r="R247" s="161"/>
      <c r="S247" s="161"/>
      <c r="T247" s="78" t="str">
        <f t="shared" ca="1" si="200"/>
        <v>шт.</v>
      </c>
      <c r="U247" s="79">
        <f t="shared" ca="1" si="201"/>
        <v>6</v>
      </c>
      <c r="V247" s="158" t="str">
        <f t="shared" ca="1" si="202"/>
        <v/>
      </c>
      <c r="W247" s="160"/>
      <c r="X247" s="155" t="str">
        <f t="shared" ca="1" si="203"/>
        <v>Вариант В1</v>
      </c>
      <c r="Y247" s="156"/>
      <c r="Z247" s="156"/>
      <c r="AA247" s="157"/>
      <c r="AB247" s="177"/>
      <c r="AC247" s="86">
        <f t="shared" si="209"/>
        <v>189</v>
      </c>
      <c r="AD247" s="86">
        <f t="shared" ca="1" si="208"/>
        <v>1</v>
      </c>
      <c r="AE247" s="86" t="str">
        <f t="shared" ca="1" si="210"/>
        <v>Счётчик электроэнергии</v>
      </c>
      <c r="AF247" s="86" t="str">
        <f t="shared" ca="1" si="210"/>
        <v>CE308 C36.746.OPR1.QYDUVFZ BPL03
SPDS</v>
      </c>
      <c r="AG247" s="86" t="str">
        <f t="shared" ca="1" si="210"/>
        <v/>
      </c>
      <c r="AH247" s="86" t="str">
        <f t="shared" ca="1" si="210"/>
        <v/>
      </c>
      <c r="AI247" s="86" t="str">
        <f t="shared" ca="1" si="210"/>
        <v>шт.</v>
      </c>
      <c r="AJ247" s="86">
        <f t="shared" ca="1" si="210"/>
        <v>6</v>
      </c>
      <c r="AK247" s="86" t="str">
        <f t="shared" ca="1" si="210"/>
        <v/>
      </c>
      <c r="AL247" s="86" t="str">
        <f t="shared" ca="1" si="210"/>
        <v>Вариант В1</v>
      </c>
      <c r="AM247" s="86" t="str">
        <f t="shared" ca="1" si="210"/>
        <v/>
      </c>
      <c r="AN247" s="86" t="str">
        <f t="shared" ca="1" si="210"/>
        <v/>
      </c>
      <c r="AO247" s="86" t="str">
        <f t="shared" ca="1" si="210"/>
        <v/>
      </c>
      <c r="AP247" s="86" t="str">
        <f t="shared" ca="1" si="210"/>
        <v/>
      </c>
      <c r="AQ247" s="86" t="str">
        <f t="shared" ca="1" si="210"/>
        <v/>
      </c>
    </row>
    <row r="248" spans="4:43" s="86" customFormat="1" ht="18" customHeight="1" thickBot="1">
      <c r="H248" s="83"/>
      <c r="I248" s="80" t="str">
        <f t="shared" ref="I248:I256" ca="1" si="211">AD248</f>
        <v>1а</v>
      </c>
      <c r="J248" s="89" t="str">
        <f t="shared" ca="1" si="206"/>
        <v>Устройство счит. счетчиков</v>
      </c>
      <c r="K248" s="81" t="str">
        <f t="shared" ca="1" si="207"/>
        <v>CE901 RUP-02</v>
      </c>
      <c r="L248" s="222" t="str">
        <f t="shared" ref="L248:L256" ca="1" si="212">AG248</f>
        <v/>
      </c>
      <c r="M248" s="223"/>
      <c r="N248" s="223"/>
      <c r="O248" s="224"/>
      <c r="P248" s="222" t="str">
        <f t="shared" ref="P248:P256" ca="1" si="213">AH248</f>
        <v/>
      </c>
      <c r="Q248" s="223"/>
      <c r="R248" s="223"/>
      <c r="S248" s="224"/>
      <c r="T248" s="81" t="str">
        <f ca="1">AI248</f>
        <v>шт.</v>
      </c>
      <c r="U248" s="81">
        <f ca="1">AJ248</f>
        <v>6</v>
      </c>
      <c r="V248" s="222" t="str">
        <f ca="1">AK248</f>
        <v/>
      </c>
      <c r="W248" s="224"/>
      <c r="X248" s="225" t="str">
        <f t="shared" ref="X248:X256" ca="1" si="214">AL248</f>
        <v>Вариант В1</v>
      </c>
      <c r="Y248" s="226"/>
      <c r="Z248" s="226"/>
      <c r="AA248" s="227"/>
      <c r="AB248" s="177"/>
      <c r="AC248" s="86">
        <f t="shared" si="209"/>
        <v>190</v>
      </c>
      <c r="AD248" s="86" t="str">
        <f t="shared" ca="1" si="208"/>
        <v>1а</v>
      </c>
      <c r="AE248" s="86" t="str">
        <f t="shared" ca="1" si="210"/>
        <v>Устройство счит. счетчиков</v>
      </c>
      <c r="AF248" s="86" t="str">
        <f t="shared" ca="1" si="210"/>
        <v>CE901 RUP-02</v>
      </c>
      <c r="AG248" s="86" t="str">
        <f t="shared" ca="1" si="210"/>
        <v/>
      </c>
      <c r="AH248" s="86" t="str">
        <f t="shared" ca="1" si="210"/>
        <v/>
      </c>
      <c r="AI248" s="86" t="str">
        <f t="shared" ca="1" si="210"/>
        <v>шт.</v>
      </c>
      <c r="AJ248" s="86">
        <f t="shared" ca="1" si="210"/>
        <v>6</v>
      </c>
      <c r="AK248" s="86" t="str">
        <f t="shared" ca="1" si="210"/>
        <v/>
      </c>
      <c r="AL248" s="86" t="str">
        <f t="shared" ca="1" si="210"/>
        <v>Вариант В1</v>
      </c>
      <c r="AM248" s="86" t="str">
        <f t="shared" ca="1" si="210"/>
        <v/>
      </c>
      <c r="AN248" s="86" t="str">
        <f t="shared" ca="1" si="210"/>
        <v/>
      </c>
      <c r="AO248" s="86" t="str">
        <f t="shared" ca="1" si="210"/>
        <v/>
      </c>
      <c r="AP248" s="86" t="str">
        <f t="shared" ca="1" si="210"/>
        <v/>
      </c>
      <c r="AQ248" s="86" t="str">
        <f t="shared" ca="1" si="210"/>
        <v/>
      </c>
    </row>
    <row r="249" spans="4:43" s="86" customFormat="1" ht="23.25" customHeight="1">
      <c r="D249" s="162" t="s">
        <v>34</v>
      </c>
      <c r="E249" s="163"/>
      <c r="F249" s="168"/>
      <c r="G249" s="169"/>
      <c r="H249" s="170"/>
      <c r="I249" s="3">
        <f t="shared" ca="1" si="211"/>
        <v>2</v>
      </c>
      <c r="J249" s="6" t="str">
        <f t="shared" ca="1" si="206"/>
        <v>Провод</v>
      </c>
      <c r="K249" s="79" t="str">
        <f t="shared" ca="1" si="207"/>
        <v>СИП-4 4х25</v>
      </c>
      <c r="L249" s="158" t="str">
        <f t="shared" ca="1" si="212"/>
        <v/>
      </c>
      <c r="M249" s="159"/>
      <c r="N249" s="159"/>
      <c r="O249" s="160"/>
      <c r="P249" s="161" t="str">
        <f t="shared" ca="1" si="213"/>
        <v/>
      </c>
      <c r="Q249" s="161"/>
      <c r="R249" s="161"/>
      <c r="S249" s="161"/>
      <c r="T249" s="78" t="str">
        <f t="shared" ref="T249:T255" ca="1" si="215">AI249</f>
        <v>м.</v>
      </c>
      <c r="U249" s="79">
        <f t="shared" ref="U249:U255" ca="1" si="216">AJ249</f>
        <v>150</v>
      </c>
      <c r="V249" s="158" t="str">
        <f t="shared" ref="V249:V255" ca="1" si="217">AK249</f>
        <v/>
      </c>
      <c r="W249" s="160"/>
      <c r="X249" s="155" t="str">
        <f t="shared" ca="1" si="214"/>
        <v>Вариант В1</v>
      </c>
      <c r="Y249" s="156"/>
      <c r="Z249" s="156"/>
      <c r="AA249" s="157"/>
      <c r="AB249" s="177"/>
      <c r="AC249" s="86">
        <f t="shared" ref="AC249:AC256" si="218">AC248+1</f>
        <v>191</v>
      </c>
      <c r="AD249" s="86">
        <f t="shared" ref="AD249:AD256" ca="1" si="219">IF(OFFSET(INDIRECT($AD$2),AC249,0,1,1)&lt;&gt;0,OFFSET(INDIRECT($AD$2),AC249,0,1,1),"")</f>
        <v>2</v>
      </c>
      <c r="AE249" s="86" t="str">
        <f t="shared" ca="1" si="210"/>
        <v>Провод</v>
      </c>
      <c r="AF249" s="86" t="str">
        <f t="shared" ca="1" si="210"/>
        <v>СИП-4 4х25</v>
      </c>
      <c r="AG249" s="86" t="str">
        <f t="shared" ca="1" si="210"/>
        <v/>
      </c>
      <c r="AH249" s="86" t="str">
        <f t="shared" ca="1" si="210"/>
        <v/>
      </c>
      <c r="AI249" s="86" t="str">
        <f t="shared" ca="1" si="210"/>
        <v>м.</v>
      </c>
      <c r="AJ249" s="86">
        <f t="shared" ca="1" si="210"/>
        <v>150</v>
      </c>
      <c r="AK249" s="86" t="str">
        <f t="shared" ca="1" si="210"/>
        <v/>
      </c>
      <c r="AL249" s="86" t="str">
        <f t="shared" ca="1" si="210"/>
        <v>Вариант В1</v>
      </c>
      <c r="AM249" s="86" t="str">
        <f t="shared" ca="1" si="210"/>
        <v/>
      </c>
      <c r="AN249" s="86" t="str">
        <f t="shared" ca="1" si="210"/>
        <v/>
      </c>
      <c r="AO249" s="86" t="str">
        <f t="shared" ca="1" si="210"/>
        <v/>
      </c>
      <c r="AP249" s="86" t="str">
        <f t="shared" ca="1" si="210"/>
        <v/>
      </c>
      <c r="AQ249" s="86" t="str">
        <f t="shared" ca="1" si="210"/>
        <v/>
      </c>
    </row>
    <row r="250" spans="4:43" s="86" customFormat="1" ht="23.25" customHeight="1">
      <c r="D250" s="164"/>
      <c r="E250" s="165"/>
      <c r="F250" s="171"/>
      <c r="G250" s="172"/>
      <c r="H250" s="173"/>
      <c r="I250" s="3">
        <f t="shared" ca="1" si="211"/>
        <v>3</v>
      </c>
      <c r="J250" s="6" t="str">
        <f t="shared" ca="1" si="206"/>
        <v xml:space="preserve">Наконечник-гильза </v>
      </c>
      <c r="K250" s="79" t="str">
        <f t="shared" ca="1" si="207"/>
        <v>НГ 16-18</v>
      </c>
      <c r="L250" s="158" t="str">
        <f t="shared" ca="1" si="212"/>
        <v/>
      </c>
      <c r="M250" s="159"/>
      <c r="N250" s="159"/>
      <c r="O250" s="160"/>
      <c r="P250" s="161" t="str">
        <f t="shared" ca="1" si="213"/>
        <v/>
      </c>
      <c r="Q250" s="161"/>
      <c r="R250" s="161"/>
      <c r="S250" s="161"/>
      <c r="T250" s="78" t="str">
        <f t="shared" ca="1" si="215"/>
        <v>шт.</v>
      </c>
      <c r="U250" s="79">
        <f t="shared" ca="1" si="216"/>
        <v>48</v>
      </c>
      <c r="V250" s="158" t="str">
        <f t="shared" ca="1" si="217"/>
        <v/>
      </c>
      <c r="W250" s="160"/>
      <c r="X250" s="155" t="str">
        <f t="shared" ca="1" si="214"/>
        <v>Вариант В1</v>
      </c>
      <c r="Y250" s="156"/>
      <c r="Z250" s="156"/>
      <c r="AA250" s="157"/>
      <c r="AB250" s="177"/>
      <c r="AC250" s="86">
        <f t="shared" si="218"/>
        <v>192</v>
      </c>
      <c r="AD250" s="86">
        <f t="shared" ca="1" si="219"/>
        <v>3</v>
      </c>
      <c r="AE250" s="86" t="str">
        <f t="shared" ca="1" si="210"/>
        <v xml:space="preserve">Наконечник-гильза </v>
      </c>
      <c r="AF250" s="86" t="str">
        <f t="shared" ca="1" si="210"/>
        <v>НГ 16-18</v>
      </c>
      <c r="AG250" s="86" t="str">
        <f t="shared" ca="1" si="210"/>
        <v/>
      </c>
      <c r="AH250" s="86" t="str">
        <f t="shared" ca="1" si="210"/>
        <v/>
      </c>
      <c r="AI250" s="86" t="str">
        <f t="shared" ca="1" si="210"/>
        <v>шт.</v>
      </c>
      <c r="AJ250" s="86">
        <f t="shared" ca="1" si="210"/>
        <v>48</v>
      </c>
      <c r="AK250" s="86" t="str">
        <f t="shared" ca="1" si="210"/>
        <v/>
      </c>
      <c r="AL250" s="86" t="str">
        <f t="shared" ca="1" si="210"/>
        <v>Вариант В1</v>
      </c>
      <c r="AM250" s="86" t="str">
        <f t="shared" ca="1" si="210"/>
        <v/>
      </c>
      <c r="AN250" s="86" t="str">
        <f t="shared" ca="1" si="210"/>
        <v/>
      </c>
      <c r="AO250" s="86" t="str">
        <f t="shared" ca="1" si="210"/>
        <v/>
      </c>
      <c r="AP250" s="86" t="str">
        <f t="shared" ca="1" si="210"/>
        <v/>
      </c>
      <c r="AQ250" s="86" t="str">
        <f t="shared" ca="1" si="210"/>
        <v/>
      </c>
    </row>
    <row r="251" spans="4:43" s="86" customFormat="1" ht="20.25" customHeight="1" thickBot="1">
      <c r="D251" s="166"/>
      <c r="E251" s="167"/>
      <c r="F251" s="174"/>
      <c r="G251" s="175"/>
      <c r="H251" s="176"/>
      <c r="I251" s="80">
        <f t="shared" ca="1" si="211"/>
        <v>4</v>
      </c>
      <c r="J251" s="89" t="str">
        <f t="shared" ca="1" si="206"/>
        <v>Прокалывающий зажим</v>
      </c>
      <c r="K251" s="90" t="str">
        <f t="shared" ca="1" si="207"/>
        <v>OP 645М</v>
      </c>
      <c r="L251" s="222" t="str">
        <f t="shared" ca="1" si="212"/>
        <v/>
      </c>
      <c r="M251" s="223"/>
      <c r="N251" s="223"/>
      <c r="O251" s="224"/>
      <c r="P251" s="222" t="str">
        <f t="shared" ca="1" si="213"/>
        <v/>
      </c>
      <c r="Q251" s="223"/>
      <c r="R251" s="223"/>
      <c r="S251" s="224"/>
      <c r="T251" s="81" t="str">
        <f t="shared" ca="1" si="215"/>
        <v>шт.</v>
      </c>
      <c r="U251" s="81">
        <f t="shared" ca="1" si="216"/>
        <v>24</v>
      </c>
      <c r="V251" s="222" t="str">
        <f t="shared" ca="1" si="217"/>
        <v/>
      </c>
      <c r="W251" s="224"/>
      <c r="X251" s="225" t="str">
        <f t="shared" ca="1" si="214"/>
        <v>Вариант В1</v>
      </c>
      <c r="Y251" s="226"/>
      <c r="Z251" s="226"/>
      <c r="AA251" s="227"/>
      <c r="AB251" s="177"/>
      <c r="AC251" s="86">
        <f t="shared" si="218"/>
        <v>193</v>
      </c>
      <c r="AD251" s="86">
        <f t="shared" ca="1" si="219"/>
        <v>4</v>
      </c>
      <c r="AE251" s="86" t="str">
        <f t="shared" ca="1" si="210"/>
        <v>Прокалывающий зажим</v>
      </c>
      <c r="AF251" s="86" t="str">
        <f t="shared" ca="1" si="210"/>
        <v>OP 645М</v>
      </c>
      <c r="AG251" s="86" t="str">
        <f t="shared" ca="1" si="210"/>
        <v/>
      </c>
      <c r="AH251" s="86" t="str">
        <f t="shared" ca="1" si="210"/>
        <v/>
      </c>
      <c r="AI251" s="86" t="str">
        <f t="shared" ca="1" si="210"/>
        <v>шт.</v>
      </c>
      <c r="AJ251" s="86">
        <f t="shared" ca="1" si="210"/>
        <v>24</v>
      </c>
      <c r="AK251" s="86" t="str">
        <f t="shared" ca="1" si="210"/>
        <v/>
      </c>
      <c r="AL251" s="86" t="str">
        <f t="shared" ca="1" si="210"/>
        <v>Вариант В1</v>
      </c>
      <c r="AM251" s="86" t="str">
        <f t="shared" ca="1" si="210"/>
        <v/>
      </c>
      <c r="AN251" s="86" t="str">
        <f t="shared" ca="1" si="210"/>
        <v/>
      </c>
      <c r="AO251" s="86" t="str">
        <f t="shared" ca="1" si="210"/>
        <v/>
      </c>
      <c r="AP251" s="86" t="str">
        <f t="shared" ca="1" si="210"/>
        <v/>
      </c>
      <c r="AQ251" s="86" t="str">
        <f t="shared" ca="1" si="210"/>
        <v/>
      </c>
    </row>
    <row r="252" spans="4:43" s="86" customFormat="1" ht="23.25" customHeight="1">
      <c r="D252" s="162" t="s">
        <v>35</v>
      </c>
      <c r="E252" s="163"/>
      <c r="F252" s="168"/>
      <c r="G252" s="169"/>
      <c r="H252" s="170"/>
      <c r="I252" s="80">
        <f t="shared" ca="1" si="211"/>
        <v>5</v>
      </c>
      <c r="J252" s="278" t="str">
        <f ca="1">AE252</f>
        <v>Изолирующий колпачок</v>
      </c>
      <c r="K252" s="90" t="str">
        <f ca="1">AF252</f>
        <v>CI 6-35</v>
      </c>
      <c r="L252" s="158" t="str">
        <f t="shared" ca="1" si="212"/>
        <v/>
      </c>
      <c r="M252" s="159"/>
      <c r="N252" s="159"/>
      <c r="O252" s="160"/>
      <c r="P252" s="158" t="str">
        <f t="shared" ca="1" si="213"/>
        <v/>
      </c>
      <c r="Q252" s="159"/>
      <c r="R252" s="159"/>
      <c r="S252" s="160"/>
      <c r="T252" s="81" t="str">
        <f t="shared" ca="1" si="215"/>
        <v>шт.</v>
      </c>
      <c r="U252" s="81">
        <f t="shared" ca="1" si="216"/>
        <v>24</v>
      </c>
      <c r="V252" s="158" t="str">
        <f t="shared" ca="1" si="217"/>
        <v/>
      </c>
      <c r="W252" s="160"/>
      <c r="X252" s="155" t="str">
        <f t="shared" ca="1" si="214"/>
        <v>Вариант В1</v>
      </c>
      <c r="Y252" s="156"/>
      <c r="Z252" s="156"/>
      <c r="AA252" s="157"/>
      <c r="AB252" s="177"/>
      <c r="AC252" s="86">
        <f t="shared" si="218"/>
        <v>194</v>
      </c>
      <c r="AD252" s="86">
        <f t="shared" ca="1" si="219"/>
        <v>5</v>
      </c>
      <c r="AE252" s="86" t="str">
        <f t="shared" ca="1" si="210"/>
        <v>Изолирующий колпачок</v>
      </c>
      <c r="AF252" s="86" t="str">
        <f t="shared" ca="1" si="210"/>
        <v>CI 6-35</v>
      </c>
      <c r="AG252" s="86" t="str">
        <f t="shared" ca="1" si="210"/>
        <v/>
      </c>
      <c r="AH252" s="86" t="str">
        <f t="shared" ca="1" si="210"/>
        <v/>
      </c>
      <c r="AI252" s="86" t="str">
        <f t="shared" ca="1" si="210"/>
        <v>шт.</v>
      </c>
      <c r="AJ252" s="86">
        <f t="shared" ca="1" si="210"/>
        <v>24</v>
      </c>
      <c r="AK252" s="86" t="str">
        <f t="shared" ca="1" si="210"/>
        <v/>
      </c>
      <c r="AL252" s="86" t="str">
        <f t="shared" ca="1" si="210"/>
        <v>Вариант В1</v>
      </c>
      <c r="AM252" s="86" t="str">
        <f t="shared" ca="1" si="210"/>
        <v/>
      </c>
      <c r="AN252" s="86" t="str">
        <f t="shared" ca="1" si="210"/>
        <v/>
      </c>
    </row>
    <row r="253" spans="4:43" s="86" customFormat="1" ht="23.25" customHeight="1">
      <c r="D253" s="164"/>
      <c r="E253" s="165"/>
      <c r="F253" s="171"/>
      <c r="G253" s="177"/>
      <c r="H253" s="173"/>
      <c r="I253" s="80">
        <f t="shared" ca="1" si="211"/>
        <v>6</v>
      </c>
      <c r="J253" s="89" t="str">
        <f t="shared" ref="J253:J256" ca="1" si="220">AE253</f>
        <v>Хомут</v>
      </c>
      <c r="K253" s="81" t="str">
        <f t="shared" ref="K253:K256" ca="1" si="221">AF253</f>
        <v xml:space="preserve"> 9х1200мм нейл.  </v>
      </c>
      <c r="L253" s="158" t="str">
        <f t="shared" ca="1" si="212"/>
        <v/>
      </c>
      <c r="M253" s="159"/>
      <c r="N253" s="159"/>
      <c r="O253" s="160"/>
      <c r="P253" s="158" t="str">
        <f t="shared" ca="1" si="213"/>
        <v/>
      </c>
      <c r="Q253" s="159"/>
      <c r="R253" s="159"/>
      <c r="S253" s="160"/>
      <c r="T253" s="81" t="str">
        <f t="shared" ca="1" si="215"/>
        <v>шт.</v>
      </c>
      <c r="U253" s="81">
        <f t="shared" ca="1" si="216"/>
        <v>18</v>
      </c>
      <c r="V253" s="158" t="str">
        <f t="shared" ca="1" si="217"/>
        <v/>
      </c>
      <c r="W253" s="160"/>
      <c r="X253" s="155" t="str">
        <f t="shared" ca="1" si="214"/>
        <v/>
      </c>
      <c r="Y253" s="156"/>
      <c r="Z253" s="156"/>
      <c r="AA253" s="157"/>
      <c r="AB253" s="177"/>
      <c r="AC253" s="86">
        <f t="shared" si="218"/>
        <v>195</v>
      </c>
      <c r="AD253" s="86">
        <f t="shared" ca="1" si="219"/>
        <v>6</v>
      </c>
      <c r="AE253" s="86" t="str">
        <f t="shared" ca="1" si="210"/>
        <v>Хомут</v>
      </c>
      <c r="AF253" s="86" t="str">
        <f t="shared" ca="1" si="210"/>
        <v xml:space="preserve"> 9х1200мм нейл.  </v>
      </c>
      <c r="AG253" s="86" t="str">
        <f t="shared" ca="1" si="210"/>
        <v/>
      </c>
      <c r="AH253" s="86" t="str">
        <f t="shared" ca="1" si="210"/>
        <v/>
      </c>
      <c r="AI253" s="86" t="str">
        <f t="shared" ca="1" si="210"/>
        <v>шт.</v>
      </c>
      <c r="AJ253" s="86">
        <f t="shared" ca="1" si="210"/>
        <v>18</v>
      </c>
      <c r="AK253" s="86" t="str">
        <f t="shared" ca="1" si="210"/>
        <v/>
      </c>
      <c r="AL253" s="86" t="str">
        <f t="shared" ca="1" si="210"/>
        <v/>
      </c>
      <c r="AM253" s="86" t="str">
        <f t="shared" ca="1" si="210"/>
        <v/>
      </c>
      <c r="AN253" s="86" t="str">
        <f t="shared" ca="1" si="210"/>
        <v/>
      </c>
      <c r="AO253" s="86" t="str">
        <f t="shared" ca="1" si="210"/>
        <v/>
      </c>
      <c r="AP253" s="86" t="str">
        <f t="shared" ca="1" si="210"/>
        <v/>
      </c>
      <c r="AQ253" s="86" t="str">
        <f t="shared" ca="1" si="210"/>
        <v/>
      </c>
    </row>
    <row r="254" spans="4:43" s="86" customFormat="1" ht="23.25" customHeight="1">
      <c r="D254" s="164"/>
      <c r="E254" s="165"/>
      <c r="F254" s="171"/>
      <c r="G254" s="177"/>
      <c r="H254" s="173"/>
      <c r="I254" s="3">
        <f t="shared" ca="1" si="211"/>
        <v>7</v>
      </c>
      <c r="J254" s="6" t="str">
        <f t="shared" ca="1" si="220"/>
        <v>Монтажная лента</v>
      </c>
      <c r="K254" s="79" t="str">
        <f t="shared" ca="1" si="221"/>
        <v>F 20</v>
      </c>
      <c r="L254" s="158" t="str">
        <f t="shared" ca="1" si="212"/>
        <v/>
      </c>
      <c r="M254" s="159"/>
      <c r="N254" s="159"/>
      <c r="O254" s="160"/>
      <c r="P254" s="161" t="str">
        <f t="shared" ca="1" si="213"/>
        <v/>
      </c>
      <c r="Q254" s="161"/>
      <c r="R254" s="161"/>
      <c r="S254" s="161"/>
      <c r="T254" s="78" t="str">
        <f t="shared" ca="1" si="215"/>
        <v>м.</v>
      </c>
      <c r="U254" s="79">
        <f t="shared" ca="1" si="216"/>
        <v>24</v>
      </c>
      <c r="V254" s="158" t="str">
        <f t="shared" ca="1" si="217"/>
        <v/>
      </c>
      <c r="W254" s="160"/>
      <c r="X254" s="155" t="str">
        <f t="shared" ca="1" si="214"/>
        <v>Вариант Г1</v>
      </c>
      <c r="Y254" s="156"/>
      <c r="Z254" s="156"/>
      <c r="AA254" s="157"/>
      <c r="AB254" s="177"/>
      <c r="AC254" s="86">
        <f t="shared" si="218"/>
        <v>196</v>
      </c>
      <c r="AD254" s="86">
        <f t="shared" ca="1" si="219"/>
        <v>7</v>
      </c>
      <c r="AE254" s="86" t="str">
        <f t="shared" ca="1" si="210"/>
        <v>Монтажная лента</v>
      </c>
      <c r="AF254" s="86" t="str">
        <f t="shared" ca="1" si="210"/>
        <v>F 20</v>
      </c>
      <c r="AG254" s="86" t="str">
        <f t="shared" ca="1" si="210"/>
        <v/>
      </c>
      <c r="AH254" s="86" t="str">
        <f t="shared" ca="1" si="210"/>
        <v/>
      </c>
      <c r="AI254" s="86" t="str">
        <f t="shared" ca="1" si="210"/>
        <v>м.</v>
      </c>
      <c r="AJ254" s="86">
        <f t="shared" ca="1" si="210"/>
        <v>24</v>
      </c>
      <c r="AK254" s="86" t="str">
        <f t="shared" ca="1" si="210"/>
        <v/>
      </c>
      <c r="AL254" s="86" t="str">
        <f t="shared" ca="1" si="210"/>
        <v>Вариант Г1</v>
      </c>
      <c r="AM254" s="86" t="str">
        <f t="shared" ca="1" si="210"/>
        <v/>
      </c>
      <c r="AN254" s="86" t="str">
        <f t="shared" ca="1" si="210"/>
        <v/>
      </c>
      <c r="AO254" s="86" t="str">
        <f t="shared" ca="1" si="210"/>
        <v/>
      </c>
      <c r="AP254" s="86" t="str">
        <f t="shared" ca="1" si="210"/>
        <v/>
      </c>
      <c r="AQ254" s="86" t="str">
        <f t="shared" ca="1" si="210"/>
        <v/>
      </c>
    </row>
    <row r="255" spans="4:43" s="86" customFormat="1" ht="23.25" customHeight="1">
      <c r="D255" s="164"/>
      <c r="E255" s="165"/>
      <c r="F255" s="171"/>
      <c r="G255" s="177"/>
      <c r="H255" s="173"/>
      <c r="I255" s="3">
        <f t="shared" ca="1" si="211"/>
        <v>8</v>
      </c>
      <c r="J255" s="6" t="str">
        <f t="shared" ca="1" si="220"/>
        <v>Скрепа</v>
      </c>
      <c r="K255" s="79" t="str">
        <f t="shared" ca="1" si="221"/>
        <v>С 20</v>
      </c>
      <c r="L255" s="158" t="str">
        <f t="shared" ca="1" si="212"/>
        <v/>
      </c>
      <c r="M255" s="159"/>
      <c r="N255" s="159"/>
      <c r="O255" s="160"/>
      <c r="P255" s="161" t="str">
        <f t="shared" ca="1" si="213"/>
        <v/>
      </c>
      <c r="Q255" s="161"/>
      <c r="R255" s="161"/>
      <c r="S255" s="161"/>
      <c r="T255" s="78" t="str">
        <f t="shared" ca="1" si="215"/>
        <v>шт.</v>
      </c>
      <c r="U255" s="79">
        <f t="shared" ca="1" si="216"/>
        <v>24</v>
      </c>
      <c r="V255" s="158" t="str">
        <f t="shared" ca="1" si="217"/>
        <v/>
      </c>
      <c r="W255" s="160"/>
      <c r="X255" s="155" t="str">
        <f t="shared" ca="1" si="214"/>
        <v>Вариант Г1</v>
      </c>
      <c r="Y255" s="156"/>
      <c r="Z255" s="156"/>
      <c r="AA255" s="157"/>
      <c r="AB255" s="177"/>
      <c r="AC255" s="86">
        <f t="shared" si="218"/>
        <v>197</v>
      </c>
      <c r="AD255" s="86">
        <f t="shared" ca="1" si="219"/>
        <v>8</v>
      </c>
      <c r="AE255" s="86" t="str">
        <f t="shared" ca="1" si="210"/>
        <v>Скрепа</v>
      </c>
      <c r="AF255" s="86" t="str">
        <f t="shared" ca="1" si="210"/>
        <v>С 20</v>
      </c>
      <c r="AG255" s="86" t="str">
        <f t="shared" ca="1" si="210"/>
        <v/>
      </c>
      <c r="AH255" s="86" t="str">
        <f t="shared" ca="1" si="210"/>
        <v/>
      </c>
      <c r="AI255" s="86" t="str">
        <f t="shared" ca="1" si="210"/>
        <v>шт.</v>
      </c>
      <c r="AJ255" s="86">
        <f t="shared" ca="1" si="210"/>
        <v>24</v>
      </c>
      <c r="AK255" s="86" t="str">
        <f t="shared" ca="1" si="210"/>
        <v/>
      </c>
      <c r="AL255" s="86" t="str">
        <f t="shared" ca="1" si="210"/>
        <v>Вариант Г1</v>
      </c>
      <c r="AM255" s="86" t="str">
        <f t="shared" ca="1" si="210"/>
        <v/>
      </c>
      <c r="AN255" s="86" t="str">
        <f t="shared" ca="1" si="210"/>
        <v/>
      </c>
      <c r="AO255" s="86" t="str">
        <f t="shared" ca="1" si="210"/>
        <v/>
      </c>
      <c r="AP255" s="86" t="str">
        <f t="shared" ca="1" si="210"/>
        <v/>
      </c>
      <c r="AQ255" s="86" t="str">
        <f t="shared" ca="1" si="210"/>
        <v/>
      </c>
    </row>
    <row r="256" spans="4:43" s="86" customFormat="1" ht="22.5" customHeight="1" thickBot="1">
      <c r="D256" s="166"/>
      <c r="E256" s="167"/>
      <c r="F256" s="174"/>
      <c r="G256" s="175"/>
      <c r="H256" s="176"/>
      <c r="I256" s="3">
        <f t="shared" ca="1" si="211"/>
        <v>9</v>
      </c>
      <c r="J256" s="6" t="str">
        <f t="shared" ca="1" si="220"/>
        <v>Анкерный кронштейн</v>
      </c>
      <c r="K256" s="79" t="str">
        <f t="shared" ca="1" si="221"/>
        <v>СА 25М1</v>
      </c>
      <c r="L256" s="158" t="str">
        <f t="shared" ca="1" si="212"/>
        <v/>
      </c>
      <c r="M256" s="159"/>
      <c r="N256" s="159"/>
      <c r="O256" s="160"/>
      <c r="P256" s="158" t="str">
        <f t="shared" ca="1" si="213"/>
        <v/>
      </c>
      <c r="Q256" s="159"/>
      <c r="R256" s="159"/>
      <c r="S256" s="160"/>
      <c r="T256" s="79" t="str">
        <f ca="1">AI256</f>
        <v>шт.</v>
      </c>
      <c r="U256" s="79">
        <f ca="1">AJ256</f>
        <v>6</v>
      </c>
      <c r="V256" s="158" t="str">
        <f ca="1">AK256</f>
        <v/>
      </c>
      <c r="W256" s="160"/>
      <c r="X256" s="155" t="str">
        <f t="shared" ca="1" si="214"/>
        <v>Вариант Г1</v>
      </c>
      <c r="Y256" s="156"/>
      <c r="Z256" s="156"/>
      <c r="AA256" s="157"/>
      <c r="AB256" s="177"/>
      <c r="AC256" s="86">
        <f t="shared" si="218"/>
        <v>198</v>
      </c>
      <c r="AD256" s="86">
        <f t="shared" ca="1" si="219"/>
        <v>9</v>
      </c>
      <c r="AE256" s="86" t="str">
        <f t="shared" ca="1" si="210"/>
        <v>Анкерный кронштейн</v>
      </c>
      <c r="AF256" s="86" t="str">
        <f t="shared" ca="1" si="210"/>
        <v>СА 25М1</v>
      </c>
      <c r="AG256" s="86" t="str">
        <f t="shared" ca="1" si="210"/>
        <v/>
      </c>
      <c r="AH256" s="86" t="str">
        <f t="shared" ca="1" si="210"/>
        <v/>
      </c>
      <c r="AI256" s="86" t="str">
        <f t="shared" ca="1" si="210"/>
        <v>шт.</v>
      </c>
      <c r="AJ256" s="86">
        <f t="shared" ca="1" si="210"/>
        <v>6</v>
      </c>
      <c r="AK256" s="86" t="str">
        <f t="shared" ca="1" si="210"/>
        <v/>
      </c>
      <c r="AL256" s="86" t="str">
        <f t="shared" ca="1" si="210"/>
        <v>Вариант Г1</v>
      </c>
      <c r="AM256" s="86" t="str">
        <f t="shared" ca="1" si="210"/>
        <v/>
      </c>
      <c r="AN256" s="86" t="str">
        <f t="shared" ca="1" si="210"/>
        <v/>
      </c>
      <c r="AO256" s="86" t="str">
        <f t="shared" ca="1" si="210"/>
        <v/>
      </c>
      <c r="AP256" s="86" t="str">
        <f t="shared" ca="1" si="210"/>
        <v/>
      </c>
      <c r="AQ256" s="86" t="str">
        <f t="shared" ca="1" si="210"/>
        <v/>
      </c>
    </row>
    <row r="257" spans="4:43" s="86" customFormat="1" ht="14.25" customHeight="1" thickBot="1">
      <c r="D257" s="178" t="s">
        <v>38</v>
      </c>
      <c r="E257" s="179"/>
      <c r="F257" s="184"/>
      <c r="G257" s="185"/>
      <c r="H257" s="186"/>
      <c r="J257" s="91"/>
      <c r="AA257" s="84"/>
      <c r="AB257" s="177"/>
    </row>
    <row r="258" spans="4:43" s="86" customFormat="1" ht="15" customHeight="1">
      <c r="D258" s="180"/>
      <c r="E258" s="181"/>
      <c r="F258" s="184"/>
      <c r="G258" s="185"/>
      <c r="H258" s="186"/>
      <c r="I258" s="26"/>
      <c r="J258" s="92"/>
      <c r="K258" s="27"/>
      <c r="L258" s="44"/>
      <c r="M258" s="87"/>
      <c r="N258" s="44"/>
      <c r="O258" s="190"/>
      <c r="P258" s="191"/>
      <c r="Q258" s="44"/>
      <c r="R258" s="44"/>
      <c r="S258" s="192" t="str">
        <f>$S$29</f>
        <v>2001.РП.10Т-ТКР2.1</v>
      </c>
      <c r="T258" s="193"/>
      <c r="U258" s="193"/>
      <c r="V258" s="193"/>
      <c r="W258" s="193"/>
      <c r="X258" s="193"/>
      <c r="Y258" s="193"/>
      <c r="Z258" s="194"/>
      <c r="AA258" s="201" t="s">
        <v>16</v>
      </c>
      <c r="AB258" s="177"/>
    </row>
    <row r="259" spans="4:43" s="86" customFormat="1" ht="6" customHeight="1" thickBot="1">
      <c r="D259" s="180"/>
      <c r="E259" s="181"/>
      <c r="F259" s="184"/>
      <c r="G259" s="185"/>
      <c r="H259" s="186"/>
      <c r="I259" s="26"/>
      <c r="J259" s="92"/>
      <c r="K259" s="27"/>
      <c r="L259" s="203"/>
      <c r="M259" s="203"/>
      <c r="N259" s="203"/>
      <c r="O259" s="205"/>
      <c r="P259" s="206"/>
      <c r="Q259" s="203"/>
      <c r="R259" s="203"/>
      <c r="S259" s="195"/>
      <c r="T259" s="196"/>
      <c r="U259" s="196"/>
      <c r="V259" s="196"/>
      <c r="W259" s="196"/>
      <c r="X259" s="196"/>
      <c r="Y259" s="196"/>
      <c r="Z259" s="197"/>
      <c r="AA259" s="202"/>
      <c r="AB259" s="177"/>
    </row>
    <row r="260" spans="4:43" s="86" customFormat="1" ht="9" customHeight="1" thickBot="1">
      <c r="D260" s="180"/>
      <c r="E260" s="181"/>
      <c r="F260" s="184"/>
      <c r="G260" s="185"/>
      <c r="H260" s="186"/>
      <c r="I260" s="26"/>
      <c r="J260" s="92"/>
      <c r="K260" s="27"/>
      <c r="L260" s="204"/>
      <c r="M260" s="204"/>
      <c r="N260" s="204"/>
      <c r="O260" s="207"/>
      <c r="P260" s="208"/>
      <c r="Q260" s="204"/>
      <c r="R260" s="204"/>
      <c r="S260" s="195"/>
      <c r="T260" s="196"/>
      <c r="U260" s="196"/>
      <c r="V260" s="196"/>
      <c r="W260" s="196"/>
      <c r="X260" s="196"/>
      <c r="Y260" s="196"/>
      <c r="Z260" s="197"/>
      <c r="AA260" s="209">
        <v>7</v>
      </c>
      <c r="AB260" s="177"/>
    </row>
    <row r="261" spans="4:43" s="86" customFormat="1" ht="39" customHeight="1" thickBot="1">
      <c r="D261" s="182"/>
      <c r="E261" s="183"/>
      <c r="F261" s="187"/>
      <c r="G261" s="188"/>
      <c r="H261" s="189"/>
      <c r="I261" s="29"/>
      <c r="J261" s="93"/>
      <c r="K261" s="30"/>
      <c r="L261" s="88" t="s">
        <v>14</v>
      </c>
      <c r="M261" s="88" t="s">
        <v>15</v>
      </c>
      <c r="N261" s="88" t="s">
        <v>16</v>
      </c>
      <c r="O261" s="210" t="s">
        <v>17</v>
      </c>
      <c r="P261" s="210"/>
      <c r="Q261" s="88" t="s">
        <v>18</v>
      </c>
      <c r="R261" s="88" t="s">
        <v>19</v>
      </c>
      <c r="S261" s="198"/>
      <c r="T261" s="199"/>
      <c r="U261" s="199"/>
      <c r="V261" s="199"/>
      <c r="W261" s="199"/>
      <c r="X261" s="199"/>
      <c r="Y261" s="199"/>
      <c r="Z261" s="200"/>
      <c r="AA261" s="209"/>
      <c r="AB261" s="177"/>
    </row>
    <row r="262" spans="4:43" s="86" customFormat="1" ht="11.25" customHeight="1" thickBot="1">
      <c r="J262" s="91"/>
      <c r="Y262" s="211" t="s">
        <v>40</v>
      </c>
      <c r="Z262" s="211"/>
      <c r="AA262" s="211"/>
      <c r="AB262" s="177"/>
    </row>
    <row r="263" spans="4:43" s="86" customFormat="1" ht="23.25" customHeight="1">
      <c r="H263" s="83"/>
      <c r="I263" s="212" t="s">
        <v>0</v>
      </c>
      <c r="J263" s="214" t="s">
        <v>1</v>
      </c>
      <c r="K263" s="216" t="s">
        <v>2</v>
      </c>
      <c r="L263" s="216" t="s">
        <v>3</v>
      </c>
      <c r="M263" s="216"/>
      <c r="N263" s="216"/>
      <c r="O263" s="216"/>
      <c r="P263" s="216" t="s">
        <v>4</v>
      </c>
      <c r="Q263" s="216"/>
      <c r="R263" s="216"/>
      <c r="S263" s="216"/>
      <c r="T263" s="216" t="s">
        <v>5</v>
      </c>
      <c r="U263" s="216" t="s">
        <v>6</v>
      </c>
      <c r="V263" s="216" t="s">
        <v>7</v>
      </c>
      <c r="W263" s="216"/>
      <c r="X263" s="219" t="s">
        <v>8</v>
      </c>
      <c r="Y263" s="219"/>
      <c r="Z263" s="219"/>
      <c r="AA263" s="220"/>
      <c r="AB263" s="177"/>
      <c r="AD263" s="86" t="s">
        <v>41</v>
      </c>
      <c r="AE263" s="86">
        <v>1</v>
      </c>
      <c r="AF263" s="86">
        <f t="shared" ref="AF263" si="222">AE263+1</f>
        <v>2</v>
      </c>
      <c r="AG263" s="86">
        <f t="shared" ref="AG263" si="223">AF263+1</f>
        <v>3</v>
      </c>
      <c r="AH263" s="86">
        <f t="shared" ref="AH263" si="224">AG263+1</f>
        <v>4</v>
      </c>
      <c r="AI263" s="86">
        <f t="shared" ref="AI263" si="225">AH263+1</f>
        <v>5</v>
      </c>
      <c r="AJ263" s="86">
        <f t="shared" ref="AJ263" si="226">AI263+1</f>
        <v>6</v>
      </c>
      <c r="AK263" s="86">
        <f t="shared" ref="AK263" si="227">AJ263+1</f>
        <v>7</v>
      </c>
      <c r="AL263" s="86">
        <f t="shared" ref="AL263" si="228">AK263+1</f>
        <v>8</v>
      </c>
      <c r="AM263" s="86">
        <f t="shared" ref="AM263" si="229">AL263+1</f>
        <v>9</v>
      </c>
      <c r="AN263" s="86">
        <f t="shared" ref="AN263" si="230">AM263+1</f>
        <v>10</v>
      </c>
      <c r="AO263" s="86">
        <f t="shared" ref="AO263" si="231">AN263+1</f>
        <v>11</v>
      </c>
      <c r="AP263" s="86">
        <f t="shared" ref="AP263" si="232">AO263+1</f>
        <v>12</v>
      </c>
      <c r="AQ263" s="86">
        <f t="shared" ref="AQ263" si="233">AP263+1</f>
        <v>13</v>
      </c>
    </row>
    <row r="264" spans="4:43" s="86" customFormat="1" ht="76.5" customHeight="1">
      <c r="H264" s="83"/>
      <c r="I264" s="213"/>
      <c r="J264" s="215"/>
      <c r="K264" s="217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7"/>
      <c r="Y264" s="217"/>
      <c r="Z264" s="217"/>
      <c r="AA264" s="221"/>
      <c r="AB264" s="177"/>
      <c r="AC264" s="86">
        <f ca="1">IF(OFFSET(AC264,40,0,1,1)&lt;&gt;0,OFFSET(AC264,40,0,1,1),AA297)</f>
        <v>229</v>
      </c>
    </row>
    <row r="265" spans="4:43" s="86" customFormat="1" ht="23.25" customHeight="1">
      <c r="H265" s="83"/>
      <c r="I265" s="3">
        <f ca="1">AD265</f>
        <v>10</v>
      </c>
      <c r="J265" s="6" t="str">
        <f ca="1">AE265</f>
        <v>Анкерный зажим</v>
      </c>
      <c r="K265" s="47" t="str">
        <f ca="1">AF265</f>
        <v xml:space="preserve"> РА 25х100М</v>
      </c>
      <c r="L265" s="158" t="str">
        <f t="shared" ref="L265:L284" ca="1" si="234">AG265</f>
        <v/>
      </c>
      <c r="M265" s="159"/>
      <c r="N265" s="159"/>
      <c r="O265" s="160"/>
      <c r="P265" s="161" t="str">
        <f t="shared" ref="P265:P284" ca="1" si="235">AH265</f>
        <v/>
      </c>
      <c r="Q265" s="161"/>
      <c r="R265" s="161"/>
      <c r="S265" s="161"/>
      <c r="T265" s="78" t="str">
        <f t="shared" ref="T265:T284" ca="1" si="236">AI265</f>
        <v>шт.</v>
      </c>
      <c r="U265" s="79">
        <f t="shared" ref="U265:U284" ca="1" si="237">AJ265</f>
        <v>12</v>
      </c>
      <c r="V265" s="158" t="str">
        <f t="shared" ref="V265:V284" ca="1" si="238">AK265</f>
        <v/>
      </c>
      <c r="W265" s="160"/>
      <c r="X265" s="155" t="str">
        <f t="shared" ref="X265:X284" ca="1" si="239">AL265</f>
        <v>Вариант Г1</v>
      </c>
      <c r="Y265" s="156"/>
      <c r="Z265" s="156"/>
      <c r="AA265" s="157"/>
      <c r="AB265" s="177"/>
      <c r="AC265" s="86">
        <f>AC256+1</f>
        <v>199</v>
      </c>
      <c r="AD265" s="86">
        <f ca="1">IF(OFFSET(INDIRECT($AD$2),AC265,0,1,1)&lt;&gt;0,OFFSET(INDIRECT($AD$2),AC265,0,1,1),"")</f>
        <v>10</v>
      </c>
      <c r="AE265" s="86" t="str">
        <f t="shared" ref="AE265:AQ280" ca="1" si="240">IF(OFFSET(INDIRECT($AD$2),$AC265,AE$2,1,1)&lt;&gt;0,OFFSET(INDIRECT($AD$2),$AC265,AE$2,1,1),"")</f>
        <v>Анкерный зажим</v>
      </c>
      <c r="AF265" s="86" t="str">
        <f t="shared" ca="1" si="240"/>
        <v xml:space="preserve"> РА 25х100М</v>
      </c>
      <c r="AG265" s="86" t="str">
        <f t="shared" ca="1" si="240"/>
        <v/>
      </c>
      <c r="AH265" s="86" t="str">
        <f t="shared" ca="1" si="240"/>
        <v/>
      </c>
      <c r="AI265" s="86" t="str">
        <f t="shared" ca="1" si="240"/>
        <v>шт.</v>
      </c>
      <c r="AJ265" s="86">
        <f t="shared" ca="1" si="240"/>
        <v>12</v>
      </c>
      <c r="AK265" s="86" t="str">
        <f t="shared" ca="1" si="240"/>
        <v/>
      </c>
      <c r="AL265" s="86" t="str">
        <f t="shared" ca="1" si="240"/>
        <v>Вариант Г1</v>
      </c>
      <c r="AM265" s="86" t="str">
        <f t="shared" ca="1" si="240"/>
        <v/>
      </c>
      <c r="AN265" s="86" t="str">
        <f t="shared" ca="1" si="240"/>
        <v/>
      </c>
      <c r="AO265" s="86" t="str">
        <f t="shared" ca="1" si="240"/>
        <v/>
      </c>
      <c r="AP265" s="86" t="str">
        <f t="shared" ca="1" si="240"/>
        <v/>
      </c>
      <c r="AQ265" s="86" t="str">
        <f t="shared" ca="1" si="240"/>
        <v/>
      </c>
    </row>
    <row r="266" spans="4:43" s="86" customFormat="1" ht="23.25" customHeight="1">
      <c r="H266" s="83"/>
      <c r="I266" s="3">
        <f t="shared" ref="I266:I284" ca="1" si="241">AD266</f>
        <v>11</v>
      </c>
      <c r="J266" s="6" t="str">
        <f t="shared" ref="J266:J288" ca="1" si="242">AE266</f>
        <v>Зажим ответвительный</v>
      </c>
      <c r="K266" s="79" t="str">
        <f t="shared" ref="K266:K288" ca="1" si="243">AF266</f>
        <v xml:space="preserve"> Р 619</v>
      </c>
      <c r="L266" s="158" t="str">
        <f t="shared" ca="1" si="234"/>
        <v/>
      </c>
      <c r="M266" s="159"/>
      <c r="N266" s="159"/>
      <c r="O266" s="160"/>
      <c r="P266" s="161" t="str">
        <f t="shared" ca="1" si="235"/>
        <v/>
      </c>
      <c r="Q266" s="161"/>
      <c r="R266" s="161"/>
      <c r="S266" s="161"/>
      <c r="T266" s="78" t="str">
        <f t="shared" ca="1" si="236"/>
        <v>шт.</v>
      </c>
      <c r="U266" s="79">
        <f t="shared" ca="1" si="237"/>
        <v>24</v>
      </c>
      <c r="V266" s="158" t="str">
        <f t="shared" ca="1" si="238"/>
        <v/>
      </c>
      <c r="W266" s="160"/>
      <c r="X266" s="155" t="str">
        <f t="shared" ca="1" si="239"/>
        <v>Вариант Г1</v>
      </c>
      <c r="Y266" s="156"/>
      <c r="Z266" s="156"/>
      <c r="AA266" s="157"/>
      <c r="AB266" s="177"/>
      <c r="AC266" s="86">
        <f>AC265+1</f>
        <v>200</v>
      </c>
      <c r="AD266" s="86">
        <f ca="1">IF(OFFSET(INDIRECT($AD$2),AC266,0,1,1)&lt;&gt;0,OFFSET(INDIRECT($AD$2),AC266,0,1,1),"")</f>
        <v>11</v>
      </c>
      <c r="AE266" s="86" t="str">
        <f t="shared" ca="1" si="240"/>
        <v>Зажим ответвительный</v>
      </c>
      <c r="AF266" s="86" t="str">
        <f t="shared" ca="1" si="240"/>
        <v xml:space="preserve"> Р 619</v>
      </c>
      <c r="AG266" s="86" t="str">
        <f t="shared" ca="1" si="240"/>
        <v/>
      </c>
      <c r="AH266" s="86" t="str">
        <f t="shared" ca="1" si="240"/>
        <v/>
      </c>
      <c r="AI266" s="86" t="str">
        <f t="shared" ca="1" si="240"/>
        <v>шт.</v>
      </c>
      <c r="AJ266" s="86">
        <f t="shared" ca="1" si="240"/>
        <v>24</v>
      </c>
      <c r="AK266" s="86" t="str">
        <f t="shared" ca="1" si="240"/>
        <v/>
      </c>
      <c r="AL266" s="86" t="str">
        <f t="shared" ca="1" si="240"/>
        <v>Вариант Г1</v>
      </c>
      <c r="AM266" s="86" t="str">
        <f t="shared" ca="1" si="240"/>
        <v/>
      </c>
      <c r="AN266" s="86" t="str">
        <f t="shared" ca="1" si="240"/>
        <v/>
      </c>
      <c r="AO266" s="86" t="str">
        <f t="shared" ca="1" si="240"/>
        <v/>
      </c>
      <c r="AP266" s="86" t="str">
        <f t="shared" ca="1" si="240"/>
        <v/>
      </c>
      <c r="AQ266" s="86" t="str">
        <f t="shared" ca="1" si="240"/>
        <v/>
      </c>
    </row>
    <row r="267" spans="4:43" s="86" customFormat="1" ht="23.25" customHeight="1">
      <c r="H267" s="83"/>
      <c r="I267" s="3">
        <f t="shared" ca="1" si="241"/>
        <v>12</v>
      </c>
      <c r="J267" s="6" t="str">
        <f t="shared" ca="1" si="242"/>
        <v>Анкерный болт с колц.</v>
      </c>
      <c r="K267" s="79" t="str">
        <f t="shared" ca="1" si="243"/>
        <v xml:space="preserve"> 12(10)х100(120)</v>
      </c>
      <c r="L267" s="158" t="str">
        <f t="shared" ca="1" si="234"/>
        <v/>
      </c>
      <c r="M267" s="159"/>
      <c r="N267" s="159"/>
      <c r="O267" s="160"/>
      <c r="P267" s="161" t="str">
        <f t="shared" ca="1" si="235"/>
        <v/>
      </c>
      <c r="Q267" s="161"/>
      <c r="R267" s="161"/>
      <c r="S267" s="161"/>
      <c r="T267" s="78" t="str">
        <f t="shared" ca="1" si="236"/>
        <v>шт.</v>
      </c>
      <c r="U267" s="79">
        <f t="shared" ca="1" si="237"/>
        <v>6</v>
      </c>
      <c r="V267" s="158" t="str">
        <f t="shared" ca="1" si="238"/>
        <v/>
      </c>
      <c r="W267" s="160"/>
      <c r="X267" s="155" t="str">
        <f t="shared" ca="1" si="239"/>
        <v>Вариант Г1</v>
      </c>
      <c r="Y267" s="156"/>
      <c r="Z267" s="156"/>
      <c r="AA267" s="157"/>
      <c r="AB267" s="177"/>
      <c r="AC267" s="86">
        <f>AC266+1</f>
        <v>201</v>
      </c>
      <c r="AD267" s="86">
        <f t="shared" ref="AD267:AD285" ca="1" si="244">IF(OFFSET(INDIRECT($AD$2),AC267,0,1,1)&lt;&gt;0,OFFSET(INDIRECT($AD$2),AC267,0,1,1),"")</f>
        <v>12</v>
      </c>
      <c r="AE267" s="86" t="str">
        <f t="shared" ca="1" si="240"/>
        <v>Анкерный болт с колц.</v>
      </c>
      <c r="AF267" s="86" t="str">
        <f t="shared" ca="1" si="240"/>
        <v xml:space="preserve"> 12(10)х100(120)</v>
      </c>
      <c r="AG267" s="86" t="str">
        <f t="shared" ca="1" si="240"/>
        <v/>
      </c>
      <c r="AH267" s="86" t="str">
        <f t="shared" ca="1" si="240"/>
        <v/>
      </c>
      <c r="AI267" s="86" t="str">
        <f t="shared" ca="1" si="240"/>
        <v>шт.</v>
      </c>
      <c r="AJ267" s="86">
        <f t="shared" ca="1" si="240"/>
        <v>6</v>
      </c>
      <c r="AK267" s="86" t="str">
        <f t="shared" ca="1" si="240"/>
        <v/>
      </c>
      <c r="AL267" s="86" t="str">
        <f t="shared" ca="1" si="240"/>
        <v>Вариант Г1</v>
      </c>
      <c r="AM267" s="86" t="str">
        <f t="shared" ca="1" si="240"/>
        <v/>
      </c>
      <c r="AN267" s="86" t="str">
        <f t="shared" ca="1" si="240"/>
        <v/>
      </c>
      <c r="AO267" s="86" t="str">
        <f t="shared" ca="1" si="240"/>
        <v/>
      </c>
      <c r="AP267" s="86" t="str">
        <f t="shared" ca="1" si="240"/>
        <v/>
      </c>
      <c r="AQ267" s="86" t="str">
        <f t="shared" ca="1" si="240"/>
        <v/>
      </c>
    </row>
    <row r="268" spans="4:43" s="86" customFormat="1" ht="23.25" customHeight="1">
      <c r="H268" s="83"/>
      <c r="I268" s="3" t="str">
        <f t="shared" ca="1" si="241"/>
        <v/>
      </c>
      <c r="J268" s="277" t="str">
        <f t="shared" ca="1" si="242"/>
        <v>Вариант №2.3</v>
      </c>
      <c r="K268" s="79" t="str">
        <f t="shared" ca="1" si="243"/>
        <v/>
      </c>
      <c r="L268" s="158" t="str">
        <f t="shared" ca="1" si="234"/>
        <v/>
      </c>
      <c r="M268" s="159"/>
      <c r="N268" s="159"/>
      <c r="O268" s="160"/>
      <c r="P268" s="161" t="str">
        <f t="shared" ca="1" si="235"/>
        <v/>
      </c>
      <c r="Q268" s="161"/>
      <c r="R268" s="161"/>
      <c r="S268" s="161"/>
      <c r="T268" s="78" t="str">
        <f t="shared" ca="1" si="236"/>
        <v/>
      </c>
      <c r="U268" s="79" t="str">
        <f t="shared" ca="1" si="237"/>
        <v/>
      </c>
      <c r="V268" s="158" t="str">
        <f t="shared" ca="1" si="238"/>
        <v/>
      </c>
      <c r="W268" s="160"/>
      <c r="X268" s="155" t="str">
        <f t="shared" ca="1" si="239"/>
        <v/>
      </c>
      <c r="Y268" s="156"/>
      <c r="Z268" s="156"/>
      <c r="AA268" s="157"/>
      <c r="AB268" s="177"/>
      <c r="AC268" s="86">
        <f t="shared" ref="AC268:AC285" si="245">AC267+1</f>
        <v>202</v>
      </c>
      <c r="AD268" s="86" t="str">
        <f t="shared" ca="1" si="244"/>
        <v/>
      </c>
      <c r="AE268" s="86" t="str">
        <f t="shared" ca="1" si="240"/>
        <v>Вариант №2.3</v>
      </c>
      <c r="AF268" s="86" t="str">
        <f t="shared" ca="1" si="240"/>
        <v/>
      </c>
      <c r="AG268" s="86" t="str">
        <f t="shared" ca="1" si="240"/>
        <v/>
      </c>
      <c r="AH268" s="86" t="str">
        <f t="shared" ca="1" si="240"/>
        <v/>
      </c>
      <c r="AI268" s="86" t="str">
        <f t="shared" ca="1" si="240"/>
        <v/>
      </c>
      <c r="AJ268" s="86" t="str">
        <f t="shared" ca="1" si="240"/>
        <v/>
      </c>
      <c r="AK268" s="86" t="str">
        <f t="shared" ca="1" si="240"/>
        <v/>
      </c>
      <c r="AL268" s="86" t="str">
        <f t="shared" ca="1" si="240"/>
        <v/>
      </c>
      <c r="AM268" s="86" t="str">
        <f t="shared" ca="1" si="240"/>
        <v/>
      </c>
      <c r="AN268" s="86" t="str">
        <f t="shared" ca="1" si="240"/>
        <v/>
      </c>
      <c r="AO268" s="86" t="str">
        <f t="shared" ca="1" si="240"/>
        <v/>
      </c>
      <c r="AP268" s="86" t="str">
        <f t="shared" ca="1" si="240"/>
        <v/>
      </c>
      <c r="AQ268" s="86" t="str">
        <f t="shared" ca="1" si="240"/>
        <v/>
      </c>
    </row>
    <row r="269" spans="4:43" s="86" customFormat="1" ht="23.25" customHeight="1">
      <c r="H269" s="83"/>
      <c r="I269" s="3">
        <f t="shared" ca="1" si="241"/>
        <v>1</v>
      </c>
      <c r="J269" s="6" t="str">
        <f t="shared" ca="1" si="242"/>
        <v>Счётчик электроэнергии</v>
      </c>
      <c r="K269" s="41" t="str">
        <f t="shared" ca="1" si="243"/>
        <v>CE308 C36.746.OPR1.QYDUVFZ BPL03
SPDS</v>
      </c>
      <c r="L269" s="158" t="str">
        <f t="shared" ca="1" si="234"/>
        <v/>
      </c>
      <c r="M269" s="159"/>
      <c r="N269" s="159"/>
      <c r="O269" s="160"/>
      <c r="P269" s="161" t="str">
        <f t="shared" ca="1" si="235"/>
        <v/>
      </c>
      <c r="Q269" s="161"/>
      <c r="R269" s="161"/>
      <c r="S269" s="161"/>
      <c r="T269" s="78" t="str">
        <f t="shared" ca="1" si="236"/>
        <v>шт.</v>
      </c>
      <c r="U269" s="79">
        <f t="shared" ca="1" si="237"/>
        <v>1</v>
      </c>
      <c r="V269" s="158" t="str">
        <f t="shared" ca="1" si="238"/>
        <v/>
      </c>
      <c r="W269" s="160"/>
      <c r="X269" s="155" t="str">
        <f t="shared" ca="1" si="239"/>
        <v>Вариант Г1</v>
      </c>
      <c r="Y269" s="156"/>
      <c r="Z269" s="156"/>
      <c r="AA269" s="157"/>
      <c r="AB269" s="177"/>
      <c r="AC269" s="86">
        <f t="shared" si="245"/>
        <v>203</v>
      </c>
      <c r="AD269" s="86">
        <f t="shared" ca="1" si="244"/>
        <v>1</v>
      </c>
      <c r="AE269" s="86" t="str">
        <f t="shared" ca="1" si="240"/>
        <v>Счётчик электроэнергии</v>
      </c>
      <c r="AF269" s="86" t="str">
        <f t="shared" ca="1" si="240"/>
        <v>CE308 C36.746.OPR1.QYDUVFZ BPL03
SPDS</v>
      </c>
      <c r="AG269" s="86" t="str">
        <f t="shared" ca="1" si="240"/>
        <v/>
      </c>
      <c r="AH269" s="86" t="str">
        <f t="shared" ca="1" si="240"/>
        <v/>
      </c>
      <c r="AI269" s="86" t="str">
        <f t="shared" ca="1" si="240"/>
        <v>шт.</v>
      </c>
      <c r="AJ269" s="86">
        <f t="shared" ca="1" si="240"/>
        <v>1</v>
      </c>
      <c r="AK269" s="86" t="str">
        <f t="shared" ca="1" si="240"/>
        <v/>
      </c>
      <c r="AL269" s="86" t="str">
        <f t="shared" ca="1" si="240"/>
        <v>Вариант Г1</v>
      </c>
      <c r="AM269" s="86" t="str">
        <f t="shared" ca="1" si="240"/>
        <v/>
      </c>
      <c r="AN269" s="86" t="str">
        <f t="shared" ca="1" si="240"/>
        <v/>
      </c>
      <c r="AO269" s="86" t="str">
        <f t="shared" ca="1" si="240"/>
        <v/>
      </c>
      <c r="AP269" s="86" t="str">
        <f t="shared" ca="1" si="240"/>
        <v/>
      </c>
      <c r="AQ269" s="86" t="str">
        <f t="shared" ca="1" si="240"/>
        <v/>
      </c>
    </row>
    <row r="270" spans="4:43" s="86" customFormat="1" ht="23.25" customHeight="1">
      <c r="H270" s="83"/>
      <c r="I270" s="3" t="str">
        <f t="shared" ca="1" si="241"/>
        <v>1а</v>
      </c>
      <c r="J270" s="6" t="str">
        <f t="shared" ca="1" si="242"/>
        <v>Устройство счит. счетчиков</v>
      </c>
      <c r="K270" s="79" t="str">
        <f t="shared" ca="1" si="243"/>
        <v>CE901 RUP-02</v>
      </c>
      <c r="L270" s="158" t="str">
        <f t="shared" ca="1" si="234"/>
        <v/>
      </c>
      <c r="M270" s="159"/>
      <c r="N270" s="159"/>
      <c r="O270" s="160"/>
      <c r="P270" s="161" t="str">
        <f t="shared" ca="1" si="235"/>
        <v/>
      </c>
      <c r="Q270" s="161"/>
      <c r="R270" s="161"/>
      <c r="S270" s="161"/>
      <c r="T270" s="78" t="str">
        <f t="shared" ca="1" si="236"/>
        <v>шт.</v>
      </c>
      <c r="U270" s="79">
        <f t="shared" ca="1" si="237"/>
        <v>1</v>
      </c>
      <c r="V270" s="158" t="str">
        <f t="shared" ca="1" si="238"/>
        <v/>
      </c>
      <c r="W270" s="160"/>
      <c r="X270" s="155" t="str">
        <f t="shared" ca="1" si="239"/>
        <v>Вариант Г1</v>
      </c>
      <c r="Y270" s="156"/>
      <c r="Z270" s="156"/>
      <c r="AA270" s="157"/>
      <c r="AB270" s="177"/>
      <c r="AC270" s="86">
        <f t="shared" si="245"/>
        <v>204</v>
      </c>
      <c r="AD270" s="86" t="str">
        <f t="shared" ca="1" si="244"/>
        <v>1а</v>
      </c>
      <c r="AE270" s="86" t="str">
        <f t="shared" ca="1" si="240"/>
        <v>Устройство счит. счетчиков</v>
      </c>
      <c r="AF270" s="86" t="str">
        <f t="shared" ca="1" si="240"/>
        <v>CE901 RUP-02</v>
      </c>
      <c r="AG270" s="86" t="str">
        <f t="shared" ca="1" si="240"/>
        <v/>
      </c>
      <c r="AH270" s="86" t="str">
        <f t="shared" ca="1" si="240"/>
        <v/>
      </c>
      <c r="AI270" s="86" t="str">
        <f t="shared" ca="1" si="240"/>
        <v>шт.</v>
      </c>
      <c r="AJ270" s="86">
        <f t="shared" ca="1" si="240"/>
        <v>1</v>
      </c>
      <c r="AK270" s="86" t="str">
        <f t="shared" ca="1" si="240"/>
        <v/>
      </c>
      <c r="AL270" s="86" t="str">
        <f t="shared" ca="1" si="240"/>
        <v>Вариант Г1</v>
      </c>
      <c r="AM270" s="86" t="str">
        <f t="shared" ca="1" si="240"/>
        <v/>
      </c>
      <c r="AN270" s="86" t="str">
        <f t="shared" ca="1" si="240"/>
        <v/>
      </c>
      <c r="AO270" s="86" t="str">
        <f t="shared" ca="1" si="240"/>
        <v/>
      </c>
      <c r="AP270" s="86" t="str">
        <f t="shared" ca="1" si="240"/>
        <v/>
      </c>
      <c r="AQ270" s="86" t="str">
        <f t="shared" ca="1" si="240"/>
        <v/>
      </c>
    </row>
    <row r="271" spans="4:43" s="86" customFormat="1" ht="23.25" customHeight="1">
      <c r="H271" s="83"/>
      <c r="I271" s="40">
        <f t="shared" ca="1" si="241"/>
        <v>2</v>
      </c>
      <c r="J271" s="6" t="str">
        <f t="shared" ca="1" si="242"/>
        <v>Провод</v>
      </c>
      <c r="K271" s="74" t="str">
        <f t="shared" ca="1" si="243"/>
        <v>СИП-4 4х25</v>
      </c>
      <c r="L271" s="158" t="str">
        <f t="shared" ca="1" si="234"/>
        <v/>
      </c>
      <c r="M271" s="159"/>
      <c r="N271" s="159"/>
      <c r="O271" s="160"/>
      <c r="P271" s="161" t="str">
        <f t="shared" ca="1" si="235"/>
        <v/>
      </c>
      <c r="Q271" s="161"/>
      <c r="R271" s="161"/>
      <c r="S271" s="161"/>
      <c r="T271" s="78" t="str">
        <f t="shared" ca="1" si="236"/>
        <v>м.</v>
      </c>
      <c r="U271" s="79">
        <f t="shared" ca="1" si="237"/>
        <v>25</v>
      </c>
      <c r="V271" s="158" t="str">
        <f t="shared" ca="1" si="238"/>
        <v/>
      </c>
      <c r="W271" s="160"/>
      <c r="X271" s="155" t="str">
        <f t="shared" ca="1" si="239"/>
        <v>Вариант Г1</v>
      </c>
      <c r="Y271" s="156"/>
      <c r="Z271" s="156"/>
      <c r="AA271" s="157"/>
      <c r="AB271" s="177"/>
      <c r="AC271" s="86">
        <f t="shared" si="245"/>
        <v>205</v>
      </c>
      <c r="AD271" s="86">
        <f t="shared" ca="1" si="244"/>
        <v>2</v>
      </c>
      <c r="AE271" s="86" t="str">
        <f t="shared" ca="1" si="240"/>
        <v>Провод</v>
      </c>
      <c r="AF271" s="86" t="str">
        <f t="shared" ca="1" si="240"/>
        <v>СИП-4 4х25</v>
      </c>
      <c r="AG271" s="86" t="str">
        <f t="shared" ca="1" si="240"/>
        <v/>
      </c>
      <c r="AH271" s="86" t="str">
        <f t="shared" ca="1" si="240"/>
        <v/>
      </c>
      <c r="AI271" s="86" t="str">
        <f t="shared" ca="1" si="240"/>
        <v>м.</v>
      </c>
      <c r="AJ271" s="86">
        <f t="shared" ca="1" si="240"/>
        <v>25</v>
      </c>
      <c r="AK271" s="86" t="str">
        <f t="shared" ca="1" si="240"/>
        <v/>
      </c>
      <c r="AL271" s="86" t="str">
        <f t="shared" ca="1" si="240"/>
        <v>Вариант Г1</v>
      </c>
      <c r="AM271" s="86" t="str">
        <f t="shared" ca="1" si="240"/>
        <v/>
      </c>
      <c r="AN271" s="86" t="str">
        <f t="shared" ca="1" si="240"/>
        <v/>
      </c>
      <c r="AO271" s="86" t="str">
        <f t="shared" ca="1" si="240"/>
        <v/>
      </c>
      <c r="AP271" s="86" t="str">
        <f t="shared" ca="1" si="240"/>
        <v/>
      </c>
      <c r="AQ271" s="86" t="str">
        <f t="shared" ca="1" si="240"/>
        <v/>
      </c>
    </row>
    <row r="272" spans="4:43" s="86" customFormat="1" ht="23.25" customHeight="1">
      <c r="H272" s="83"/>
      <c r="I272" s="3">
        <f t="shared" ca="1" si="241"/>
        <v>3</v>
      </c>
      <c r="J272" s="6" t="str">
        <f t="shared" ca="1" si="242"/>
        <v xml:space="preserve">Наконечник-гильза </v>
      </c>
      <c r="K272" s="79" t="str">
        <f t="shared" ca="1" si="243"/>
        <v>НГ 16-18</v>
      </c>
      <c r="L272" s="158" t="str">
        <f t="shared" ca="1" si="234"/>
        <v/>
      </c>
      <c r="M272" s="159"/>
      <c r="N272" s="159"/>
      <c r="O272" s="160"/>
      <c r="P272" s="161" t="str">
        <f t="shared" ca="1" si="235"/>
        <v/>
      </c>
      <c r="Q272" s="161"/>
      <c r="R272" s="161"/>
      <c r="S272" s="161"/>
      <c r="T272" s="78" t="str">
        <f t="shared" ca="1" si="236"/>
        <v>шт.</v>
      </c>
      <c r="U272" s="79">
        <f t="shared" ca="1" si="237"/>
        <v>8</v>
      </c>
      <c r="V272" s="158" t="str">
        <f t="shared" ca="1" si="238"/>
        <v/>
      </c>
      <c r="W272" s="160"/>
      <c r="X272" s="155" t="str">
        <f t="shared" ca="1" si="239"/>
        <v>Вариант Г1</v>
      </c>
      <c r="Y272" s="156"/>
      <c r="Z272" s="156"/>
      <c r="AA272" s="157"/>
      <c r="AB272" s="177"/>
      <c r="AC272" s="86">
        <f t="shared" si="245"/>
        <v>206</v>
      </c>
      <c r="AD272" s="86">
        <f t="shared" ca="1" si="244"/>
        <v>3</v>
      </c>
      <c r="AE272" s="86" t="str">
        <f t="shared" ca="1" si="240"/>
        <v xml:space="preserve">Наконечник-гильза </v>
      </c>
      <c r="AF272" s="86" t="str">
        <f t="shared" ca="1" si="240"/>
        <v>НГ 16-18</v>
      </c>
      <c r="AG272" s="86" t="str">
        <f t="shared" ca="1" si="240"/>
        <v/>
      </c>
      <c r="AH272" s="86" t="str">
        <f t="shared" ca="1" si="240"/>
        <v/>
      </c>
      <c r="AI272" s="86" t="str">
        <f t="shared" ca="1" si="240"/>
        <v>шт.</v>
      </c>
      <c r="AJ272" s="86">
        <f t="shared" ca="1" si="240"/>
        <v>8</v>
      </c>
      <c r="AK272" s="86" t="str">
        <f t="shared" ca="1" si="240"/>
        <v/>
      </c>
      <c r="AL272" s="86" t="str">
        <f t="shared" ca="1" si="240"/>
        <v>Вариант Г1</v>
      </c>
      <c r="AM272" s="86" t="str">
        <f t="shared" ca="1" si="240"/>
        <v/>
      </c>
      <c r="AN272" s="86" t="str">
        <f t="shared" ca="1" si="240"/>
        <v/>
      </c>
      <c r="AO272" s="86" t="str">
        <f t="shared" ca="1" si="240"/>
        <v/>
      </c>
      <c r="AP272" s="86" t="str">
        <f t="shared" ca="1" si="240"/>
        <v/>
      </c>
      <c r="AQ272" s="86" t="str">
        <f t="shared" ca="1" si="240"/>
        <v/>
      </c>
    </row>
    <row r="273" spans="4:43" s="86" customFormat="1" ht="23.25" customHeight="1">
      <c r="H273" s="83"/>
      <c r="I273" s="3">
        <f t="shared" ca="1" si="241"/>
        <v>4</v>
      </c>
      <c r="J273" s="6" t="str">
        <f t="shared" ca="1" si="242"/>
        <v>Прокалывающий зажим</v>
      </c>
      <c r="K273" s="73" t="str">
        <f t="shared" ca="1" si="243"/>
        <v>OP 645М</v>
      </c>
      <c r="L273" s="158" t="str">
        <f t="shared" ca="1" si="234"/>
        <v/>
      </c>
      <c r="M273" s="159"/>
      <c r="N273" s="159"/>
      <c r="O273" s="160"/>
      <c r="P273" s="161" t="str">
        <f t="shared" ca="1" si="235"/>
        <v/>
      </c>
      <c r="Q273" s="161"/>
      <c r="R273" s="161"/>
      <c r="S273" s="161"/>
      <c r="T273" s="78" t="str">
        <f t="shared" ca="1" si="236"/>
        <v>шт.</v>
      </c>
      <c r="U273" s="79">
        <f t="shared" ca="1" si="237"/>
        <v>4</v>
      </c>
      <c r="V273" s="158" t="str">
        <f t="shared" ca="1" si="238"/>
        <v/>
      </c>
      <c r="W273" s="160"/>
      <c r="X273" s="155" t="str">
        <f t="shared" ca="1" si="239"/>
        <v>Вариант Г1</v>
      </c>
      <c r="Y273" s="156"/>
      <c r="Z273" s="156"/>
      <c r="AA273" s="157"/>
      <c r="AB273" s="177"/>
      <c r="AC273" s="86">
        <f t="shared" si="245"/>
        <v>207</v>
      </c>
      <c r="AD273" s="86">
        <f t="shared" ca="1" si="244"/>
        <v>4</v>
      </c>
      <c r="AE273" s="86" t="str">
        <f t="shared" ca="1" si="240"/>
        <v>Прокалывающий зажим</v>
      </c>
      <c r="AF273" s="86" t="str">
        <f t="shared" ca="1" si="240"/>
        <v>OP 645М</v>
      </c>
      <c r="AG273" s="86" t="str">
        <f t="shared" ca="1" si="240"/>
        <v/>
      </c>
      <c r="AH273" s="86" t="str">
        <f t="shared" ca="1" si="240"/>
        <v/>
      </c>
      <c r="AI273" s="86" t="str">
        <f t="shared" ca="1" si="240"/>
        <v>шт.</v>
      </c>
      <c r="AJ273" s="86">
        <f t="shared" ca="1" si="240"/>
        <v>4</v>
      </c>
      <c r="AK273" s="86" t="str">
        <f t="shared" ca="1" si="240"/>
        <v/>
      </c>
      <c r="AL273" s="86" t="str">
        <f t="shared" ca="1" si="240"/>
        <v>Вариант Г1</v>
      </c>
      <c r="AM273" s="86" t="str">
        <f t="shared" ca="1" si="240"/>
        <v/>
      </c>
      <c r="AN273" s="86" t="str">
        <f t="shared" ca="1" si="240"/>
        <v/>
      </c>
      <c r="AO273" s="86" t="str">
        <f t="shared" ca="1" si="240"/>
        <v/>
      </c>
      <c r="AP273" s="86" t="str">
        <f t="shared" ca="1" si="240"/>
        <v/>
      </c>
      <c r="AQ273" s="86" t="str">
        <f t="shared" ca="1" si="240"/>
        <v/>
      </c>
    </row>
    <row r="274" spans="4:43" s="86" customFormat="1" ht="23.25" customHeight="1">
      <c r="H274" s="83"/>
      <c r="I274" s="3">
        <f t="shared" ca="1" si="241"/>
        <v>5</v>
      </c>
      <c r="J274" s="6" t="str">
        <f t="shared" ca="1" si="242"/>
        <v>Изолирующий колпачок</v>
      </c>
      <c r="K274" s="79" t="str">
        <f t="shared" ca="1" si="243"/>
        <v>CI 6-35</v>
      </c>
      <c r="L274" s="158" t="str">
        <f t="shared" ca="1" si="234"/>
        <v/>
      </c>
      <c r="M274" s="159"/>
      <c r="N274" s="159"/>
      <c r="O274" s="160"/>
      <c r="P274" s="161" t="str">
        <f t="shared" ca="1" si="235"/>
        <v/>
      </c>
      <c r="Q274" s="161"/>
      <c r="R274" s="161"/>
      <c r="S274" s="161"/>
      <c r="T274" s="78" t="str">
        <f t="shared" ca="1" si="236"/>
        <v>шт.</v>
      </c>
      <c r="U274" s="79">
        <f t="shared" ca="1" si="237"/>
        <v>4</v>
      </c>
      <c r="V274" s="158" t="str">
        <f t="shared" ca="1" si="238"/>
        <v/>
      </c>
      <c r="W274" s="160"/>
      <c r="X274" s="155" t="str">
        <f t="shared" ca="1" si="239"/>
        <v>Вариант Г1</v>
      </c>
      <c r="Y274" s="156"/>
      <c r="Z274" s="156"/>
      <c r="AA274" s="157"/>
      <c r="AB274" s="177"/>
      <c r="AC274" s="86">
        <f t="shared" si="245"/>
        <v>208</v>
      </c>
      <c r="AD274" s="86">
        <f t="shared" ca="1" si="244"/>
        <v>5</v>
      </c>
      <c r="AE274" s="86" t="str">
        <f t="shared" ca="1" si="240"/>
        <v>Изолирующий колпачок</v>
      </c>
      <c r="AF274" s="86" t="str">
        <f t="shared" ca="1" si="240"/>
        <v>CI 6-35</v>
      </c>
      <c r="AG274" s="86" t="str">
        <f t="shared" ca="1" si="240"/>
        <v/>
      </c>
      <c r="AH274" s="86" t="str">
        <f t="shared" ca="1" si="240"/>
        <v/>
      </c>
      <c r="AI274" s="86" t="str">
        <f t="shared" ca="1" si="240"/>
        <v>шт.</v>
      </c>
      <c r="AJ274" s="86">
        <f t="shared" ca="1" si="240"/>
        <v>4</v>
      </c>
      <c r="AK274" s="86" t="str">
        <f t="shared" ca="1" si="240"/>
        <v/>
      </c>
      <c r="AL274" s="86" t="str">
        <f t="shared" ca="1" si="240"/>
        <v>Вариант Г1</v>
      </c>
      <c r="AM274" s="86" t="str">
        <f t="shared" ca="1" si="240"/>
        <v/>
      </c>
      <c r="AN274" s="86" t="str">
        <f t="shared" ca="1" si="240"/>
        <v/>
      </c>
      <c r="AO274" s="86" t="str">
        <f t="shared" ca="1" si="240"/>
        <v/>
      </c>
      <c r="AP274" s="86" t="str">
        <f t="shared" ca="1" si="240"/>
        <v/>
      </c>
      <c r="AQ274" s="86" t="str">
        <f t="shared" ca="1" si="240"/>
        <v/>
      </c>
    </row>
    <row r="275" spans="4:43" s="86" customFormat="1" ht="23.25" customHeight="1">
      <c r="H275" s="83"/>
      <c r="I275" s="3">
        <f t="shared" ca="1" si="241"/>
        <v>6</v>
      </c>
      <c r="J275" s="6" t="str">
        <f t="shared" ca="1" si="242"/>
        <v>Хомут</v>
      </c>
      <c r="K275" s="47" t="str">
        <f t="shared" ca="1" si="243"/>
        <v xml:space="preserve"> 9х1200мм нейл.  </v>
      </c>
      <c r="L275" s="158" t="str">
        <f t="shared" ca="1" si="234"/>
        <v/>
      </c>
      <c r="M275" s="159"/>
      <c r="N275" s="159"/>
      <c r="O275" s="160"/>
      <c r="P275" s="161" t="str">
        <f t="shared" ca="1" si="235"/>
        <v/>
      </c>
      <c r="Q275" s="161"/>
      <c r="R275" s="161"/>
      <c r="S275" s="161"/>
      <c r="T275" s="78" t="str">
        <f t="shared" ca="1" si="236"/>
        <v>шт.</v>
      </c>
      <c r="U275" s="79">
        <f t="shared" ca="1" si="237"/>
        <v>3</v>
      </c>
      <c r="V275" s="158" t="str">
        <f t="shared" ca="1" si="238"/>
        <v/>
      </c>
      <c r="W275" s="160"/>
      <c r="X275" s="155" t="str">
        <f t="shared" ca="1" si="239"/>
        <v/>
      </c>
      <c r="Y275" s="156"/>
      <c r="Z275" s="156"/>
      <c r="AA275" s="157"/>
      <c r="AB275" s="177"/>
      <c r="AC275" s="86">
        <f t="shared" si="245"/>
        <v>209</v>
      </c>
      <c r="AD275" s="86">
        <f t="shared" ca="1" si="244"/>
        <v>6</v>
      </c>
      <c r="AE275" s="86" t="str">
        <f t="shared" ca="1" si="240"/>
        <v>Хомут</v>
      </c>
      <c r="AF275" s="86" t="str">
        <f t="shared" ca="1" si="240"/>
        <v xml:space="preserve"> 9х1200мм нейл.  </v>
      </c>
      <c r="AG275" s="86" t="str">
        <f t="shared" ca="1" si="240"/>
        <v/>
      </c>
      <c r="AH275" s="86" t="str">
        <f t="shared" ca="1" si="240"/>
        <v/>
      </c>
      <c r="AI275" s="86" t="str">
        <f t="shared" ca="1" si="240"/>
        <v>шт.</v>
      </c>
      <c r="AJ275" s="86">
        <f t="shared" ca="1" si="240"/>
        <v>3</v>
      </c>
      <c r="AK275" s="86" t="str">
        <f t="shared" ca="1" si="240"/>
        <v/>
      </c>
      <c r="AL275" s="86" t="str">
        <f t="shared" ca="1" si="240"/>
        <v/>
      </c>
      <c r="AM275" s="86" t="str">
        <f t="shared" ca="1" si="240"/>
        <v/>
      </c>
      <c r="AN275" s="86" t="str">
        <f t="shared" ca="1" si="240"/>
        <v/>
      </c>
      <c r="AO275" s="86" t="str">
        <f t="shared" ca="1" si="240"/>
        <v/>
      </c>
      <c r="AP275" s="86" t="str">
        <f t="shared" ca="1" si="240"/>
        <v/>
      </c>
      <c r="AQ275" s="86" t="str">
        <f t="shared" ca="1" si="240"/>
        <v/>
      </c>
    </row>
    <row r="276" spans="4:43" s="86" customFormat="1" ht="23.25" customHeight="1">
      <c r="H276" s="83"/>
      <c r="I276" s="3">
        <f t="shared" ca="1" si="241"/>
        <v>7</v>
      </c>
      <c r="J276" s="6" t="str">
        <f t="shared" ca="1" si="242"/>
        <v>Монтажная лента</v>
      </c>
      <c r="K276" s="79" t="str">
        <f t="shared" ca="1" si="243"/>
        <v>F 20</v>
      </c>
      <c r="L276" s="158" t="str">
        <f t="shared" ca="1" si="234"/>
        <v/>
      </c>
      <c r="M276" s="159"/>
      <c r="N276" s="159"/>
      <c r="O276" s="160"/>
      <c r="P276" s="161" t="str">
        <f t="shared" ca="1" si="235"/>
        <v/>
      </c>
      <c r="Q276" s="161"/>
      <c r="R276" s="161"/>
      <c r="S276" s="161"/>
      <c r="T276" s="78" t="str">
        <f t="shared" ca="1" si="236"/>
        <v>м.</v>
      </c>
      <c r="U276" s="79">
        <f t="shared" ca="1" si="237"/>
        <v>4</v>
      </c>
      <c r="V276" s="158" t="str">
        <f t="shared" ca="1" si="238"/>
        <v/>
      </c>
      <c r="W276" s="160"/>
      <c r="X276" s="155" t="str">
        <f t="shared" ca="1" si="239"/>
        <v>Вариант А2</v>
      </c>
      <c r="Y276" s="156"/>
      <c r="Z276" s="156"/>
      <c r="AA276" s="157"/>
      <c r="AB276" s="177"/>
      <c r="AC276" s="86">
        <f t="shared" si="245"/>
        <v>210</v>
      </c>
      <c r="AD276" s="86">
        <f t="shared" ca="1" si="244"/>
        <v>7</v>
      </c>
      <c r="AE276" s="86" t="str">
        <f t="shared" ca="1" si="240"/>
        <v>Монтажная лента</v>
      </c>
      <c r="AF276" s="86" t="str">
        <f t="shared" ca="1" si="240"/>
        <v>F 20</v>
      </c>
      <c r="AG276" s="86" t="str">
        <f t="shared" ca="1" si="240"/>
        <v/>
      </c>
      <c r="AH276" s="86" t="str">
        <f t="shared" ca="1" si="240"/>
        <v/>
      </c>
      <c r="AI276" s="86" t="str">
        <f t="shared" ca="1" si="240"/>
        <v>м.</v>
      </c>
      <c r="AJ276" s="86">
        <f t="shared" ca="1" si="240"/>
        <v>4</v>
      </c>
      <c r="AK276" s="86" t="str">
        <f t="shared" ca="1" si="240"/>
        <v/>
      </c>
      <c r="AL276" s="86" t="str">
        <f t="shared" ca="1" si="240"/>
        <v>Вариант А2</v>
      </c>
      <c r="AM276" s="86" t="str">
        <f t="shared" ca="1" si="240"/>
        <v/>
      </c>
      <c r="AN276" s="86" t="str">
        <f t="shared" ca="1" si="240"/>
        <v/>
      </c>
      <c r="AO276" s="86" t="str">
        <f t="shared" ca="1" si="240"/>
        <v/>
      </c>
      <c r="AP276" s="86" t="str">
        <f t="shared" ca="1" si="240"/>
        <v/>
      </c>
      <c r="AQ276" s="86" t="str">
        <f t="shared" ca="1" si="240"/>
        <v/>
      </c>
    </row>
    <row r="277" spans="4:43" s="86" customFormat="1" ht="23.25" customHeight="1">
      <c r="H277" s="83"/>
      <c r="I277" s="3">
        <f t="shared" ca="1" si="241"/>
        <v>8</v>
      </c>
      <c r="J277" s="6" t="str">
        <f t="shared" ca="1" si="242"/>
        <v>Скрепа</v>
      </c>
      <c r="K277" s="79" t="str">
        <f t="shared" ca="1" si="243"/>
        <v>С 20</v>
      </c>
      <c r="L277" s="158" t="str">
        <f t="shared" ca="1" si="234"/>
        <v/>
      </c>
      <c r="M277" s="159"/>
      <c r="N277" s="159"/>
      <c r="O277" s="160"/>
      <c r="P277" s="161" t="str">
        <f t="shared" ca="1" si="235"/>
        <v/>
      </c>
      <c r="Q277" s="161"/>
      <c r="R277" s="161"/>
      <c r="S277" s="161"/>
      <c r="T277" s="78" t="str">
        <f t="shared" ca="1" si="236"/>
        <v>шт.</v>
      </c>
      <c r="U277" s="79">
        <f t="shared" ca="1" si="237"/>
        <v>4</v>
      </c>
      <c r="V277" s="158" t="str">
        <f t="shared" ca="1" si="238"/>
        <v/>
      </c>
      <c r="W277" s="160"/>
      <c r="X277" s="155" t="str">
        <f t="shared" ca="1" si="239"/>
        <v>Вариант А2</v>
      </c>
      <c r="Y277" s="156"/>
      <c r="Z277" s="156"/>
      <c r="AA277" s="157"/>
      <c r="AB277" s="177"/>
      <c r="AC277" s="86">
        <f t="shared" si="245"/>
        <v>211</v>
      </c>
      <c r="AD277" s="86">
        <f t="shared" ca="1" si="244"/>
        <v>8</v>
      </c>
      <c r="AE277" s="86" t="str">
        <f t="shared" ca="1" si="240"/>
        <v>Скрепа</v>
      </c>
      <c r="AF277" s="86" t="str">
        <f t="shared" ca="1" si="240"/>
        <v>С 20</v>
      </c>
      <c r="AG277" s="86" t="str">
        <f t="shared" ca="1" si="240"/>
        <v/>
      </c>
      <c r="AH277" s="86" t="str">
        <f t="shared" ca="1" si="240"/>
        <v/>
      </c>
      <c r="AI277" s="86" t="str">
        <f t="shared" ca="1" si="240"/>
        <v>шт.</v>
      </c>
      <c r="AJ277" s="86">
        <f t="shared" ca="1" si="240"/>
        <v>4</v>
      </c>
      <c r="AK277" s="86" t="str">
        <f t="shared" ca="1" si="240"/>
        <v/>
      </c>
      <c r="AL277" s="86" t="str">
        <f t="shared" ca="1" si="240"/>
        <v>Вариант А2</v>
      </c>
      <c r="AM277" s="86" t="str">
        <f t="shared" ca="1" si="240"/>
        <v/>
      </c>
      <c r="AN277" s="86" t="str">
        <f t="shared" ca="1" si="240"/>
        <v/>
      </c>
      <c r="AO277" s="86" t="str">
        <f t="shared" ca="1" si="240"/>
        <v/>
      </c>
      <c r="AP277" s="86" t="str">
        <f t="shared" ca="1" si="240"/>
        <v/>
      </c>
      <c r="AQ277" s="86" t="str">
        <f t="shared" ca="1" si="240"/>
        <v/>
      </c>
    </row>
    <row r="278" spans="4:43" s="86" customFormat="1" ht="23.25" customHeight="1">
      <c r="H278" s="83"/>
      <c r="I278" s="3">
        <f t="shared" ca="1" si="241"/>
        <v>9</v>
      </c>
      <c r="J278" s="6" t="str">
        <f t="shared" ca="1" si="242"/>
        <v>Анкерный кронштейн</v>
      </c>
      <c r="K278" s="79" t="str">
        <f t="shared" ca="1" si="243"/>
        <v>СА 25М1</v>
      </c>
      <c r="L278" s="158" t="str">
        <f t="shared" ca="1" si="234"/>
        <v/>
      </c>
      <c r="M278" s="159"/>
      <c r="N278" s="159"/>
      <c r="O278" s="160"/>
      <c r="P278" s="161" t="str">
        <f t="shared" ca="1" si="235"/>
        <v/>
      </c>
      <c r="Q278" s="161"/>
      <c r="R278" s="161"/>
      <c r="S278" s="161"/>
      <c r="T278" s="78" t="str">
        <f t="shared" ca="1" si="236"/>
        <v>шт.</v>
      </c>
      <c r="U278" s="79">
        <f t="shared" ca="1" si="237"/>
        <v>1</v>
      </c>
      <c r="V278" s="158" t="str">
        <f t="shared" ca="1" si="238"/>
        <v/>
      </c>
      <c r="W278" s="160"/>
      <c r="X278" s="155" t="str">
        <f t="shared" ca="1" si="239"/>
        <v>Вариант А2</v>
      </c>
      <c r="Y278" s="156"/>
      <c r="Z278" s="156"/>
      <c r="AA278" s="157"/>
      <c r="AB278" s="177"/>
      <c r="AC278" s="86">
        <f t="shared" si="245"/>
        <v>212</v>
      </c>
      <c r="AD278" s="86">
        <f t="shared" ca="1" si="244"/>
        <v>9</v>
      </c>
      <c r="AE278" s="86" t="str">
        <f t="shared" ca="1" si="240"/>
        <v>Анкерный кронштейн</v>
      </c>
      <c r="AF278" s="86" t="str">
        <f t="shared" ca="1" si="240"/>
        <v>СА 25М1</v>
      </c>
      <c r="AG278" s="86" t="str">
        <f t="shared" ca="1" si="240"/>
        <v/>
      </c>
      <c r="AH278" s="86" t="str">
        <f t="shared" ca="1" si="240"/>
        <v/>
      </c>
      <c r="AI278" s="86" t="str">
        <f t="shared" ca="1" si="240"/>
        <v>шт.</v>
      </c>
      <c r="AJ278" s="86">
        <f t="shared" ca="1" si="240"/>
        <v>1</v>
      </c>
      <c r="AK278" s="86" t="str">
        <f t="shared" ca="1" si="240"/>
        <v/>
      </c>
      <c r="AL278" s="86" t="str">
        <f t="shared" ca="1" si="240"/>
        <v>Вариант А2</v>
      </c>
      <c r="AM278" s="86" t="str">
        <f t="shared" ca="1" si="240"/>
        <v/>
      </c>
      <c r="AN278" s="86" t="str">
        <f t="shared" ca="1" si="240"/>
        <v/>
      </c>
      <c r="AO278" s="86" t="str">
        <f t="shared" ca="1" si="240"/>
        <v/>
      </c>
      <c r="AP278" s="86" t="str">
        <f t="shared" ca="1" si="240"/>
        <v/>
      </c>
      <c r="AQ278" s="86" t="str">
        <f t="shared" ca="1" si="240"/>
        <v/>
      </c>
    </row>
    <row r="279" spans="4:43" s="86" customFormat="1" ht="23.25" customHeight="1">
      <c r="H279" s="83"/>
      <c r="I279" s="3">
        <f t="shared" ca="1" si="241"/>
        <v>10</v>
      </c>
      <c r="J279" s="6" t="str">
        <f t="shared" ca="1" si="242"/>
        <v>Анкерный зажим</v>
      </c>
      <c r="K279" s="47" t="str">
        <f t="shared" ca="1" si="243"/>
        <v xml:space="preserve"> РА 25х100М</v>
      </c>
      <c r="L279" s="158" t="str">
        <f t="shared" ca="1" si="234"/>
        <v/>
      </c>
      <c r="M279" s="159"/>
      <c r="N279" s="159"/>
      <c r="O279" s="160"/>
      <c r="P279" s="161" t="str">
        <f t="shared" ca="1" si="235"/>
        <v/>
      </c>
      <c r="Q279" s="161"/>
      <c r="R279" s="161"/>
      <c r="S279" s="161"/>
      <c r="T279" s="78" t="str">
        <f t="shared" ca="1" si="236"/>
        <v>шт.</v>
      </c>
      <c r="U279" s="79">
        <f t="shared" ca="1" si="237"/>
        <v>2</v>
      </c>
      <c r="V279" s="158" t="str">
        <f t="shared" ca="1" si="238"/>
        <v/>
      </c>
      <c r="W279" s="160"/>
      <c r="X279" s="155" t="str">
        <f t="shared" ca="1" si="239"/>
        <v>Вариант А2</v>
      </c>
      <c r="Y279" s="156"/>
      <c r="Z279" s="156"/>
      <c r="AA279" s="157"/>
      <c r="AB279" s="177"/>
      <c r="AC279" s="86">
        <f t="shared" si="245"/>
        <v>213</v>
      </c>
      <c r="AD279" s="86">
        <f t="shared" ca="1" si="244"/>
        <v>10</v>
      </c>
      <c r="AE279" s="86" t="str">
        <f t="shared" ca="1" si="240"/>
        <v>Анкерный зажим</v>
      </c>
      <c r="AF279" s="86" t="str">
        <f t="shared" ca="1" si="240"/>
        <v xml:space="preserve"> РА 25х100М</v>
      </c>
      <c r="AG279" s="86" t="str">
        <f t="shared" ca="1" si="240"/>
        <v/>
      </c>
      <c r="AH279" s="86" t="str">
        <f t="shared" ca="1" si="240"/>
        <v/>
      </c>
      <c r="AI279" s="86" t="str">
        <f t="shared" ca="1" si="240"/>
        <v>шт.</v>
      </c>
      <c r="AJ279" s="86">
        <f t="shared" ca="1" si="240"/>
        <v>2</v>
      </c>
      <c r="AK279" s="86" t="str">
        <f t="shared" ca="1" si="240"/>
        <v/>
      </c>
      <c r="AL279" s="86" t="str">
        <f t="shared" ca="1" si="240"/>
        <v>Вариант А2</v>
      </c>
      <c r="AM279" s="86" t="str">
        <f t="shared" ca="1" si="240"/>
        <v/>
      </c>
      <c r="AN279" s="86" t="str">
        <f t="shared" ca="1" si="240"/>
        <v/>
      </c>
      <c r="AO279" s="86" t="str">
        <f t="shared" ca="1" si="240"/>
        <v/>
      </c>
      <c r="AP279" s="86" t="str">
        <f t="shared" ca="1" si="240"/>
        <v/>
      </c>
      <c r="AQ279" s="86" t="str">
        <f t="shared" ca="1" si="240"/>
        <v/>
      </c>
    </row>
    <row r="280" spans="4:43" s="86" customFormat="1" ht="23.25" customHeight="1">
      <c r="H280" s="83"/>
      <c r="I280" s="3">
        <f t="shared" ca="1" si="241"/>
        <v>11</v>
      </c>
      <c r="J280" s="6" t="str">
        <f t="shared" ca="1" si="242"/>
        <v>Зажим ответвительный</v>
      </c>
      <c r="K280" s="79" t="str">
        <f t="shared" ca="1" si="243"/>
        <v>ОН 640М</v>
      </c>
      <c r="L280" s="158" t="str">
        <f t="shared" ca="1" si="234"/>
        <v/>
      </c>
      <c r="M280" s="159"/>
      <c r="N280" s="159"/>
      <c r="O280" s="160"/>
      <c r="P280" s="161" t="str">
        <f t="shared" ca="1" si="235"/>
        <v/>
      </c>
      <c r="Q280" s="161"/>
      <c r="R280" s="161"/>
      <c r="S280" s="161"/>
      <c r="T280" s="78" t="str">
        <f t="shared" ca="1" si="236"/>
        <v>шт.</v>
      </c>
      <c r="U280" s="79">
        <f t="shared" ca="1" si="237"/>
        <v>4</v>
      </c>
      <c r="V280" s="158" t="str">
        <f t="shared" ca="1" si="238"/>
        <v/>
      </c>
      <c r="W280" s="160"/>
      <c r="X280" s="155" t="str">
        <f t="shared" ca="1" si="239"/>
        <v>Вариант А2</v>
      </c>
      <c r="Y280" s="156"/>
      <c r="Z280" s="156"/>
      <c r="AA280" s="157"/>
      <c r="AB280" s="177"/>
      <c r="AC280" s="86">
        <f t="shared" si="245"/>
        <v>214</v>
      </c>
      <c r="AD280" s="86">
        <f t="shared" ca="1" si="244"/>
        <v>11</v>
      </c>
      <c r="AE280" s="86" t="str">
        <f t="shared" ca="1" si="240"/>
        <v>Зажим ответвительный</v>
      </c>
      <c r="AF280" s="86" t="str">
        <f t="shared" ca="1" si="240"/>
        <v>ОН 640М</v>
      </c>
      <c r="AG280" s="86" t="str">
        <f t="shared" ca="1" si="240"/>
        <v/>
      </c>
      <c r="AH280" s="86" t="str">
        <f t="shared" ca="1" si="240"/>
        <v/>
      </c>
      <c r="AI280" s="86" t="str">
        <f t="shared" ca="1" si="240"/>
        <v>шт.</v>
      </c>
      <c r="AJ280" s="86">
        <f t="shared" ca="1" si="240"/>
        <v>4</v>
      </c>
      <c r="AK280" s="86" t="str">
        <f t="shared" ca="1" si="240"/>
        <v/>
      </c>
      <c r="AL280" s="86" t="str">
        <f t="shared" ca="1" si="240"/>
        <v>Вариант А2</v>
      </c>
      <c r="AM280" s="86" t="str">
        <f t="shared" ca="1" si="240"/>
        <v/>
      </c>
      <c r="AN280" s="86" t="str">
        <f t="shared" ca="1" si="240"/>
        <v/>
      </c>
      <c r="AO280" s="86" t="str">
        <f t="shared" ca="1" si="240"/>
        <v/>
      </c>
      <c r="AP280" s="86" t="str">
        <f t="shared" ca="1" si="240"/>
        <v/>
      </c>
      <c r="AQ280" s="86" t="str">
        <f t="shared" ca="1" si="240"/>
        <v/>
      </c>
    </row>
    <row r="281" spans="4:43" s="86" customFormat="1" ht="23.25" customHeight="1">
      <c r="H281" s="83"/>
      <c r="I281" s="3">
        <f t="shared" ca="1" si="241"/>
        <v>12</v>
      </c>
      <c r="J281" s="6" t="str">
        <f t="shared" ca="1" si="242"/>
        <v>Анкерный болт с колц.</v>
      </c>
      <c r="K281" s="79" t="str">
        <f t="shared" ca="1" si="243"/>
        <v>12(10)х100(120)</v>
      </c>
      <c r="L281" s="158" t="str">
        <f t="shared" ca="1" si="234"/>
        <v/>
      </c>
      <c r="M281" s="159"/>
      <c r="N281" s="159"/>
      <c r="O281" s="160"/>
      <c r="P281" s="161" t="str">
        <f t="shared" ca="1" si="235"/>
        <v/>
      </c>
      <c r="Q281" s="161"/>
      <c r="R281" s="161"/>
      <c r="S281" s="161"/>
      <c r="T281" s="78" t="str">
        <f t="shared" ca="1" si="236"/>
        <v>шт.</v>
      </c>
      <c r="U281" s="79">
        <f t="shared" ca="1" si="237"/>
        <v>1</v>
      </c>
      <c r="V281" s="158" t="str">
        <f t="shared" ca="1" si="238"/>
        <v/>
      </c>
      <c r="W281" s="160"/>
      <c r="X281" s="155" t="str">
        <f t="shared" ca="1" si="239"/>
        <v>Вариант А2</v>
      </c>
      <c r="Y281" s="156"/>
      <c r="Z281" s="156"/>
      <c r="AA281" s="157"/>
      <c r="AB281" s="177"/>
      <c r="AC281" s="86">
        <f t="shared" si="245"/>
        <v>215</v>
      </c>
      <c r="AD281" s="86">
        <f t="shared" ca="1" si="244"/>
        <v>12</v>
      </c>
      <c r="AE281" s="86" t="str">
        <f t="shared" ref="AE281:AQ293" ca="1" si="246">IF(OFFSET(INDIRECT($AD$2),$AC281,AE$2,1,1)&lt;&gt;0,OFFSET(INDIRECT($AD$2),$AC281,AE$2,1,1),"")</f>
        <v>Анкерный болт с колц.</v>
      </c>
      <c r="AF281" s="86" t="str">
        <f t="shared" ca="1" si="246"/>
        <v>12(10)х100(120)</v>
      </c>
      <c r="AG281" s="86" t="str">
        <f t="shared" ca="1" si="246"/>
        <v/>
      </c>
      <c r="AH281" s="86" t="str">
        <f t="shared" ca="1" si="246"/>
        <v/>
      </c>
      <c r="AI281" s="86" t="str">
        <f t="shared" ca="1" si="246"/>
        <v>шт.</v>
      </c>
      <c r="AJ281" s="86">
        <f t="shared" ca="1" si="246"/>
        <v>1</v>
      </c>
      <c r="AK281" s="86" t="str">
        <f t="shared" ca="1" si="246"/>
        <v/>
      </c>
      <c r="AL281" s="86" t="str">
        <f t="shared" ca="1" si="246"/>
        <v>Вариант А2</v>
      </c>
      <c r="AM281" s="86" t="str">
        <f t="shared" ca="1" si="246"/>
        <v/>
      </c>
      <c r="AN281" s="86" t="str">
        <f t="shared" ca="1" si="246"/>
        <v/>
      </c>
      <c r="AO281" s="86" t="str">
        <f t="shared" ca="1" si="246"/>
        <v/>
      </c>
      <c r="AP281" s="86" t="str">
        <f t="shared" ca="1" si="246"/>
        <v/>
      </c>
      <c r="AQ281" s="86" t="str">
        <f t="shared" ca="1" si="246"/>
        <v/>
      </c>
    </row>
    <row r="282" spans="4:43" s="86" customFormat="1" ht="23.25" customHeight="1">
      <c r="H282" s="83"/>
      <c r="I282" s="3" t="str">
        <f t="shared" ca="1" si="241"/>
        <v/>
      </c>
      <c r="J282" s="277" t="str">
        <f t="shared" ca="1" si="242"/>
        <v>Вариант №2.5</v>
      </c>
      <c r="K282" s="79" t="str">
        <f t="shared" ca="1" si="243"/>
        <v/>
      </c>
      <c r="L282" s="158" t="str">
        <f t="shared" ca="1" si="234"/>
        <v/>
      </c>
      <c r="M282" s="159"/>
      <c r="N282" s="159"/>
      <c r="O282" s="160"/>
      <c r="P282" s="161" t="str">
        <f t="shared" ca="1" si="235"/>
        <v/>
      </c>
      <c r="Q282" s="161"/>
      <c r="R282" s="161"/>
      <c r="S282" s="161"/>
      <c r="T282" s="78" t="str">
        <f t="shared" ca="1" si="236"/>
        <v/>
      </c>
      <c r="U282" s="79" t="str">
        <f t="shared" ca="1" si="237"/>
        <v/>
      </c>
      <c r="V282" s="158" t="str">
        <f t="shared" ca="1" si="238"/>
        <v/>
      </c>
      <c r="W282" s="160"/>
      <c r="X282" s="155" t="str">
        <f t="shared" ca="1" si="239"/>
        <v/>
      </c>
      <c r="Y282" s="156"/>
      <c r="Z282" s="156"/>
      <c r="AA282" s="157"/>
      <c r="AB282" s="177"/>
      <c r="AC282" s="86">
        <f t="shared" si="245"/>
        <v>216</v>
      </c>
      <c r="AD282" s="86" t="str">
        <f t="shared" ca="1" si="244"/>
        <v/>
      </c>
      <c r="AE282" s="86" t="str">
        <f t="shared" ca="1" si="246"/>
        <v>Вариант №2.5</v>
      </c>
      <c r="AF282" s="86" t="str">
        <f t="shared" ca="1" si="246"/>
        <v/>
      </c>
      <c r="AG282" s="86" t="str">
        <f t="shared" ca="1" si="246"/>
        <v/>
      </c>
      <c r="AH282" s="86" t="str">
        <f t="shared" ca="1" si="246"/>
        <v/>
      </c>
      <c r="AI282" s="86" t="str">
        <f t="shared" ca="1" si="246"/>
        <v/>
      </c>
      <c r="AJ282" s="86" t="str">
        <f t="shared" ca="1" si="246"/>
        <v/>
      </c>
      <c r="AK282" s="86" t="str">
        <f t="shared" ca="1" si="246"/>
        <v/>
      </c>
      <c r="AL282" s="86" t="str">
        <f t="shared" ca="1" si="246"/>
        <v/>
      </c>
      <c r="AM282" s="86" t="str">
        <f t="shared" ca="1" si="246"/>
        <v/>
      </c>
      <c r="AN282" s="86" t="str">
        <f t="shared" ca="1" si="246"/>
        <v/>
      </c>
      <c r="AO282" s="86" t="str">
        <f t="shared" ca="1" si="246"/>
        <v/>
      </c>
      <c r="AP282" s="86" t="str">
        <f t="shared" ca="1" si="246"/>
        <v/>
      </c>
      <c r="AQ282" s="86" t="str">
        <f t="shared" ca="1" si="246"/>
        <v/>
      </c>
    </row>
    <row r="283" spans="4:43" s="86" customFormat="1" ht="23.25" customHeight="1">
      <c r="H283" s="83"/>
      <c r="I283" s="3">
        <f t="shared" ca="1" si="241"/>
        <v>1</v>
      </c>
      <c r="J283" s="6" t="str">
        <f t="shared" ca="1" si="242"/>
        <v>Счётчик электроэнергии</v>
      </c>
      <c r="K283" s="47" t="str">
        <f t="shared" ca="1" si="243"/>
        <v>CE308 C36.746.OPR1.QYDUVFZ BPL03
SPDS</v>
      </c>
      <c r="L283" s="158" t="str">
        <f t="shared" ca="1" si="234"/>
        <v/>
      </c>
      <c r="M283" s="159"/>
      <c r="N283" s="159"/>
      <c r="O283" s="160"/>
      <c r="P283" s="161" t="str">
        <f t="shared" ca="1" si="235"/>
        <v/>
      </c>
      <c r="Q283" s="161"/>
      <c r="R283" s="161"/>
      <c r="S283" s="161"/>
      <c r="T283" s="78" t="str">
        <f t="shared" ca="1" si="236"/>
        <v>шт.</v>
      </c>
      <c r="U283" s="79">
        <f t="shared" ca="1" si="237"/>
        <v>17</v>
      </c>
      <c r="V283" s="158" t="str">
        <f t="shared" ca="1" si="238"/>
        <v/>
      </c>
      <c r="W283" s="160"/>
      <c r="X283" s="155" t="str">
        <f t="shared" ca="1" si="239"/>
        <v>Вариант А2</v>
      </c>
      <c r="Y283" s="156"/>
      <c r="Z283" s="156"/>
      <c r="AA283" s="157"/>
      <c r="AB283" s="177"/>
      <c r="AC283" s="86">
        <f t="shared" si="245"/>
        <v>217</v>
      </c>
      <c r="AD283" s="86">
        <f t="shared" ca="1" si="244"/>
        <v>1</v>
      </c>
      <c r="AE283" s="86" t="str">
        <f t="shared" ca="1" si="246"/>
        <v>Счётчик электроэнергии</v>
      </c>
      <c r="AF283" s="86" t="str">
        <f t="shared" ca="1" si="246"/>
        <v>CE308 C36.746.OPR1.QYDUVFZ BPL03
SPDS</v>
      </c>
      <c r="AG283" s="86" t="str">
        <f t="shared" ca="1" si="246"/>
        <v/>
      </c>
      <c r="AH283" s="86" t="str">
        <f t="shared" ca="1" si="246"/>
        <v/>
      </c>
      <c r="AI283" s="86" t="str">
        <f t="shared" ca="1" si="246"/>
        <v>шт.</v>
      </c>
      <c r="AJ283" s="86">
        <f t="shared" ca="1" si="246"/>
        <v>17</v>
      </c>
      <c r="AK283" s="86" t="str">
        <f t="shared" ca="1" si="246"/>
        <v/>
      </c>
      <c r="AL283" s="86" t="str">
        <f t="shared" ca="1" si="246"/>
        <v>Вариант А2</v>
      </c>
      <c r="AM283" s="86" t="str">
        <f t="shared" ca="1" si="246"/>
        <v/>
      </c>
      <c r="AN283" s="86" t="str">
        <f t="shared" ca="1" si="246"/>
        <v/>
      </c>
      <c r="AO283" s="86" t="str">
        <f t="shared" ca="1" si="246"/>
        <v/>
      </c>
      <c r="AP283" s="86" t="str">
        <f t="shared" ca="1" si="246"/>
        <v/>
      </c>
      <c r="AQ283" s="86" t="str">
        <f t="shared" ca="1" si="246"/>
        <v/>
      </c>
    </row>
    <row r="284" spans="4:43" s="86" customFormat="1" ht="23.25" customHeight="1">
      <c r="H284" s="83"/>
      <c r="I284" s="3" t="str">
        <f t="shared" ca="1" si="241"/>
        <v>1а</v>
      </c>
      <c r="J284" s="6" t="str">
        <f t="shared" ca="1" si="242"/>
        <v>Устройство счит. счетчиков</v>
      </c>
      <c r="K284" s="79" t="str">
        <f t="shared" ca="1" si="243"/>
        <v>CE901 RUP-02</v>
      </c>
      <c r="L284" s="158" t="str">
        <f t="shared" ca="1" si="234"/>
        <v/>
      </c>
      <c r="M284" s="159"/>
      <c r="N284" s="159"/>
      <c r="O284" s="160"/>
      <c r="P284" s="161" t="str">
        <f t="shared" ca="1" si="235"/>
        <v/>
      </c>
      <c r="Q284" s="161"/>
      <c r="R284" s="161"/>
      <c r="S284" s="161"/>
      <c r="T284" s="78" t="str">
        <f t="shared" ca="1" si="236"/>
        <v>шт.</v>
      </c>
      <c r="U284" s="79">
        <f t="shared" ca="1" si="237"/>
        <v>17</v>
      </c>
      <c r="V284" s="158" t="str">
        <f t="shared" ca="1" si="238"/>
        <v/>
      </c>
      <c r="W284" s="160"/>
      <c r="X284" s="155" t="str">
        <f t="shared" ca="1" si="239"/>
        <v>Вариант А2</v>
      </c>
      <c r="Y284" s="156"/>
      <c r="Z284" s="156"/>
      <c r="AA284" s="157"/>
      <c r="AB284" s="177"/>
      <c r="AC284" s="86">
        <f t="shared" si="245"/>
        <v>218</v>
      </c>
      <c r="AD284" s="86" t="str">
        <f t="shared" ca="1" si="244"/>
        <v>1а</v>
      </c>
      <c r="AE284" s="86" t="str">
        <f t="shared" ca="1" si="246"/>
        <v>Устройство счит. счетчиков</v>
      </c>
      <c r="AF284" s="86" t="str">
        <f t="shared" ca="1" si="246"/>
        <v>CE901 RUP-02</v>
      </c>
      <c r="AG284" s="86" t="str">
        <f t="shared" ca="1" si="246"/>
        <v/>
      </c>
      <c r="AH284" s="86" t="str">
        <f t="shared" ca="1" si="246"/>
        <v/>
      </c>
      <c r="AI284" s="86" t="str">
        <f t="shared" ca="1" si="246"/>
        <v>шт.</v>
      </c>
      <c r="AJ284" s="86">
        <f t="shared" ca="1" si="246"/>
        <v>17</v>
      </c>
      <c r="AK284" s="86" t="str">
        <f t="shared" ca="1" si="246"/>
        <v/>
      </c>
      <c r="AL284" s="86" t="str">
        <f t="shared" ca="1" si="246"/>
        <v>Вариант А2</v>
      </c>
      <c r="AM284" s="86" t="str">
        <f t="shared" ca="1" si="246"/>
        <v/>
      </c>
      <c r="AN284" s="86" t="str">
        <f t="shared" ca="1" si="246"/>
        <v/>
      </c>
      <c r="AO284" s="86" t="str">
        <f t="shared" ca="1" si="246"/>
        <v/>
      </c>
      <c r="AP284" s="86" t="str">
        <f t="shared" ca="1" si="246"/>
        <v/>
      </c>
      <c r="AQ284" s="86" t="str">
        <f t="shared" ca="1" si="246"/>
        <v/>
      </c>
    </row>
    <row r="285" spans="4:43" s="86" customFormat="1" ht="18" customHeight="1" thickBot="1">
      <c r="H285" s="83"/>
      <c r="I285" s="80">
        <f t="shared" ref="I285:I293" ca="1" si="247">AD285</f>
        <v>2</v>
      </c>
      <c r="J285" s="89" t="str">
        <f t="shared" ca="1" si="242"/>
        <v>Провод</v>
      </c>
      <c r="K285" s="81" t="str">
        <f t="shared" ca="1" si="243"/>
        <v>СИП-4 4х25</v>
      </c>
      <c r="L285" s="222" t="str">
        <f t="shared" ref="L285:L293" ca="1" si="248">AG285</f>
        <v/>
      </c>
      <c r="M285" s="223"/>
      <c r="N285" s="223"/>
      <c r="O285" s="224"/>
      <c r="P285" s="222" t="str">
        <f t="shared" ref="P285:P293" ca="1" si="249">AH285</f>
        <v/>
      </c>
      <c r="Q285" s="223"/>
      <c r="R285" s="223"/>
      <c r="S285" s="224"/>
      <c r="T285" s="81" t="str">
        <f ca="1">AI285</f>
        <v>м.</v>
      </c>
      <c r="U285" s="81">
        <f ca="1">AJ285</f>
        <v>425</v>
      </c>
      <c r="V285" s="222" t="str">
        <f ca="1">AK285</f>
        <v/>
      </c>
      <c r="W285" s="224"/>
      <c r="X285" s="225" t="str">
        <f t="shared" ref="X285:X293" ca="1" si="250">AL285</f>
        <v>Вариант А2</v>
      </c>
      <c r="Y285" s="226"/>
      <c r="Z285" s="226"/>
      <c r="AA285" s="227"/>
      <c r="AB285" s="177"/>
      <c r="AC285" s="86">
        <f t="shared" si="245"/>
        <v>219</v>
      </c>
      <c r="AD285" s="86">
        <f t="shared" ca="1" si="244"/>
        <v>2</v>
      </c>
      <c r="AE285" s="86" t="str">
        <f t="shared" ca="1" si="246"/>
        <v>Провод</v>
      </c>
      <c r="AF285" s="86" t="str">
        <f t="shared" ca="1" si="246"/>
        <v>СИП-4 4х25</v>
      </c>
      <c r="AG285" s="86" t="str">
        <f t="shared" ca="1" si="246"/>
        <v/>
      </c>
      <c r="AH285" s="86" t="str">
        <f t="shared" ca="1" si="246"/>
        <v/>
      </c>
      <c r="AI285" s="86" t="str">
        <f t="shared" ca="1" si="246"/>
        <v>м.</v>
      </c>
      <c r="AJ285" s="86">
        <f t="shared" ca="1" si="246"/>
        <v>425</v>
      </c>
      <c r="AK285" s="86" t="str">
        <f t="shared" ca="1" si="246"/>
        <v/>
      </c>
      <c r="AL285" s="86" t="str">
        <f t="shared" ca="1" si="246"/>
        <v>Вариант А2</v>
      </c>
      <c r="AM285" s="86" t="str">
        <f t="shared" ca="1" si="246"/>
        <v/>
      </c>
      <c r="AN285" s="86" t="str">
        <f t="shared" ca="1" si="246"/>
        <v/>
      </c>
      <c r="AO285" s="86" t="str">
        <f t="shared" ca="1" si="246"/>
        <v/>
      </c>
      <c r="AP285" s="86" t="str">
        <f t="shared" ca="1" si="246"/>
        <v/>
      </c>
      <c r="AQ285" s="86" t="str">
        <f t="shared" ca="1" si="246"/>
        <v/>
      </c>
    </row>
    <row r="286" spans="4:43" s="86" customFormat="1" ht="23.25" customHeight="1">
      <c r="D286" s="162" t="s">
        <v>34</v>
      </c>
      <c r="E286" s="163"/>
      <c r="F286" s="168"/>
      <c r="G286" s="169"/>
      <c r="H286" s="170"/>
      <c r="I286" s="3">
        <f t="shared" ca="1" si="247"/>
        <v>3</v>
      </c>
      <c r="J286" s="6" t="str">
        <f t="shared" ca="1" si="242"/>
        <v>Прокалывающий зажим</v>
      </c>
      <c r="K286" s="79" t="str">
        <f t="shared" ca="1" si="243"/>
        <v>OP 645М</v>
      </c>
      <c r="L286" s="158" t="str">
        <f t="shared" ca="1" si="248"/>
        <v/>
      </c>
      <c r="M286" s="159"/>
      <c r="N286" s="159"/>
      <c r="O286" s="160"/>
      <c r="P286" s="161" t="str">
        <f t="shared" ca="1" si="249"/>
        <v/>
      </c>
      <c r="Q286" s="161"/>
      <c r="R286" s="161"/>
      <c r="S286" s="161"/>
      <c r="T286" s="78" t="str">
        <f t="shared" ref="T286:T292" ca="1" si="251">AI286</f>
        <v>шт.</v>
      </c>
      <c r="U286" s="79">
        <f t="shared" ref="U286:U292" ca="1" si="252">AJ286</f>
        <v>68</v>
      </c>
      <c r="V286" s="158" t="str">
        <f t="shared" ref="V286:V292" ca="1" si="253">AK286</f>
        <v/>
      </c>
      <c r="W286" s="160"/>
      <c r="X286" s="155" t="str">
        <f t="shared" ca="1" si="250"/>
        <v>Вариант А2</v>
      </c>
      <c r="Y286" s="156"/>
      <c r="Z286" s="156"/>
      <c r="AA286" s="157"/>
      <c r="AB286" s="177"/>
      <c r="AC286" s="86">
        <f t="shared" ref="AC286:AC293" si="254">AC285+1</f>
        <v>220</v>
      </c>
      <c r="AD286" s="86">
        <f t="shared" ref="AD286:AD293" ca="1" si="255">IF(OFFSET(INDIRECT($AD$2),AC286,0,1,1)&lt;&gt;0,OFFSET(INDIRECT($AD$2),AC286,0,1,1),"")</f>
        <v>3</v>
      </c>
      <c r="AE286" s="86" t="str">
        <f t="shared" ca="1" si="246"/>
        <v>Прокалывающий зажим</v>
      </c>
      <c r="AF286" s="86" t="str">
        <f t="shared" ca="1" si="246"/>
        <v>OP 645М</v>
      </c>
      <c r="AG286" s="86" t="str">
        <f t="shared" ca="1" si="246"/>
        <v/>
      </c>
      <c r="AH286" s="86" t="str">
        <f t="shared" ca="1" si="246"/>
        <v/>
      </c>
      <c r="AI286" s="86" t="str">
        <f t="shared" ca="1" si="246"/>
        <v>шт.</v>
      </c>
      <c r="AJ286" s="86">
        <f t="shared" ca="1" si="246"/>
        <v>68</v>
      </c>
      <c r="AK286" s="86" t="str">
        <f t="shared" ca="1" si="246"/>
        <v/>
      </c>
      <c r="AL286" s="86" t="str">
        <f t="shared" ca="1" si="246"/>
        <v>Вариант А2</v>
      </c>
      <c r="AM286" s="86" t="str">
        <f t="shared" ca="1" si="246"/>
        <v/>
      </c>
      <c r="AN286" s="86" t="str">
        <f t="shared" ca="1" si="246"/>
        <v/>
      </c>
      <c r="AO286" s="86" t="str">
        <f t="shared" ca="1" si="246"/>
        <v/>
      </c>
      <c r="AP286" s="86" t="str">
        <f t="shared" ca="1" si="246"/>
        <v/>
      </c>
      <c r="AQ286" s="86" t="str">
        <f t="shared" ca="1" si="246"/>
        <v/>
      </c>
    </row>
    <row r="287" spans="4:43" s="86" customFormat="1" ht="23.25" customHeight="1">
      <c r="D287" s="164"/>
      <c r="E287" s="165"/>
      <c r="F287" s="171"/>
      <c r="G287" s="172"/>
      <c r="H287" s="173"/>
      <c r="I287" s="3">
        <f t="shared" ca="1" si="247"/>
        <v>4</v>
      </c>
      <c r="J287" s="6" t="str">
        <f t="shared" ca="1" si="242"/>
        <v>Изолирующий колпачок</v>
      </c>
      <c r="K287" s="79" t="str">
        <f t="shared" ca="1" si="243"/>
        <v>CI 6-35</v>
      </c>
      <c r="L287" s="158" t="str">
        <f t="shared" ca="1" si="248"/>
        <v/>
      </c>
      <c r="M287" s="159"/>
      <c r="N287" s="159"/>
      <c r="O287" s="160"/>
      <c r="P287" s="161" t="str">
        <f t="shared" ca="1" si="249"/>
        <v/>
      </c>
      <c r="Q287" s="161"/>
      <c r="R287" s="161"/>
      <c r="S287" s="161"/>
      <c r="T287" s="78" t="str">
        <f t="shared" ca="1" si="251"/>
        <v>шт.</v>
      </c>
      <c r="U287" s="79">
        <f t="shared" ca="1" si="252"/>
        <v>68</v>
      </c>
      <c r="V287" s="158" t="str">
        <f t="shared" ca="1" si="253"/>
        <v/>
      </c>
      <c r="W287" s="160"/>
      <c r="X287" s="155" t="str">
        <f t="shared" ca="1" si="250"/>
        <v>Вариант А2</v>
      </c>
      <c r="Y287" s="156"/>
      <c r="Z287" s="156"/>
      <c r="AA287" s="157"/>
      <c r="AB287" s="177"/>
      <c r="AC287" s="86">
        <f t="shared" si="254"/>
        <v>221</v>
      </c>
      <c r="AD287" s="86">
        <f t="shared" ca="1" si="255"/>
        <v>4</v>
      </c>
      <c r="AE287" s="86" t="str">
        <f t="shared" ca="1" si="246"/>
        <v>Изолирующий колпачок</v>
      </c>
      <c r="AF287" s="86" t="str">
        <f t="shared" ca="1" si="246"/>
        <v>CI 6-35</v>
      </c>
      <c r="AG287" s="86" t="str">
        <f t="shared" ca="1" si="246"/>
        <v/>
      </c>
      <c r="AH287" s="86" t="str">
        <f t="shared" ca="1" si="246"/>
        <v/>
      </c>
      <c r="AI287" s="86" t="str">
        <f t="shared" ca="1" si="246"/>
        <v>шт.</v>
      </c>
      <c r="AJ287" s="86">
        <f t="shared" ca="1" si="246"/>
        <v>68</v>
      </c>
      <c r="AK287" s="86" t="str">
        <f t="shared" ca="1" si="246"/>
        <v/>
      </c>
      <c r="AL287" s="86" t="str">
        <f t="shared" ca="1" si="246"/>
        <v>Вариант А2</v>
      </c>
      <c r="AM287" s="86" t="str">
        <f t="shared" ca="1" si="246"/>
        <v/>
      </c>
      <c r="AN287" s="86" t="str">
        <f t="shared" ca="1" si="246"/>
        <v/>
      </c>
      <c r="AO287" s="86" t="str">
        <f t="shared" ca="1" si="246"/>
        <v/>
      </c>
      <c r="AP287" s="86" t="str">
        <f t="shared" ca="1" si="246"/>
        <v/>
      </c>
      <c r="AQ287" s="86" t="str">
        <f t="shared" ca="1" si="246"/>
        <v/>
      </c>
    </row>
    <row r="288" spans="4:43" s="86" customFormat="1" ht="20.25" customHeight="1" thickBot="1">
      <c r="D288" s="166"/>
      <c r="E288" s="167"/>
      <c r="F288" s="174"/>
      <c r="G288" s="175"/>
      <c r="H288" s="176"/>
      <c r="I288" s="80">
        <f t="shared" ca="1" si="247"/>
        <v>5</v>
      </c>
      <c r="J288" s="89" t="str">
        <f t="shared" ca="1" si="242"/>
        <v>Хомут</v>
      </c>
      <c r="K288" s="90" t="str">
        <f t="shared" ca="1" si="243"/>
        <v xml:space="preserve"> 9х1200мм нейл.  </v>
      </c>
      <c r="L288" s="222" t="str">
        <f t="shared" ca="1" si="248"/>
        <v/>
      </c>
      <c r="M288" s="223"/>
      <c r="N288" s="223"/>
      <c r="O288" s="224"/>
      <c r="P288" s="222" t="str">
        <f t="shared" ca="1" si="249"/>
        <v/>
      </c>
      <c r="Q288" s="223"/>
      <c r="R288" s="223"/>
      <c r="S288" s="224"/>
      <c r="T288" s="81" t="str">
        <f t="shared" ca="1" si="251"/>
        <v>шт.</v>
      </c>
      <c r="U288" s="81">
        <f t="shared" ca="1" si="252"/>
        <v>51</v>
      </c>
      <c r="V288" s="222" t="str">
        <f t="shared" ca="1" si="253"/>
        <v/>
      </c>
      <c r="W288" s="224"/>
      <c r="X288" s="225" t="str">
        <f t="shared" ca="1" si="250"/>
        <v>Вариант А2</v>
      </c>
      <c r="Y288" s="226"/>
      <c r="Z288" s="226"/>
      <c r="AA288" s="227"/>
      <c r="AB288" s="177"/>
      <c r="AC288" s="86">
        <f t="shared" si="254"/>
        <v>222</v>
      </c>
      <c r="AD288" s="86">
        <f t="shared" ca="1" si="255"/>
        <v>5</v>
      </c>
      <c r="AE288" s="86" t="str">
        <f t="shared" ca="1" si="246"/>
        <v>Хомут</v>
      </c>
      <c r="AF288" s="86" t="str">
        <f t="shared" ca="1" si="246"/>
        <v xml:space="preserve"> 9х1200мм нейл.  </v>
      </c>
      <c r="AG288" s="86" t="str">
        <f t="shared" ca="1" si="246"/>
        <v/>
      </c>
      <c r="AH288" s="86" t="str">
        <f t="shared" ca="1" si="246"/>
        <v/>
      </c>
      <c r="AI288" s="86" t="str">
        <f t="shared" ca="1" si="246"/>
        <v>шт.</v>
      </c>
      <c r="AJ288" s="86">
        <f t="shared" ca="1" si="246"/>
        <v>51</v>
      </c>
      <c r="AK288" s="86" t="str">
        <f t="shared" ca="1" si="246"/>
        <v/>
      </c>
      <c r="AL288" s="86" t="str">
        <f t="shared" ca="1" si="246"/>
        <v>Вариант А2</v>
      </c>
      <c r="AM288" s="86" t="str">
        <f t="shared" ca="1" si="246"/>
        <v/>
      </c>
      <c r="AN288" s="86" t="str">
        <f t="shared" ca="1" si="246"/>
        <v/>
      </c>
      <c r="AO288" s="86" t="str">
        <f t="shared" ca="1" si="246"/>
        <v/>
      </c>
      <c r="AP288" s="86" t="str">
        <f t="shared" ca="1" si="246"/>
        <v/>
      </c>
      <c r="AQ288" s="86" t="str">
        <f t="shared" ca="1" si="246"/>
        <v/>
      </c>
    </row>
    <row r="289" spans="4:43" s="86" customFormat="1" ht="23.25" customHeight="1">
      <c r="D289" s="162" t="s">
        <v>35</v>
      </c>
      <c r="E289" s="163"/>
      <c r="F289" s="168"/>
      <c r="G289" s="169"/>
      <c r="H289" s="170"/>
      <c r="I289" s="80">
        <f t="shared" ca="1" si="247"/>
        <v>6</v>
      </c>
      <c r="J289" s="89" t="str">
        <f ca="1">AE289</f>
        <v>Зажим ответвительный</v>
      </c>
      <c r="K289" s="90" t="str">
        <f ca="1">AF289</f>
        <v>Р 619</v>
      </c>
      <c r="L289" s="158" t="str">
        <f t="shared" ca="1" si="248"/>
        <v/>
      </c>
      <c r="M289" s="159"/>
      <c r="N289" s="159"/>
      <c r="O289" s="160"/>
      <c r="P289" s="158" t="str">
        <f t="shared" ca="1" si="249"/>
        <v/>
      </c>
      <c r="Q289" s="159"/>
      <c r="R289" s="159"/>
      <c r="S289" s="160"/>
      <c r="T289" s="81" t="str">
        <f t="shared" ca="1" si="251"/>
        <v>шт.</v>
      </c>
      <c r="U289" s="81">
        <f t="shared" ca="1" si="252"/>
        <v>68</v>
      </c>
      <c r="V289" s="158" t="str">
        <f t="shared" ca="1" si="253"/>
        <v/>
      </c>
      <c r="W289" s="160"/>
      <c r="X289" s="155" t="str">
        <f t="shared" ca="1" si="250"/>
        <v/>
      </c>
      <c r="Y289" s="156"/>
      <c r="Z289" s="156"/>
      <c r="AA289" s="157"/>
      <c r="AB289" s="177"/>
      <c r="AC289" s="86">
        <f t="shared" si="254"/>
        <v>223</v>
      </c>
      <c r="AD289" s="86">
        <f t="shared" ca="1" si="255"/>
        <v>6</v>
      </c>
      <c r="AE289" s="86" t="str">
        <f t="shared" ca="1" si="246"/>
        <v>Зажим ответвительный</v>
      </c>
      <c r="AF289" s="86" t="str">
        <f t="shared" ca="1" si="246"/>
        <v>Р 619</v>
      </c>
      <c r="AG289" s="86" t="str">
        <f t="shared" ca="1" si="246"/>
        <v/>
      </c>
      <c r="AH289" s="86" t="str">
        <f t="shared" ca="1" si="246"/>
        <v/>
      </c>
      <c r="AI289" s="86" t="str">
        <f t="shared" ca="1" si="246"/>
        <v>шт.</v>
      </c>
      <c r="AJ289" s="86">
        <f t="shared" ca="1" si="246"/>
        <v>68</v>
      </c>
      <c r="AK289" s="86" t="str">
        <f t="shared" ca="1" si="246"/>
        <v/>
      </c>
      <c r="AL289" s="86" t="str">
        <f t="shared" ca="1" si="246"/>
        <v/>
      </c>
      <c r="AM289" s="86" t="str">
        <f t="shared" ca="1" si="246"/>
        <v/>
      </c>
      <c r="AN289" s="86" t="str">
        <f t="shared" ca="1" si="246"/>
        <v/>
      </c>
    </row>
    <row r="290" spans="4:43" s="86" customFormat="1" ht="23.25" customHeight="1">
      <c r="D290" s="164"/>
      <c r="E290" s="165"/>
      <c r="F290" s="171"/>
      <c r="G290" s="177"/>
      <c r="H290" s="173"/>
      <c r="I290" s="80">
        <f t="shared" ca="1" si="247"/>
        <v>7</v>
      </c>
      <c r="J290" s="89" t="str">
        <f t="shared" ref="J290:J293" ca="1" si="256">AE290</f>
        <v>Анкерный болт с колц.</v>
      </c>
      <c r="K290" s="81" t="str">
        <f t="shared" ref="K290:K293" ca="1" si="257">AF290</f>
        <v>12(10)х100(120)</v>
      </c>
      <c r="L290" s="158" t="str">
        <f t="shared" ca="1" si="248"/>
        <v/>
      </c>
      <c r="M290" s="159"/>
      <c r="N290" s="159"/>
      <c r="O290" s="160"/>
      <c r="P290" s="158" t="str">
        <f t="shared" ca="1" si="249"/>
        <v/>
      </c>
      <c r="Q290" s="159"/>
      <c r="R290" s="159"/>
      <c r="S290" s="160"/>
      <c r="T290" s="81" t="str">
        <f t="shared" ca="1" si="251"/>
        <v>шт.</v>
      </c>
      <c r="U290" s="81">
        <f t="shared" ca="1" si="252"/>
        <v>17</v>
      </c>
      <c r="V290" s="158" t="str">
        <f t="shared" ca="1" si="253"/>
        <v/>
      </c>
      <c r="W290" s="160"/>
      <c r="X290" s="155" t="str">
        <f t="shared" ca="1" si="250"/>
        <v>Вариант Б2</v>
      </c>
      <c r="Y290" s="156"/>
      <c r="Z290" s="156"/>
      <c r="AA290" s="157"/>
      <c r="AB290" s="177"/>
      <c r="AC290" s="86">
        <f t="shared" si="254"/>
        <v>224</v>
      </c>
      <c r="AD290" s="86">
        <f t="shared" ca="1" si="255"/>
        <v>7</v>
      </c>
      <c r="AE290" s="86" t="str">
        <f t="shared" ca="1" si="246"/>
        <v>Анкерный болт с колц.</v>
      </c>
      <c r="AF290" s="86" t="str">
        <f t="shared" ca="1" si="246"/>
        <v>12(10)х100(120)</v>
      </c>
      <c r="AG290" s="86" t="str">
        <f t="shared" ca="1" si="246"/>
        <v/>
      </c>
      <c r="AH290" s="86" t="str">
        <f t="shared" ca="1" si="246"/>
        <v/>
      </c>
      <c r="AI290" s="86" t="str">
        <f t="shared" ca="1" si="246"/>
        <v>шт.</v>
      </c>
      <c r="AJ290" s="86">
        <f t="shared" ca="1" si="246"/>
        <v>17</v>
      </c>
      <c r="AK290" s="86" t="str">
        <f t="shared" ca="1" si="246"/>
        <v/>
      </c>
      <c r="AL290" s="86" t="str">
        <f t="shared" ca="1" si="246"/>
        <v>Вариант Б2</v>
      </c>
      <c r="AM290" s="86" t="str">
        <f t="shared" ca="1" si="246"/>
        <v/>
      </c>
      <c r="AN290" s="86" t="str">
        <f t="shared" ca="1" si="246"/>
        <v/>
      </c>
      <c r="AO290" s="86" t="str">
        <f t="shared" ca="1" si="246"/>
        <v/>
      </c>
      <c r="AP290" s="86" t="str">
        <f t="shared" ca="1" si="246"/>
        <v/>
      </c>
      <c r="AQ290" s="86" t="str">
        <f t="shared" ca="1" si="246"/>
        <v/>
      </c>
    </row>
    <row r="291" spans="4:43" s="86" customFormat="1" ht="23.25" customHeight="1">
      <c r="D291" s="164"/>
      <c r="E291" s="165"/>
      <c r="F291" s="171"/>
      <c r="G291" s="177"/>
      <c r="H291" s="173"/>
      <c r="I291" s="3" t="str">
        <f t="shared" ca="1" si="247"/>
        <v/>
      </c>
      <c r="J291" s="277" t="str">
        <f t="shared" ca="1" si="256"/>
        <v>Вариант А1</v>
      </c>
      <c r="K291" s="79" t="str">
        <f t="shared" ca="1" si="257"/>
        <v/>
      </c>
      <c r="L291" s="158" t="str">
        <f t="shared" ca="1" si="248"/>
        <v/>
      </c>
      <c r="M291" s="159"/>
      <c r="N291" s="159"/>
      <c r="O291" s="160"/>
      <c r="P291" s="161" t="str">
        <f t="shared" ca="1" si="249"/>
        <v/>
      </c>
      <c r="Q291" s="161"/>
      <c r="R291" s="161"/>
      <c r="S291" s="161"/>
      <c r="T291" s="78" t="str">
        <f t="shared" ca="1" si="251"/>
        <v/>
      </c>
      <c r="U291" s="79" t="str">
        <f t="shared" ca="1" si="252"/>
        <v/>
      </c>
      <c r="V291" s="158" t="str">
        <f t="shared" ca="1" si="253"/>
        <v/>
      </c>
      <c r="W291" s="160"/>
      <c r="X291" s="155" t="str">
        <f t="shared" ca="1" si="250"/>
        <v/>
      </c>
      <c r="Y291" s="156"/>
      <c r="Z291" s="156"/>
      <c r="AA291" s="157"/>
      <c r="AB291" s="177"/>
      <c r="AC291" s="86">
        <f t="shared" si="254"/>
        <v>225</v>
      </c>
      <c r="AD291" s="86" t="str">
        <f t="shared" ca="1" si="255"/>
        <v/>
      </c>
      <c r="AE291" s="86" t="str">
        <f t="shared" ca="1" si="246"/>
        <v>Вариант А1</v>
      </c>
      <c r="AF291" s="86" t="str">
        <f t="shared" ca="1" si="246"/>
        <v/>
      </c>
      <c r="AG291" s="86" t="str">
        <f t="shared" ca="1" si="246"/>
        <v/>
      </c>
      <c r="AH291" s="86" t="str">
        <f t="shared" ca="1" si="246"/>
        <v/>
      </c>
      <c r="AI291" s="86" t="str">
        <f t="shared" ca="1" si="246"/>
        <v/>
      </c>
      <c r="AJ291" s="86" t="str">
        <f t="shared" ca="1" si="246"/>
        <v/>
      </c>
      <c r="AK291" s="86" t="str">
        <f t="shared" ca="1" si="246"/>
        <v/>
      </c>
      <c r="AL291" s="86" t="str">
        <f t="shared" ca="1" si="246"/>
        <v/>
      </c>
      <c r="AM291" s="86" t="str">
        <f t="shared" ca="1" si="246"/>
        <v/>
      </c>
      <c r="AN291" s="86" t="str">
        <f t="shared" ca="1" si="246"/>
        <v/>
      </c>
      <c r="AO291" s="86" t="str">
        <f t="shared" ca="1" si="246"/>
        <v/>
      </c>
      <c r="AP291" s="86" t="str">
        <f t="shared" ca="1" si="246"/>
        <v/>
      </c>
      <c r="AQ291" s="86" t="str">
        <f t="shared" ca="1" si="246"/>
        <v/>
      </c>
    </row>
    <row r="292" spans="4:43" s="86" customFormat="1" ht="23.25" customHeight="1">
      <c r="D292" s="164"/>
      <c r="E292" s="165"/>
      <c r="F292" s="171"/>
      <c r="G292" s="177"/>
      <c r="H292" s="173"/>
      <c r="I292" s="3">
        <f t="shared" ca="1" si="247"/>
        <v>1</v>
      </c>
      <c r="J292" s="277" t="str">
        <f t="shared" ca="1" si="256"/>
        <v>ШУЭ (АСКУЭ) PL03 Корп.552 SPDS</v>
      </c>
      <c r="K292" s="79" t="str">
        <f t="shared" ca="1" si="257"/>
        <v>Шкаф в сборе</v>
      </c>
      <c r="L292" s="158" t="str">
        <f t="shared" ca="1" si="248"/>
        <v/>
      </c>
      <c r="M292" s="159"/>
      <c r="N292" s="159"/>
      <c r="O292" s="160"/>
      <c r="P292" s="161" t="str">
        <f t="shared" ca="1" si="249"/>
        <v/>
      </c>
      <c r="Q292" s="161"/>
      <c r="R292" s="161"/>
      <c r="S292" s="161"/>
      <c r="T292" s="78" t="str">
        <f t="shared" ca="1" si="251"/>
        <v>шт.</v>
      </c>
      <c r="U292" s="79">
        <f t="shared" ca="1" si="252"/>
        <v>3</v>
      </c>
      <c r="V292" s="158" t="str">
        <f t="shared" ca="1" si="253"/>
        <v/>
      </c>
      <c r="W292" s="160"/>
      <c r="X292" s="155" t="str">
        <f t="shared" ca="1" si="250"/>
        <v>Вариант А1</v>
      </c>
      <c r="Y292" s="156"/>
      <c r="Z292" s="156"/>
      <c r="AA292" s="157"/>
      <c r="AB292" s="177"/>
      <c r="AC292" s="86">
        <f t="shared" si="254"/>
        <v>226</v>
      </c>
      <c r="AD292" s="86">
        <f t="shared" ca="1" si="255"/>
        <v>1</v>
      </c>
      <c r="AE292" s="86" t="str">
        <f t="shared" ca="1" si="246"/>
        <v>ШУЭ (АСКУЭ) PL03 Корп.552 SPDS</v>
      </c>
      <c r="AF292" s="86" t="str">
        <f t="shared" ca="1" si="246"/>
        <v>Шкаф в сборе</v>
      </c>
      <c r="AG292" s="86" t="str">
        <f t="shared" ca="1" si="246"/>
        <v/>
      </c>
      <c r="AH292" s="86" t="str">
        <f t="shared" ca="1" si="246"/>
        <v/>
      </c>
      <c r="AI292" s="86" t="str">
        <f t="shared" ca="1" si="246"/>
        <v>шт.</v>
      </c>
      <c r="AJ292" s="86">
        <f t="shared" ca="1" si="246"/>
        <v>3</v>
      </c>
      <c r="AK292" s="86" t="str">
        <f t="shared" ca="1" si="246"/>
        <v/>
      </c>
      <c r="AL292" s="86" t="str">
        <f t="shared" ca="1" si="246"/>
        <v>Вариант А1</v>
      </c>
      <c r="AM292" s="86" t="str">
        <f t="shared" ca="1" si="246"/>
        <v/>
      </c>
      <c r="AN292" s="86" t="str">
        <f t="shared" ca="1" si="246"/>
        <v/>
      </c>
      <c r="AO292" s="86" t="str">
        <f t="shared" ca="1" si="246"/>
        <v/>
      </c>
      <c r="AP292" s="86" t="str">
        <f t="shared" ca="1" si="246"/>
        <v/>
      </c>
      <c r="AQ292" s="86" t="str">
        <f t="shared" ca="1" si="246"/>
        <v/>
      </c>
    </row>
    <row r="293" spans="4:43" s="86" customFormat="1" ht="22.5" customHeight="1" thickBot="1">
      <c r="D293" s="166"/>
      <c r="E293" s="167"/>
      <c r="F293" s="174"/>
      <c r="G293" s="175"/>
      <c r="H293" s="176"/>
      <c r="I293" s="3">
        <f t="shared" ca="1" si="247"/>
        <v>2</v>
      </c>
      <c r="J293" s="6" t="str">
        <f t="shared" ca="1" si="256"/>
        <v>Бирка Треугольник</v>
      </c>
      <c r="K293" s="79" t="str">
        <f t="shared" ca="1" si="257"/>
        <v>У-136</v>
      </c>
      <c r="L293" s="158" t="str">
        <f t="shared" ca="1" si="248"/>
        <v/>
      </c>
      <c r="M293" s="159"/>
      <c r="N293" s="159"/>
      <c r="O293" s="160"/>
      <c r="P293" s="158" t="str">
        <f t="shared" ca="1" si="249"/>
        <v/>
      </c>
      <c r="Q293" s="159"/>
      <c r="R293" s="159"/>
      <c r="S293" s="160"/>
      <c r="T293" s="79" t="str">
        <f ca="1">AI293</f>
        <v>шт.</v>
      </c>
      <c r="U293" s="79">
        <f ca="1">AJ293</f>
        <v>12</v>
      </c>
      <c r="V293" s="158" t="str">
        <f ca="1">AK293</f>
        <v/>
      </c>
      <c r="W293" s="160"/>
      <c r="X293" s="155" t="str">
        <f t="shared" ca="1" si="250"/>
        <v>Вариант А1</v>
      </c>
      <c r="Y293" s="156"/>
      <c r="Z293" s="156"/>
      <c r="AA293" s="157"/>
      <c r="AB293" s="177"/>
      <c r="AC293" s="86">
        <f t="shared" si="254"/>
        <v>227</v>
      </c>
      <c r="AD293" s="86">
        <f t="shared" ca="1" si="255"/>
        <v>2</v>
      </c>
      <c r="AE293" s="86" t="str">
        <f t="shared" ca="1" si="246"/>
        <v>Бирка Треугольник</v>
      </c>
      <c r="AF293" s="86" t="str">
        <f t="shared" ca="1" si="246"/>
        <v>У-136</v>
      </c>
      <c r="AG293" s="86" t="str">
        <f t="shared" ca="1" si="246"/>
        <v/>
      </c>
      <c r="AH293" s="86" t="str">
        <f t="shared" ca="1" si="246"/>
        <v/>
      </c>
      <c r="AI293" s="86" t="str">
        <f t="shared" ca="1" si="246"/>
        <v>шт.</v>
      </c>
      <c r="AJ293" s="86">
        <f t="shared" ca="1" si="246"/>
        <v>12</v>
      </c>
      <c r="AK293" s="86" t="str">
        <f t="shared" ca="1" si="246"/>
        <v/>
      </c>
      <c r="AL293" s="86" t="str">
        <f t="shared" ca="1" si="246"/>
        <v>Вариант А1</v>
      </c>
      <c r="AM293" s="86" t="str">
        <f t="shared" ca="1" si="246"/>
        <v/>
      </c>
      <c r="AN293" s="86" t="str">
        <f t="shared" ca="1" si="246"/>
        <v/>
      </c>
      <c r="AO293" s="86" t="str">
        <f t="shared" ca="1" si="246"/>
        <v/>
      </c>
      <c r="AP293" s="86" t="str">
        <f t="shared" ca="1" si="246"/>
        <v/>
      </c>
      <c r="AQ293" s="86" t="str">
        <f t="shared" ca="1" si="246"/>
        <v/>
      </c>
    </row>
    <row r="294" spans="4:43" s="86" customFormat="1" ht="14.25" customHeight="1" thickBot="1">
      <c r="D294" s="178" t="s">
        <v>38</v>
      </c>
      <c r="E294" s="179"/>
      <c r="F294" s="184"/>
      <c r="G294" s="185"/>
      <c r="H294" s="186"/>
      <c r="J294" s="91"/>
      <c r="AA294" s="84"/>
      <c r="AB294" s="177"/>
    </row>
    <row r="295" spans="4:43" s="86" customFormat="1" ht="15" customHeight="1">
      <c r="D295" s="180"/>
      <c r="E295" s="181"/>
      <c r="F295" s="184"/>
      <c r="G295" s="185"/>
      <c r="H295" s="186"/>
      <c r="I295" s="26"/>
      <c r="J295" s="92"/>
      <c r="K295" s="27"/>
      <c r="L295" s="44"/>
      <c r="M295" s="87"/>
      <c r="N295" s="44"/>
      <c r="O295" s="190"/>
      <c r="P295" s="191"/>
      <c r="Q295" s="44"/>
      <c r="R295" s="44"/>
      <c r="S295" s="192" t="str">
        <f>$S$29</f>
        <v>2001.РП.10Т-ТКР2.1</v>
      </c>
      <c r="T295" s="193"/>
      <c r="U295" s="193"/>
      <c r="V295" s="193"/>
      <c r="W295" s="193"/>
      <c r="X295" s="193"/>
      <c r="Y295" s="193"/>
      <c r="Z295" s="194"/>
      <c r="AA295" s="201" t="s">
        <v>16</v>
      </c>
      <c r="AB295" s="177"/>
    </row>
    <row r="296" spans="4:43" s="86" customFormat="1" ht="6" customHeight="1" thickBot="1">
      <c r="D296" s="180"/>
      <c r="E296" s="181"/>
      <c r="F296" s="184"/>
      <c r="G296" s="185"/>
      <c r="H296" s="186"/>
      <c r="I296" s="26"/>
      <c r="J296" s="92"/>
      <c r="K296" s="27"/>
      <c r="L296" s="203"/>
      <c r="M296" s="203"/>
      <c r="N296" s="203"/>
      <c r="O296" s="205"/>
      <c r="P296" s="206"/>
      <c r="Q296" s="203"/>
      <c r="R296" s="203"/>
      <c r="S296" s="195"/>
      <c r="T296" s="196"/>
      <c r="U296" s="196"/>
      <c r="V296" s="196"/>
      <c r="W296" s="196"/>
      <c r="X296" s="196"/>
      <c r="Y296" s="196"/>
      <c r="Z296" s="197"/>
      <c r="AA296" s="202"/>
      <c r="AB296" s="177"/>
    </row>
    <row r="297" spans="4:43" s="86" customFormat="1" ht="9" customHeight="1" thickBot="1">
      <c r="D297" s="180"/>
      <c r="E297" s="181"/>
      <c r="F297" s="184"/>
      <c r="G297" s="185"/>
      <c r="H297" s="186"/>
      <c r="I297" s="26"/>
      <c r="J297" s="92"/>
      <c r="K297" s="27"/>
      <c r="L297" s="204"/>
      <c r="M297" s="204"/>
      <c r="N297" s="204"/>
      <c r="O297" s="207"/>
      <c r="P297" s="208"/>
      <c r="Q297" s="204"/>
      <c r="R297" s="204"/>
      <c r="S297" s="195"/>
      <c r="T297" s="196"/>
      <c r="U297" s="196"/>
      <c r="V297" s="196"/>
      <c r="W297" s="196"/>
      <c r="X297" s="196"/>
      <c r="Y297" s="196"/>
      <c r="Z297" s="197"/>
      <c r="AA297" s="209">
        <v>8</v>
      </c>
      <c r="AB297" s="177"/>
    </row>
    <row r="298" spans="4:43" s="86" customFormat="1" ht="39" customHeight="1" thickBot="1">
      <c r="D298" s="182"/>
      <c r="E298" s="183"/>
      <c r="F298" s="187"/>
      <c r="G298" s="188"/>
      <c r="H298" s="189"/>
      <c r="I298" s="29"/>
      <c r="J298" s="93"/>
      <c r="K298" s="30"/>
      <c r="L298" s="88" t="s">
        <v>14</v>
      </c>
      <c r="M298" s="88" t="s">
        <v>15</v>
      </c>
      <c r="N298" s="88" t="s">
        <v>16</v>
      </c>
      <c r="O298" s="210" t="s">
        <v>17</v>
      </c>
      <c r="P298" s="210"/>
      <c r="Q298" s="88" t="s">
        <v>18</v>
      </c>
      <c r="R298" s="88" t="s">
        <v>19</v>
      </c>
      <c r="S298" s="198"/>
      <c r="T298" s="199"/>
      <c r="U298" s="199"/>
      <c r="V298" s="199"/>
      <c r="W298" s="199"/>
      <c r="X298" s="199"/>
      <c r="Y298" s="199"/>
      <c r="Z298" s="200"/>
      <c r="AA298" s="209"/>
      <c r="AB298" s="177"/>
    </row>
    <row r="299" spans="4:43" s="86" customFormat="1" ht="11.25" customHeight="1" thickBot="1">
      <c r="J299" s="91"/>
      <c r="Y299" s="211" t="s">
        <v>40</v>
      </c>
      <c r="Z299" s="211"/>
      <c r="AA299" s="211"/>
      <c r="AB299" s="177"/>
    </row>
    <row r="300" spans="4:43" s="86" customFormat="1" ht="23.25" customHeight="1">
      <c r="H300" s="83"/>
      <c r="I300" s="212" t="s">
        <v>0</v>
      </c>
      <c r="J300" s="214" t="s">
        <v>1</v>
      </c>
      <c r="K300" s="216" t="s">
        <v>2</v>
      </c>
      <c r="L300" s="216" t="s">
        <v>3</v>
      </c>
      <c r="M300" s="216"/>
      <c r="N300" s="216"/>
      <c r="O300" s="216"/>
      <c r="P300" s="216" t="s">
        <v>4</v>
      </c>
      <c r="Q300" s="216"/>
      <c r="R300" s="216"/>
      <c r="S300" s="216"/>
      <c r="T300" s="216" t="s">
        <v>5</v>
      </c>
      <c r="U300" s="216" t="s">
        <v>6</v>
      </c>
      <c r="V300" s="216" t="s">
        <v>7</v>
      </c>
      <c r="W300" s="216"/>
      <c r="X300" s="219" t="s">
        <v>8</v>
      </c>
      <c r="Y300" s="219"/>
      <c r="Z300" s="219"/>
      <c r="AA300" s="220"/>
      <c r="AB300" s="177"/>
      <c r="AD300" s="86" t="s">
        <v>41</v>
      </c>
      <c r="AE300" s="86">
        <v>1</v>
      </c>
      <c r="AF300" s="86">
        <f t="shared" ref="AF300" si="258">AE300+1</f>
        <v>2</v>
      </c>
      <c r="AG300" s="86">
        <f t="shared" ref="AG300" si="259">AF300+1</f>
        <v>3</v>
      </c>
      <c r="AH300" s="86">
        <f t="shared" ref="AH300" si="260">AG300+1</f>
        <v>4</v>
      </c>
      <c r="AI300" s="86">
        <f t="shared" ref="AI300" si="261">AH300+1</f>
        <v>5</v>
      </c>
      <c r="AJ300" s="86">
        <f t="shared" ref="AJ300" si="262">AI300+1</f>
        <v>6</v>
      </c>
      <c r="AK300" s="86">
        <f t="shared" ref="AK300" si="263">AJ300+1</f>
        <v>7</v>
      </c>
      <c r="AL300" s="86">
        <f t="shared" ref="AL300" si="264">AK300+1</f>
        <v>8</v>
      </c>
      <c r="AM300" s="86">
        <f t="shared" ref="AM300" si="265">AL300+1</f>
        <v>9</v>
      </c>
      <c r="AN300" s="86">
        <f t="shared" ref="AN300" si="266">AM300+1</f>
        <v>10</v>
      </c>
      <c r="AO300" s="86">
        <f t="shared" ref="AO300" si="267">AN300+1</f>
        <v>11</v>
      </c>
      <c r="AP300" s="86">
        <f t="shared" ref="AP300" si="268">AO300+1</f>
        <v>12</v>
      </c>
      <c r="AQ300" s="86">
        <f t="shared" ref="AQ300" si="269">AP300+1</f>
        <v>13</v>
      </c>
    </row>
    <row r="301" spans="4:43" s="86" customFormat="1" ht="76.5" customHeight="1">
      <c r="H301" s="83"/>
      <c r="I301" s="213"/>
      <c r="J301" s="215"/>
      <c r="K301" s="217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7"/>
      <c r="Y301" s="217"/>
      <c r="Z301" s="217"/>
      <c r="AA301" s="221"/>
      <c r="AB301" s="177"/>
      <c r="AC301" s="86">
        <f ca="1">IF(OFFSET(AC301,40,0,1,1)&lt;&gt;0,OFFSET(AC301,40,0,1,1),AA334)</f>
        <v>258</v>
      </c>
    </row>
    <row r="302" spans="4:43" s="86" customFormat="1" ht="23.25" customHeight="1">
      <c r="H302" s="83"/>
      <c r="I302" s="3">
        <f ca="1">AD302</f>
        <v>2</v>
      </c>
      <c r="J302" s="6" t="str">
        <f ca="1">AE302</f>
        <v>Бирка Треугольник</v>
      </c>
      <c r="K302" s="47" t="str">
        <f ca="1">AF302</f>
        <v>У-136</v>
      </c>
      <c r="L302" s="158" t="str">
        <f t="shared" ref="L302:L321" ca="1" si="270">AG302</f>
        <v/>
      </c>
      <c r="M302" s="159"/>
      <c r="N302" s="159"/>
      <c r="O302" s="160"/>
      <c r="P302" s="161" t="str">
        <f t="shared" ref="P302:P321" ca="1" si="271">AH302</f>
        <v/>
      </c>
      <c r="Q302" s="161"/>
      <c r="R302" s="161"/>
      <c r="S302" s="161"/>
      <c r="T302" s="78" t="str">
        <f t="shared" ref="T302:T321" ca="1" si="272">AI302</f>
        <v>шт.</v>
      </c>
      <c r="U302" s="79">
        <f t="shared" ref="U302:U321" ca="1" si="273">AJ302</f>
        <v>12</v>
      </c>
      <c r="V302" s="158" t="str">
        <f t="shared" ref="V302:V321" ca="1" si="274">AK302</f>
        <v/>
      </c>
      <c r="W302" s="160"/>
      <c r="X302" s="155" t="str">
        <f t="shared" ref="X302:X321" ca="1" si="275">AL302</f>
        <v>Вариант А1</v>
      </c>
      <c r="Y302" s="156"/>
      <c r="Z302" s="156"/>
      <c r="AA302" s="157"/>
      <c r="AB302" s="177"/>
      <c r="AC302" s="86">
        <f>AC292+1</f>
        <v>227</v>
      </c>
      <c r="AD302" s="86">
        <f ca="1">IF(OFFSET(INDIRECT($AD$2),AC302,0,1,1)&lt;&gt;0,OFFSET(INDIRECT($AD$2),AC302,0,1,1),"")</f>
        <v>2</v>
      </c>
      <c r="AE302" s="86" t="str">
        <f t="shared" ref="AE302:AQ317" ca="1" si="276">IF(OFFSET(INDIRECT($AD$2),$AC302,AE$2,1,1)&lt;&gt;0,OFFSET(INDIRECT($AD$2),$AC302,AE$2,1,1),"")</f>
        <v>Бирка Треугольник</v>
      </c>
      <c r="AF302" s="86" t="str">
        <f t="shared" ca="1" si="276"/>
        <v>У-136</v>
      </c>
      <c r="AG302" s="86" t="str">
        <f t="shared" ca="1" si="276"/>
        <v/>
      </c>
      <c r="AH302" s="86" t="str">
        <f t="shared" ca="1" si="276"/>
        <v/>
      </c>
      <c r="AI302" s="86" t="str">
        <f t="shared" ca="1" si="276"/>
        <v>шт.</v>
      </c>
      <c r="AJ302" s="86">
        <f t="shared" ca="1" si="276"/>
        <v>12</v>
      </c>
      <c r="AK302" s="86" t="str">
        <f t="shared" ca="1" si="276"/>
        <v/>
      </c>
      <c r="AL302" s="86" t="str">
        <f t="shared" ca="1" si="276"/>
        <v>Вариант А1</v>
      </c>
      <c r="AM302" s="86" t="str">
        <f t="shared" ca="1" si="276"/>
        <v/>
      </c>
      <c r="AN302" s="86" t="str">
        <f t="shared" ca="1" si="276"/>
        <v/>
      </c>
      <c r="AO302" s="86" t="str">
        <f t="shared" ca="1" si="276"/>
        <v/>
      </c>
      <c r="AP302" s="86" t="str">
        <f t="shared" ca="1" si="276"/>
        <v/>
      </c>
      <c r="AQ302" s="86" t="str">
        <f t="shared" ca="1" si="276"/>
        <v/>
      </c>
    </row>
    <row r="303" spans="4:43" s="86" customFormat="1" ht="23.25" customHeight="1">
      <c r="H303" s="83"/>
      <c r="I303" s="3">
        <f t="shared" ref="I303:I321" ca="1" si="277">AD303</f>
        <v>3</v>
      </c>
      <c r="J303" s="6" t="str">
        <f t="shared" ref="J303:J325" ca="1" si="278">AE303</f>
        <v>Хомут нейлон, белый</v>
      </c>
      <c r="K303" s="79" t="str">
        <f t="shared" ref="K303:K325" ca="1" si="279">AF303</f>
        <v>2,5х100</v>
      </c>
      <c r="L303" s="158" t="str">
        <f t="shared" ca="1" si="270"/>
        <v/>
      </c>
      <c r="M303" s="159"/>
      <c r="N303" s="159"/>
      <c r="O303" s="160"/>
      <c r="P303" s="161" t="str">
        <f t="shared" ca="1" si="271"/>
        <v/>
      </c>
      <c r="Q303" s="161"/>
      <c r="R303" s="161"/>
      <c r="S303" s="161"/>
      <c r="T303" s="78" t="str">
        <f t="shared" ca="1" si="272"/>
        <v>шт.</v>
      </c>
      <c r="U303" s="79">
        <f t="shared" ca="1" si="273"/>
        <v>12</v>
      </c>
      <c r="V303" s="158" t="str">
        <f t="shared" ca="1" si="274"/>
        <v/>
      </c>
      <c r="W303" s="160"/>
      <c r="X303" s="155" t="str">
        <f t="shared" ca="1" si="275"/>
        <v>Вариант А1</v>
      </c>
      <c r="Y303" s="156"/>
      <c r="Z303" s="156"/>
      <c r="AA303" s="157"/>
      <c r="AB303" s="177"/>
      <c r="AC303" s="86">
        <f>AC302+1</f>
        <v>228</v>
      </c>
      <c r="AD303" s="86">
        <f ca="1">IF(OFFSET(INDIRECT($AD$2),AC303,0,1,1)&lt;&gt;0,OFFSET(INDIRECT($AD$2),AC303,0,1,1),"")</f>
        <v>3</v>
      </c>
      <c r="AE303" s="86" t="str">
        <f t="shared" ca="1" si="276"/>
        <v>Хомут нейлон, белый</v>
      </c>
      <c r="AF303" s="86" t="str">
        <f t="shared" ca="1" si="276"/>
        <v>2,5х100</v>
      </c>
      <c r="AG303" s="86" t="str">
        <f t="shared" ca="1" si="276"/>
        <v/>
      </c>
      <c r="AH303" s="86" t="str">
        <f t="shared" ca="1" si="276"/>
        <v/>
      </c>
      <c r="AI303" s="86" t="str">
        <f t="shared" ca="1" si="276"/>
        <v>шт.</v>
      </c>
      <c r="AJ303" s="86">
        <f t="shared" ca="1" si="276"/>
        <v>12</v>
      </c>
      <c r="AK303" s="86" t="str">
        <f t="shared" ca="1" si="276"/>
        <v/>
      </c>
      <c r="AL303" s="86" t="str">
        <f t="shared" ca="1" si="276"/>
        <v>Вариант А1</v>
      </c>
      <c r="AM303" s="86" t="str">
        <f t="shared" ca="1" si="276"/>
        <v/>
      </c>
      <c r="AN303" s="86" t="str">
        <f t="shared" ca="1" si="276"/>
        <v/>
      </c>
      <c r="AO303" s="86" t="str">
        <f t="shared" ca="1" si="276"/>
        <v/>
      </c>
      <c r="AP303" s="86" t="str">
        <f t="shared" ca="1" si="276"/>
        <v/>
      </c>
      <c r="AQ303" s="86" t="str">
        <f t="shared" ca="1" si="276"/>
        <v/>
      </c>
    </row>
    <row r="304" spans="4:43" s="86" customFormat="1" ht="23.25" customHeight="1">
      <c r="H304" s="83"/>
      <c r="I304" s="3">
        <f t="shared" ca="1" si="277"/>
        <v>4</v>
      </c>
      <c r="J304" s="6" t="str">
        <f t="shared" ca="1" si="278"/>
        <v xml:space="preserve">Болт </v>
      </c>
      <c r="K304" s="79" t="str">
        <f t="shared" ca="1" si="279"/>
        <v>М6х30</v>
      </c>
      <c r="L304" s="158" t="str">
        <f t="shared" ca="1" si="270"/>
        <v/>
      </c>
      <c r="M304" s="159"/>
      <c r="N304" s="159"/>
      <c r="O304" s="160"/>
      <c r="P304" s="161" t="str">
        <f t="shared" ca="1" si="271"/>
        <v/>
      </c>
      <c r="Q304" s="161"/>
      <c r="R304" s="161"/>
      <c r="S304" s="161"/>
      <c r="T304" s="78" t="str">
        <f t="shared" ca="1" si="272"/>
        <v>шт.</v>
      </c>
      <c r="U304" s="79">
        <f t="shared" ca="1" si="273"/>
        <v>21</v>
      </c>
      <c r="V304" s="158" t="str">
        <f t="shared" ca="1" si="274"/>
        <v/>
      </c>
      <c r="W304" s="160"/>
      <c r="X304" s="155" t="str">
        <f t="shared" ca="1" si="275"/>
        <v>Вариант А1</v>
      </c>
      <c r="Y304" s="156"/>
      <c r="Z304" s="156"/>
      <c r="AA304" s="157"/>
      <c r="AB304" s="177"/>
      <c r="AC304" s="86">
        <f>AC303+1</f>
        <v>229</v>
      </c>
      <c r="AD304" s="86">
        <f t="shared" ref="AD304:AD322" ca="1" si="280">IF(OFFSET(INDIRECT($AD$2),AC304,0,1,1)&lt;&gt;0,OFFSET(INDIRECT($AD$2),AC304,0,1,1),"")</f>
        <v>4</v>
      </c>
      <c r="AE304" s="86" t="str">
        <f t="shared" ca="1" si="276"/>
        <v xml:space="preserve">Болт </v>
      </c>
      <c r="AF304" s="86" t="str">
        <f t="shared" ca="1" si="276"/>
        <v>М6х30</v>
      </c>
      <c r="AG304" s="86" t="str">
        <f t="shared" ca="1" si="276"/>
        <v/>
      </c>
      <c r="AH304" s="86" t="str">
        <f t="shared" ca="1" si="276"/>
        <v/>
      </c>
      <c r="AI304" s="86" t="str">
        <f t="shared" ca="1" si="276"/>
        <v>шт.</v>
      </c>
      <c r="AJ304" s="86">
        <f t="shared" ca="1" si="276"/>
        <v>21</v>
      </c>
      <c r="AK304" s="86" t="str">
        <f t="shared" ca="1" si="276"/>
        <v/>
      </c>
      <c r="AL304" s="86" t="str">
        <f t="shared" ca="1" si="276"/>
        <v>Вариант А1</v>
      </c>
      <c r="AM304" s="86" t="str">
        <f t="shared" ca="1" si="276"/>
        <v/>
      </c>
      <c r="AN304" s="86" t="str">
        <f t="shared" ca="1" si="276"/>
        <v/>
      </c>
      <c r="AO304" s="86" t="str">
        <f t="shared" ca="1" si="276"/>
        <v/>
      </c>
      <c r="AP304" s="86" t="str">
        <f t="shared" ca="1" si="276"/>
        <v/>
      </c>
      <c r="AQ304" s="86" t="str">
        <f t="shared" ca="1" si="276"/>
        <v/>
      </c>
    </row>
    <row r="305" spans="8:43" s="86" customFormat="1" ht="23.25" customHeight="1">
      <c r="H305" s="83"/>
      <c r="I305" s="3">
        <f t="shared" ca="1" si="277"/>
        <v>5</v>
      </c>
      <c r="J305" s="6" t="str">
        <f t="shared" ca="1" si="278"/>
        <v xml:space="preserve">Гайка </v>
      </c>
      <c r="K305" s="79" t="str">
        <f t="shared" ca="1" si="279"/>
        <v>М6</v>
      </c>
      <c r="L305" s="158" t="str">
        <f t="shared" ca="1" si="270"/>
        <v/>
      </c>
      <c r="M305" s="159"/>
      <c r="N305" s="159"/>
      <c r="O305" s="160"/>
      <c r="P305" s="161" t="str">
        <f t="shared" ca="1" si="271"/>
        <v/>
      </c>
      <c r="Q305" s="161"/>
      <c r="R305" s="161"/>
      <c r="S305" s="161"/>
      <c r="T305" s="78" t="str">
        <f t="shared" ca="1" si="272"/>
        <v>шт.</v>
      </c>
      <c r="U305" s="79">
        <f t="shared" ca="1" si="273"/>
        <v>21</v>
      </c>
      <c r="V305" s="158" t="str">
        <f t="shared" ca="1" si="274"/>
        <v/>
      </c>
      <c r="W305" s="160"/>
      <c r="X305" s="155" t="str">
        <f t="shared" ca="1" si="275"/>
        <v>Вариант А1</v>
      </c>
      <c r="Y305" s="156"/>
      <c r="Z305" s="156"/>
      <c r="AA305" s="157"/>
      <c r="AB305" s="177"/>
      <c r="AC305" s="86">
        <f t="shared" ref="AC305:AC322" si="281">AC304+1</f>
        <v>230</v>
      </c>
      <c r="AD305" s="86">
        <f t="shared" ca="1" si="280"/>
        <v>5</v>
      </c>
      <c r="AE305" s="86" t="str">
        <f t="shared" ca="1" si="276"/>
        <v xml:space="preserve">Гайка </v>
      </c>
      <c r="AF305" s="86" t="str">
        <f t="shared" ca="1" si="276"/>
        <v>М6</v>
      </c>
      <c r="AG305" s="86" t="str">
        <f t="shared" ca="1" si="276"/>
        <v/>
      </c>
      <c r="AH305" s="86" t="str">
        <f t="shared" ca="1" si="276"/>
        <v/>
      </c>
      <c r="AI305" s="86" t="str">
        <f t="shared" ca="1" si="276"/>
        <v>шт.</v>
      </c>
      <c r="AJ305" s="86">
        <f t="shared" ca="1" si="276"/>
        <v>21</v>
      </c>
      <c r="AK305" s="86" t="str">
        <f t="shared" ca="1" si="276"/>
        <v/>
      </c>
      <c r="AL305" s="86" t="str">
        <f t="shared" ca="1" si="276"/>
        <v>Вариант А1</v>
      </c>
      <c r="AM305" s="86" t="str">
        <f t="shared" ca="1" si="276"/>
        <v/>
      </c>
      <c r="AN305" s="86" t="str">
        <f t="shared" ca="1" si="276"/>
        <v/>
      </c>
      <c r="AO305" s="86" t="str">
        <f t="shared" ca="1" si="276"/>
        <v/>
      </c>
      <c r="AP305" s="86" t="str">
        <f t="shared" ca="1" si="276"/>
        <v/>
      </c>
      <c r="AQ305" s="86" t="str">
        <f t="shared" ca="1" si="276"/>
        <v/>
      </c>
    </row>
    <row r="306" spans="8:43" s="86" customFormat="1" ht="23.25" customHeight="1">
      <c r="H306" s="83"/>
      <c r="I306" s="3">
        <f t="shared" ca="1" si="277"/>
        <v>6</v>
      </c>
      <c r="J306" s="6" t="str">
        <f t="shared" ca="1" si="278"/>
        <v xml:space="preserve">Шайба плоск. усил. ГОСТ 6958 </v>
      </c>
      <c r="K306" s="41" t="str">
        <f t="shared" ca="1" si="279"/>
        <v>М6</v>
      </c>
      <c r="L306" s="158" t="str">
        <f t="shared" ca="1" si="270"/>
        <v/>
      </c>
      <c r="M306" s="159"/>
      <c r="N306" s="159"/>
      <c r="O306" s="160"/>
      <c r="P306" s="161" t="str">
        <f t="shared" ca="1" si="271"/>
        <v/>
      </c>
      <c r="Q306" s="161"/>
      <c r="R306" s="161"/>
      <c r="S306" s="161"/>
      <c r="T306" s="78" t="str">
        <f t="shared" ca="1" si="272"/>
        <v>шт.</v>
      </c>
      <c r="U306" s="79">
        <f t="shared" ca="1" si="273"/>
        <v>42</v>
      </c>
      <c r="V306" s="158" t="str">
        <f t="shared" ca="1" si="274"/>
        <v/>
      </c>
      <c r="W306" s="160"/>
      <c r="X306" s="155" t="str">
        <f t="shared" ca="1" si="275"/>
        <v>Вариант А1</v>
      </c>
      <c r="Y306" s="156"/>
      <c r="Z306" s="156"/>
      <c r="AA306" s="157"/>
      <c r="AB306" s="177"/>
      <c r="AC306" s="86">
        <f t="shared" si="281"/>
        <v>231</v>
      </c>
      <c r="AD306" s="86">
        <f t="shared" ca="1" si="280"/>
        <v>6</v>
      </c>
      <c r="AE306" s="86" t="str">
        <f t="shared" ca="1" si="276"/>
        <v xml:space="preserve">Шайба плоск. усил. ГОСТ 6958 </v>
      </c>
      <c r="AF306" s="86" t="str">
        <f t="shared" ca="1" si="276"/>
        <v>М6</v>
      </c>
      <c r="AG306" s="86" t="str">
        <f t="shared" ca="1" si="276"/>
        <v/>
      </c>
      <c r="AH306" s="86" t="str">
        <f t="shared" ca="1" si="276"/>
        <v/>
      </c>
      <c r="AI306" s="86" t="str">
        <f t="shared" ca="1" si="276"/>
        <v>шт.</v>
      </c>
      <c r="AJ306" s="86">
        <f t="shared" ca="1" si="276"/>
        <v>42</v>
      </c>
      <c r="AK306" s="86" t="str">
        <f t="shared" ca="1" si="276"/>
        <v/>
      </c>
      <c r="AL306" s="86" t="str">
        <f t="shared" ca="1" si="276"/>
        <v>Вариант А1</v>
      </c>
      <c r="AM306" s="86" t="str">
        <f t="shared" ca="1" si="276"/>
        <v/>
      </c>
      <c r="AN306" s="86" t="str">
        <f t="shared" ca="1" si="276"/>
        <v/>
      </c>
      <c r="AO306" s="86" t="str">
        <f t="shared" ca="1" si="276"/>
        <v/>
      </c>
      <c r="AP306" s="86" t="str">
        <f t="shared" ca="1" si="276"/>
        <v/>
      </c>
      <c r="AQ306" s="86" t="str">
        <f t="shared" ca="1" si="276"/>
        <v/>
      </c>
    </row>
    <row r="307" spans="8:43" s="86" customFormat="1" ht="23.25" customHeight="1">
      <c r="H307" s="83"/>
      <c r="I307" s="3">
        <f t="shared" ca="1" si="277"/>
        <v>7</v>
      </c>
      <c r="J307" s="6" t="str">
        <f t="shared" ca="1" si="278"/>
        <v xml:space="preserve">Шайба пружинная гроверная </v>
      </c>
      <c r="K307" s="79" t="str">
        <f t="shared" ca="1" si="279"/>
        <v>М6</v>
      </c>
      <c r="L307" s="158" t="str">
        <f t="shared" ca="1" si="270"/>
        <v/>
      </c>
      <c r="M307" s="159"/>
      <c r="N307" s="159"/>
      <c r="O307" s="160"/>
      <c r="P307" s="161" t="str">
        <f t="shared" ca="1" si="271"/>
        <v/>
      </c>
      <c r="Q307" s="161"/>
      <c r="R307" s="161"/>
      <c r="S307" s="161"/>
      <c r="T307" s="78" t="str">
        <f t="shared" ca="1" si="272"/>
        <v>шт.</v>
      </c>
      <c r="U307" s="79">
        <f t="shared" ca="1" si="273"/>
        <v>21</v>
      </c>
      <c r="V307" s="158" t="str">
        <f t="shared" ca="1" si="274"/>
        <v/>
      </c>
      <c r="W307" s="160"/>
      <c r="X307" s="155" t="str">
        <f t="shared" ca="1" si="275"/>
        <v>Вариант А1</v>
      </c>
      <c r="Y307" s="156"/>
      <c r="Z307" s="156"/>
      <c r="AA307" s="157"/>
      <c r="AB307" s="177"/>
      <c r="AC307" s="86">
        <f t="shared" si="281"/>
        <v>232</v>
      </c>
      <c r="AD307" s="86">
        <f t="shared" ca="1" si="280"/>
        <v>7</v>
      </c>
      <c r="AE307" s="86" t="str">
        <f t="shared" ca="1" si="276"/>
        <v xml:space="preserve">Шайба пружинная гроверная </v>
      </c>
      <c r="AF307" s="86" t="str">
        <f t="shared" ca="1" si="276"/>
        <v>М6</v>
      </c>
      <c r="AG307" s="86" t="str">
        <f t="shared" ca="1" si="276"/>
        <v/>
      </c>
      <c r="AH307" s="86" t="str">
        <f t="shared" ca="1" si="276"/>
        <v/>
      </c>
      <c r="AI307" s="86" t="str">
        <f t="shared" ca="1" si="276"/>
        <v>шт.</v>
      </c>
      <c r="AJ307" s="86">
        <f t="shared" ca="1" si="276"/>
        <v>21</v>
      </c>
      <c r="AK307" s="86" t="str">
        <f t="shared" ca="1" si="276"/>
        <v/>
      </c>
      <c r="AL307" s="86" t="str">
        <f t="shared" ca="1" si="276"/>
        <v>Вариант А1</v>
      </c>
      <c r="AM307" s="86" t="str">
        <f t="shared" ca="1" si="276"/>
        <v/>
      </c>
      <c r="AN307" s="86" t="str">
        <f t="shared" ca="1" si="276"/>
        <v/>
      </c>
      <c r="AO307" s="86" t="str">
        <f t="shared" ca="1" si="276"/>
        <v/>
      </c>
      <c r="AP307" s="86" t="str">
        <f t="shared" ca="1" si="276"/>
        <v/>
      </c>
      <c r="AQ307" s="86" t="str">
        <f t="shared" ca="1" si="276"/>
        <v/>
      </c>
    </row>
    <row r="308" spans="8:43" s="86" customFormat="1" ht="23.25" customHeight="1">
      <c r="H308" s="83"/>
      <c r="I308" s="40">
        <f t="shared" ca="1" si="277"/>
        <v>8</v>
      </c>
      <c r="J308" s="6" t="str">
        <f t="shared" ca="1" si="278"/>
        <v>Болт ГОСТ 7798-70</v>
      </c>
      <c r="K308" s="74" t="str">
        <f t="shared" ca="1" si="279"/>
        <v>М8х30</v>
      </c>
      <c r="L308" s="158" t="str">
        <f t="shared" ca="1" si="270"/>
        <v/>
      </c>
      <c r="M308" s="159"/>
      <c r="N308" s="159"/>
      <c r="O308" s="160"/>
      <c r="P308" s="161" t="str">
        <f t="shared" ca="1" si="271"/>
        <v/>
      </c>
      <c r="Q308" s="161"/>
      <c r="R308" s="161"/>
      <c r="S308" s="161"/>
      <c r="T308" s="78" t="str">
        <f t="shared" ca="1" si="272"/>
        <v>шт.</v>
      </c>
      <c r="U308" s="79">
        <f t="shared" ca="1" si="273"/>
        <v>18</v>
      </c>
      <c r="V308" s="158" t="str">
        <f t="shared" ca="1" si="274"/>
        <v/>
      </c>
      <c r="W308" s="160"/>
      <c r="X308" s="155" t="str">
        <f t="shared" ca="1" si="275"/>
        <v>Вариант А1</v>
      </c>
      <c r="Y308" s="156"/>
      <c r="Z308" s="156"/>
      <c r="AA308" s="157"/>
      <c r="AB308" s="177"/>
      <c r="AC308" s="86">
        <f t="shared" si="281"/>
        <v>233</v>
      </c>
      <c r="AD308" s="86">
        <f t="shared" ca="1" si="280"/>
        <v>8</v>
      </c>
      <c r="AE308" s="86" t="str">
        <f t="shared" ca="1" si="276"/>
        <v>Болт ГОСТ 7798-70</v>
      </c>
      <c r="AF308" s="86" t="str">
        <f t="shared" ca="1" si="276"/>
        <v>М8х30</v>
      </c>
      <c r="AG308" s="86" t="str">
        <f t="shared" ca="1" si="276"/>
        <v/>
      </c>
      <c r="AH308" s="86" t="str">
        <f t="shared" ca="1" si="276"/>
        <v/>
      </c>
      <c r="AI308" s="86" t="str">
        <f t="shared" ca="1" si="276"/>
        <v>шт.</v>
      </c>
      <c r="AJ308" s="86">
        <f t="shared" ca="1" si="276"/>
        <v>18</v>
      </c>
      <c r="AK308" s="86" t="str">
        <f t="shared" ca="1" si="276"/>
        <v/>
      </c>
      <c r="AL308" s="86" t="str">
        <f t="shared" ca="1" si="276"/>
        <v>Вариант А1</v>
      </c>
      <c r="AM308" s="86" t="str">
        <f t="shared" ca="1" si="276"/>
        <v/>
      </c>
      <c r="AN308" s="86" t="str">
        <f t="shared" ca="1" si="276"/>
        <v/>
      </c>
      <c r="AO308" s="86" t="str">
        <f t="shared" ca="1" si="276"/>
        <v/>
      </c>
      <c r="AP308" s="86" t="str">
        <f t="shared" ca="1" si="276"/>
        <v/>
      </c>
      <c r="AQ308" s="86" t="str">
        <f t="shared" ca="1" si="276"/>
        <v/>
      </c>
    </row>
    <row r="309" spans="8:43" s="86" customFormat="1" ht="23.25" customHeight="1">
      <c r="H309" s="83"/>
      <c r="I309" s="3">
        <f t="shared" ca="1" si="277"/>
        <v>9</v>
      </c>
      <c r="J309" s="6" t="str">
        <f t="shared" ca="1" si="278"/>
        <v>Гайка ГОСТ 5915-70</v>
      </c>
      <c r="K309" s="79" t="str">
        <f t="shared" ca="1" si="279"/>
        <v>М8</v>
      </c>
      <c r="L309" s="158" t="str">
        <f t="shared" ca="1" si="270"/>
        <v/>
      </c>
      <c r="M309" s="159"/>
      <c r="N309" s="159"/>
      <c r="O309" s="160"/>
      <c r="P309" s="161" t="str">
        <f t="shared" ca="1" si="271"/>
        <v/>
      </c>
      <c r="Q309" s="161"/>
      <c r="R309" s="161"/>
      <c r="S309" s="161"/>
      <c r="T309" s="78" t="str">
        <f t="shared" ca="1" si="272"/>
        <v>шт.</v>
      </c>
      <c r="U309" s="79">
        <f t="shared" ca="1" si="273"/>
        <v>18</v>
      </c>
      <c r="V309" s="158" t="str">
        <f t="shared" ca="1" si="274"/>
        <v/>
      </c>
      <c r="W309" s="160"/>
      <c r="X309" s="155" t="str">
        <f t="shared" ca="1" si="275"/>
        <v>Вариант А1</v>
      </c>
      <c r="Y309" s="156"/>
      <c r="Z309" s="156"/>
      <c r="AA309" s="157"/>
      <c r="AB309" s="177"/>
      <c r="AC309" s="86">
        <f t="shared" si="281"/>
        <v>234</v>
      </c>
      <c r="AD309" s="86">
        <f t="shared" ca="1" si="280"/>
        <v>9</v>
      </c>
      <c r="AE309" s="86" t="str">
        <f t="shared" ca="1" si="276"/>
        <v>Гайка ГОСТ 5915-70</v>
      </c>
      <c r="AF309" s="86" t="str">
        <f t="shared" ca="1" si="276"/>
        <v>М8</v>
      </c>
      <c r="AG309" s="86" t="str">
        <f t="shared" ca="1" si="276"/>
        <v/>
      </c>
      <c r="AH309" s="86" t="str">
        <f t="shared" ca="1" si="276"/>
        <v/>
      </c>
      <c r="AI309" s="86" t="str">
        <f t="shared" ca="1" si="276"/>
        <v>шт.</v>
      </c>
      <c r="AJ309" s="86">
        <f t="shared" ca="1" si="276"/>
        <v>18</v>
      </c>
      <c r="AK309" s="86" t="str">
        <f t="shared" ca="1" si="276"/>
        <v/>
      </c>
      <c r="AL309" s="86" t="str">
        <f t="shared" ca="1" si="276"/>
        <v>Вариант А1</v>
      </c>
      <c r="AM309" s="86" t="str">
        <f t="shared" ca="1" si="276"/>
        <v/>
      </c>
      <c r="AN309" s="86" t="str">
        <f t="shared" ca="1" si="276"/>
        <v/>
      </c>
      <c r="AO309" s="86" t="str">
        <f t="shared" ca="1" si="276"/>
        <v/>
      </c>
      <c r="AP309" s="86" t="str">
        <f t="shared" ca="1" si="276"/>
        <v/>
      </c>
      <c r="AQ309" s="86" t="str">
        <f t="shared" ca="1" si="276"/>
        <v/>
      </c>
    </row>
    <row r="310" spans="8:43" s="86" customFormat="1" ht="23.25" customHeight="1">
      <c r="H310" s="83"/>
      <c r="I310" s="3">
        <f t="shared" ca="1" si="277"/>
        <v>10</v>
      </c>
      <c r="J310" s="6" t="str">
        <f t="shared" ca="1" si="278"/>
        <v xml:space="preserve">Шайба плоск. усил. ГОСТ 6958 </v>
      </c>
      <c r="K310" s="73" t="str">
        <f t="shared" ca="1" si="279"/>
        <v>М8</v>
      </c>
      <c r="L310" s="158" t="str">
        <f t="shared" ca="1" si="270"/>
        <v/>
      </c>
      <c r="M310" s="159"/>
      <c r="N310" s="159"/>
      <c r="O310" s="160"/>
      <c r="P310" s="161" t="str">
        <f t="shared" ca="1" si="271"/>
        <v/>
      </c>
      <c r="Q310" s="161"/>
      <c r="R310" s="161"/>
      <c r="S310" s="161"/>
      <c r="T310" s="78" t="str">
        <f t="shared" ca="1" si="272"/>
        <v>шт.</v>
      </c>
      <c r="U310" s="79">
        <f t="shared" ca="1" si="273"/>
        <v>36</v>
      </c>
      <c r="V310" s="158" t="str">
        <f t="shared" ca="1" si="274"/>
        <v/>
      </c>
      <c r="W310" s="160"/>
      <c r="X310" s="155" t="str">
        <f t="shared" ca="1" si="275"/>
        <v>Вариант А1</v>
      </c>
      <c r="Y310" s="156"/>
      <c r="Z310" s="156"/>
      <c r="AA310" s="157"/>
      <c r="AB310" s="177"/>
      <c r="AC310" s="86">
        <f t="shared" si="281"/>
        <v>235</v>
      </c>
      <c r="AD310" s="86">
        <f t="shared" ca="1" si="280"/>
        <v>10</v>
      </c>
      <c r="AE310" s="86" t="str">
        <f t="shared" ca="1" si="276"/>
        <v xml:space="preserve">Шайба плоск. усил. ГОСТ 6958 </v>
      </c>
      <c r="AF310" s="86" t="str">
        <f t="shared" ca="1" si="276"/>
        <v>М8</v>
      </c>
      <c r="AG310" s="86" t="str">
        <f t="shared" ca="1" si="276"/>
        <v/>
      </c>
      <c r="AH310" s="86" t="str">
        <f t="shared" ca="1" si="276"/>
        <v/>
      </c>
      <c r="AI310" s="86" t="str">
        <f t="shared" ca="1" si="276"/>
        <v>шт.</v>
      </c>
      <c r="AJ310" s="86">
        <f t="shared" ca="1" si="276"/>
        <v>36</v>
      </c>
      <c r="AK310" s="86" t="str">
        <f t="shared" ca="1" si="276"/>
        <v/>
      </c>
      <c r="AL310" s="86" t="str">
        <f t="shared" ca="1" si="276"/>
        <v>Вариант А1</v>
      </c>
      <c r="AM310" s="86" t="str">
        <f t="shared" ca="1" si="276"/>
        <v/>
      </c>
      <c r="AN310" s="86" t="str">
        <f t="shared" ca="1" si="276"/>
        <v/>
      </c>
      <c r="AO310" s="86" t="str">
        <f t="shared" ca="1" si="276"/>
        <v/>
      </c>
      <c r="AP310" s="86" t="str">
        <f t="shared" ca="1" si="276"/>
        <v/>
      </c>
      <c r="AQ310" s="86" t="str">
        <f t="shared" ca="1" si="276"/>
        <v/>
      </c>
    </row>
    <row r="311" spans="8:43" s="86" customFormat="1" ht="23.25" customHeight="1">
      <c r="H311" s="83"/>
      <c r="I311" s="3">
        <f t="shared" ca="1" si="277"/>
        <v>11</v>
      </c>
      <c r="J311" s="6" t="str">
        <f t="shared" ca="1" si="278"/>
        <v>Шайба пружинн. гровер ГОСТ 6402-70</v>
      </c>
      <c r="K311" s="79" t="str">
        <f t="shared" ca="1" si="279"/>
        <v>М8</v>
      </c>
      <c r="L311" s="158" t="str">
        <f t="shared" ca="1" si="270"/>
        <v/>
      </c>
      <c r="M311" s="159"/>
      <c r="N311" s="159"/>
      <c r="O311" s="160"/>
      <c r="P311" s="161" t="str">
        <f t="shared" ca="1" si="271"/>
        <v/>
      </c>
      <c r="Q311" s="161"/>
      <c r="R311" s="161"/>
      <c r="S311" s="161"/>
      <c r="T311" s="78" t="str">
        <f t="shared" ca="1" si="272"/>
        <v>шт.</v>
      </c>
      <c r="U311" s="79">
        <f t="shared" ca="1" si="273"/>
        <v>18</v>
      </c>
      <c r="V311" s="158" t="str">
        <f t="shared" ca="1" si="274"/>
        <v/>
      </c>
      <c r="W311" s="160"/>
      <c r="X311" s="155" t="str">
        <f t="shared" ca="1" si="275"/>
        <v>Вариант А1</v>
      </c>
      <c r="Y311" s="156"/>
      <c r="Z311" s="156"/>
      <c r="AA311" s="157"/>
      <c r="AB311" s="177"/>
      <c r="AC311" s="86">
        <f t="shared" si="281"/>
        <v>236</v>
      </c>
      <c r="AD311" s="86">
        <f t="shared" ca="1" si="280"/>
        <v>11</v>
      </c>
      <c r="AE311" s="86" t="str">
        <f t="shared" ca="1" si="276"/>
        <v>Шайба пружинн. гровер ГОСТ 6402-70</v>
      </c>
      <c r="AF311" s="86" t="str">
        <f t="shared" ca="1" si="276"/>
        <v>М8</v>
      </c>
      <c r="AG311" s="86" t="str">
        <f t="shared" ca="1" si="276"/>
        <v/>
      </c>
      <c r="AH311" s="86" t="str">
        <f t="shared" ca="1" si="276"/>
        <v/>
      </c>
      <c r="AI311" s="86" t="str">
        <f t="shared" ca="1" si="276"/>
        <v>шт.</v>
      </c>
      <c r="AJ311" s="86">
        <f t="shared" ca="1" si="276"/>
        <v>18</v>
      </c>
      <c r="AK311" s="86" t="str">
        <f t="shared" ca="1" si="276"/>
        <v/>
      </c>
      <c r="AL311" s="86" t="str">
        <f t="shared" ca="1" si="276"/>
        <v>Вариант А1</v>
      </c>
      <c r="AM311" s="86" t="str">
        <f t="shared" ca="1" si="276"/>
        <v/>
      </c>
      <c r="AN311" s="86" t="str">
        <f t="shared" ca="1" si="276"/>
        <v/>
      </c>
      <c r="AO311" s="86" t="str">
        <f t="shared" ca="1" si="276"/>
        <v/>
      </c>
      <c r="AP311" s="86" t="str">
        <f t="shared" ca="1" si="276"/>
        <v/>
      </c>
      <c r="AQ311" s="86" t="str">
        <f t="shared" ca="1" si="276"/>
        <v/>
      </c>
    </row>
    <row r="312" spans="8:43" s="86" customFormat="1" ht="23.25" customHeight="1">
      <c r="H312" s="83"/>
      <c r="I312" s="3">
        <f t="shared" ca="1" si="277"/>
        <v>12</v>
      </c>
      <c r="J312" s="6" t="str">
        <f t="shared" ca="1" si="278"/>
        <v>Провод желт.-зел.ТУ 3550</v>
      </c>
      <c r="K312" s="47" t="str">
        <f t="shared" ca="1" si="279"/>
        <v>ПВ1 1х6</v>
      </c>
      <c r="L312" s="158" t="str">
        <f t="shared" ca="1" si="270"/>
        <v/>
      </c>
      <c r="M312" s="159"/>
      <c r="N312" s="159"/>
      <c r="O312" s="160"/>
      <c r="P312" s="161" t="str">
        <f t="shared" ca="1" si="271"/>
        <v/>
      </c>
      <c r="Q312" s="161"/>
      <c r="R312" s="161"/>
      <c r="S312" s="161"/>
      <c r="T312" s="78" t="str">
        <f t="shared" ca="1" si="272"/>
        <v>м.</v>
      </c>
      <c r="U312" s="79">
        <f t="shared" ca="1" si="273"/>
        <v>15</v>
      </c>
      <c r="V312" s="158" t="str">
        <f t="shared" ca="1" si="274"/>
        <v/>
      </c>
      <c r="W312" s="160"/>
      <c r="X312" s="155" t="str">
        <f t="shared" ca="1" si="275"/>
        <v>Вариант А1</v>
      </c>
      <c r="Y312" s="156"/>
      <c r="Z312" s="156"/>
      <c r="AA312" s="157"/>
      <c r="AB312" s="177"/>
      <c r="AC312" s="86">
        <f t="shared" si="281"/>
        <v>237</v>
      </c>
      <c r="AD312" s="86">
        <f t="shared" ca="1" si="280"/>
        <v>12</v>
      </c>
      <c r="AE312" s="86" t="str">
        <f t="shared" ca="1" si="276"/>
        <v>Провод желт.-зел.ТУ 3550</v>
      </c>
      <c r="AF312" s="86" t="str">
        <f t="shared" ca="1" si="276"/>
        <v>ПВ1 1х6</v>
      </c>
      <c r="AG312" s="86" t="str">
        <f t="shared" ca="1" si="276"/>
        <v/>
      </c>
      <c r="AH312" s="86" t="str">
        <f t="shared" ca="1" si="276"/>
        <v/>
      </c>
      <c r="AI312" s="86" t="str">
        <f t="shared" ca="1" si="276"/>
        <v>м.</v>
      </c>
      <c r="AJ312" s="86">
        <f t="shared" ca="1" si="276"/>
        <v>15</v>
      </c>
      <c r="AK312" s="86" t="str">
        <f t="shared" ca="1" si="276"/>
        <v/>
      </c>
      <c r="AL312" s="86" t="str">
        <f t="shared" ca="1" si="276"/>
        <v>Вариант А1</v>
      </c>
      <c r="AM312" s="86" t="str">
        <f t="shared" ca="1" si="276"/>
        <v/>
      </c>
      <c r="AN312" s="86" t="str">
        <f t="shared" ca="1" si="276"/>
        <v/>
      </c>
      <c r="AO312" s="86" t="str">
        <f t="shared" ca="1" si="276"/>
        <v/>
      </c>
      <c r="AP312" s="86" t="str">
        <f t="shared" ca="1" si="276"/>
        <v/>
      </c>
      <c r="AQ312" s="86" t="str">
        <f t="shared" ca="1" si="276"/>
        <v/>
      </c>
    </row>
    <row r="313" spans="8:43" s="86" customFormat="1" ht="23.25" customHeight="1">
      <c r="H313" s="83"/>
      <c r="I313" s="3">
        <f t="shared" ca="1" si="277"/>
        <v>13</v>
      </c>
      <c r="J313" s="6" t="str">
        <f t="shared" ca="1" si="278"/>
        <v xml:space="preserve">Провод </v>
      </c>
      <c r="K313" s="79" t="str">
        <f t="shared" ca="1" si="279"/>
        <v>ПВ-1 1х2,5</v>
      </c>
      <c r="L313" s="158" t="str">
        <f t="shared" ca="1" si="270"/>
        <v/>
      </c>
      <c r="M313" s="159"/>
      <c r="N313" s="159"/>
      <c r="O313" s="160"/>
      <c r="P313" s="161" t="str">
        <f t="shared" ca="1" si="271"/>
        <v/>
      </c>
      <c r="Q313" s="161"/>
      <c r="R313" s="161"/>
      <c r="S313" s="161"/>
      <c r="T313" s="78" t="str">
        <f t="shared" ca="1" si="272"/>
        <v>м.</v>
      </c>
      <c r="U313" s="79">
        <f t="shared" ca="1" si="273"/>
        <v>9</v>
      </c>
      <c r="V313" s="158" t="str">
        <f t="shared" ca="1" si="274"/>
        <v/>
      </c>
      <c r="W313" s="160"/>
      <c r="X313" s="155" t="str">
        <f t="shared" ca="1" si="275"/>
        <v>Вариант А1</v>
      </c>
      <c r="Y313" s="156"/>
      <c r="Z313" s="156"/>
      <c r="AA313" s="157"/>
      <c r="AB313" s="177"/>
      <c r="AC313" s="86">
        <f t="shared" si="281"/>
        <v>238</v>
      </c>
      <c r="AD313" s="86">
        <f t="shared" ca="1" si="280"/>
        <v>13</v>
      </c>
      <c r="AE313" s="86" t="str">
        <f t="shared" ca="1" si="276"/>
        <v xml:space="preserve">Провод </v>
      </c>
      <c r="AF313" s="86" t="str">
        <f t="shared" ca="1" si="276"/>
        <v>ПВ-1 1х2,5</v>
      </c>
      <c r="AG313" s="86" t="str">
        <f t="shared" ca="1" si="276"/>
        <v/>
      </c>
      <c r="AH313" s="86" t="str">
        <f t="shared" ca="1" si="276"/>
        <v/>
      </c>
      <c r="AI313" s="86" t="str">
        <f t="shared" ca="1" si="276"/>
        <v>м.</v>
      </c>
      <c r="AJ313" s="86">
        <f t="shared" ca="1" si="276"/>
        <v>9</v>
      </c>
      <c r="AK313" s="86" t="str">
        <f t="shared" ca="1" si="276"/>
        <v/>
      </c>
      <c r="AL313" s="86" t="str">
        <f t="shared" ca="1" si="276"/>
        <v>Вариант А1</v>
      </c>
      <c r="AM313" s="86" t="str">
        <f t="shared" ca="1" si="276"/>
        <v/>
      </c>
      <c r="AN313" s="86" t="str">
        <f t="shared" ca="1" si="276"/>
        <v/>
      </c>
      <c r="AO313" s="86" t="str">
        <f t="shared" ca="1" si="276"/>
        <v/>
      </c>
      <c r="AP313" s="86" t="str">
        <f t="shared" ca="1" si="276"/>
        <v/>
      </c>
      <c r="AQ313" s="86" t="str">
        <f t="shared" ca="1" si="276"/>
        <v/>
      </c>
    </row>
    <row r="314" spans="8:43" s="86" customFormat="1" ht="23.25" customHeight="1">
      <c r="H314" s="83"/>
      <c r="I314" s="3">
        <f t="shared" ca="1" si="277"/>
        <v>14</v>
      </c>
      <c r="J314" s="277" t="str">
        <f t="shared" ca="1" si="278"/>
        <v xml:space="preserve">Провод </v>
      </c>
      <c r="K314" s="79" t="str">
        <f t="shared" ca="1" si="279"/>
        <v>ВВГнг 2х2,5</v>
      </c>
      <c r="L314" s="158" t="str">
        <f t="shared" ca="1" si="270"/>
        <v/>
      </c>
      <c r="M314" s="159"/>
      <c r="N314" s="159"/>
      <c r="O314" s="160"/>
      <c r="P314" s="161" t="str">
        <f t="shared" ca="1" si="271"/>
        <v/>
      </c>
      <c r="Q314" s="161"/>
      <c r="R314" s="161"/>
      <c r="S314" s="161"/>
      <c r="T314" s="78" t="str">
        <f t="shared" ca="1" si="272"/>
        <v>м.</v>
      </c>
      <c r="U314" s="79">
        <f t="shared" ca="1" si="273"/>
        <v>18</v>
      </c>
      <c r="V314" s="158" t="str">
        <f t="shared" ca="1" si="274"/>
        <v/>
      </c>
      <c r="W314" s="160"/>
      <c r="X314" s="155" t="str">
        <f t="shared" ca="1" si="275"/>
        <v>Вариант А1</v>
      </c>
      <c r="Y314" s="156"/>
      <c r="Z314" s="156"/>
      <c r="AA314" s="157"/>
      <c r="AB314" s="177"/>
      <c r="AC314" s="86">
        <f t="shared" si="281"/>
        <v>239</v>
      </c>
      <c r="AD314" s="86">
        <f t="shared" ca="1" si="280"/>
        <v>14</v>
      </c>
      <c r="AE314" s="86" t="str">
        <f t="shared" ca="1" si="276"/>
        <v xml:space="preserve">Провод </v>
      </c>
      <c r="AF314" s="86" t="str">
        <f t="shared" ca="1" si="276"/>
        <v>ВВГнг 2х2,5</v>
      </c>
      <c r="AG314" s="86" t="str">
        <f t="shared" ca="1" si="276"/>
        <v/>
      </c>
      <c r="AH314" s="86" t="str">
        <f t="shared" ca="1" si="276"/>
        <v/>
      </c>
      <c r="AI314" s="86" t="str">
        <f t="shared" ca="1" si="276"/>
        <v>м.</v>
      </c>
      <c r="AJ314" s="86">
        <f t="shared" ca="1" si="276"/>
        <v>18</v>
      </c>
      <c r="AK314" s="86" t="str">
        <f t="shared" ca="1" si="276"/>
        <v/>
      </c>
      <c r="AL314" s="86" t="str">
        <f t="shared" ca="1" si="276"/>
        <v>Вариант А1</v>
      </c>
      <c r="AM314" s="86" t="str">
        <f t="shared" ca="1" si="276"/>
        <v/>
      </c>
      <c r="AN314" s="86" t="str">
        <f t="shared" ca="1" si="276"/>
        <v/>
      </c>
      <c r="AO314" s="86" t="str">
        <f t="shared" ca="1" si="276"/>
        <v/>
      </c>
      <c r="AP314" s="86" t="str">
        <f t="shared" ca="1" si="276"/>
        <v/>
      </c>
      <c r="AQ314" s="86" t="str">
        <f t="shared" ca="1" si="276"/>
        <v/>
      </c>
    </row>
    <row r="315" spans="8:43" s="86" customFormat="1" ht="23.25" customHeight="1">
      <c r="H315" s="83"/>
      <c r="I315" s="3">
        <f t="shared" ca="1" si="277"/>
        <v>15</v>
      </c>
      <c r="J315" s="6" t="str">
        <f t="shared" ca="1" si="278"/>
        <v xml:space="preserve">Кабель </v>
      </c>
      <c r="K315" s="79" t="str">
        <f t="shared" ca="1" si="279"/>
        <v>КВВГнг 10х2,5</v>
      </c>
      <c r="L315" s="158" t="str">
        <f t="shared" ca="1" si="270"/>
        <v/>
      </c>
      <c r="M315" s="159"/>
      <c r="N315" s="159"/>
      <c r="O315" s="160"/>
      <c r="P315" s="161" t="str">
        <f t="shared" ca="1" si="271"/>
        <v/>
      </c>
      <c r="Q315" s="161"/>
      <c r="R315" s="161"/>
      <c r="S315" s="161"/>
      <c r="T315" s="78" t="str">
        <f t="shared" ca="1" si="272"/>
        <v>м.</v>
      </c>
      <c r="U315" s="79">
        <f t="shared" ca="1" si="273"/>
        <v>18</v>
      </c>
      <c r="V315" s="158" t="str">
        <f t="shared" ca="1" si="274"/>
        <v/>
      </c>
      <c r="W315" s="160"/>
      <c r="X315" s="155" t="str">
        <f t="shared" ca="1" si="275"/>
        <v>Вариант А1</v>
      </c>
      <c r="Y315" s="156"/>
      <c r="Z315" s="156"/>
      <c r="AA315" s="157"/>
      <c r="AB315" s="177"/>
      <c r="AC315" s="86">
        <f t="shared" si="281"/>
        <v>240</v>
      </c>
      <c r="AD315" s="86">
        <f t="shared" ca="1" si="280"/>
        <v>15</v>
      </c>
      <c r="AE315" s="86" t="str">
        <f t="shared" ca="1" si="276"/>
        <v xml:space="preserve">Кабель </v>
      </c>
      <c r="AF315" s="86" t="str">
        <f t="shared" ca="1" si="276"/>
        <v>КВВГнг 10х2,5</v>
      </c>
      <c r="AG315" s="86" t="str">
        <f t="shared" ca="1" si="276"/>
        <v/>
      </c>
      <c r="AH315" s="86" t="str">
        <f t="shared" ca="1" si="276"/>
        <v/>
      </c>
      <c r="AI315" s="86" t="str">
        <f t="shared" ca="1" si="276"/>
        <v>м.</v>
      </c>
      <c r="AJ315" s="86">
        <f t="shared" ca="1" si="276"/>
        <v>18</v>
      </c>
      <c r="AK315" s="86" t="str">
        <f t="shared" ca="1" si="276"/>
        <v/>
      </c>
      <c r="AL315" s="86" t="str">
        <f t="shared" ca="1" si="276"/>
        <v>Вариант А1</v>
      </c>
      <c r="AM315" s="86" t="str">
        <f t="shared" ca="1" si="276"/>
        <v/>
      </c>
      <c r="AN315" s="86" t="str">
        <f t="shared" ca="1" si="276"/>
        <v/>
      </c>
      <c r="AO315" s="86" t="str">
        <f t="shared" ca="1" si="276"/>
        <v/>
      </c>
      <c r="AP315" s="86" t="str">
        <f t="shared" ca="1" si="276"/>
        <v/>
      </c>
      <c r="AQ315" s="86" t="str">
        <f t="shared" ca="1" si="276"/>
        <v/>
      </c>
    </row>
    <row r="316" spans="8:43" s="86" customFormat="1" ht="23.25" customHeight="1">
      <c r="H316" s="83"/>
      <c r="I316" s="3">
        <f t="shared" ca="1" si="277"/>
        <v>16</v>
      </c>
      <c r="J316" s="6" t="str">
        <f t="shared" ca="1" si="278"/>
        <v xml:space="preserve">Наконечник </v>
      </c>
      <c r="K316" s="47" t="str">
        <f t="shared" ca="1" si="279"/>
        <v>НКИ 2.5-6</v>
      </c>
      <c r="L316" s="158" t="str">
        <f t="shared" ca="1" si="270"/>
        <v/>
      </c>
      <c r="M316" s="159"/>
      <c r="N316" s="159"/>
      <c r="O316" s="160"/>
      <c r="P316" s="161" t="str">
        <f t="shared" ca="1" si="271"/>
        <v/>
      </c>
      <c r="Q316" s="161"/>
      <c r="R316" s="161"/>
      <c r="S316" s="161"/>
      <c r="T316" s="78" t="str">
        <f t="shared" ca="1" si="272"/>
        <v>шт.</v>
      </c>
      <c r="U316" s="79">
        <f t="shared" ca="1" si="273"/>
        <v>18</v>
      </c>
      <c r="V316" s="158" t="str">
        <f t="shared" ca="1" si="274"/>
        <v/>
      </c>
      <c r="W316" s="160"/>
      <c r="X316" s="155" t="str">
        <f t="shared" ca="1" si="275"/>
        <v>Вариант А1</v>
      </c>
      <c r="Y316" s="156"/>
      <c r="Z316" s="156"/>
      <c r="AA316" s="157"/>
      <c r="AB316" s="177"/>
      <c r="AC316" s="86">
        <f t="shared" si="281"/>
        <v>241</v>
      </c>
      <c r="AD316" s="86">
        <f t="shared" ca="1" si="280"/>
        <v>16</v>
      </c>
      <c r="AE316" s="86" t="str">
        <f t="shared" ca="1" si="276"/>
        <v xml:space="preserve">Наконечник </v>
      </c>
      <c r="AF316" s="86" t="str">
        <f t="shared" ca="1" si="276"/>
        <v>НКИ 2.5-6</v>
      </c>
      <c r="AG316" s="86" t="str">
        <f t="shared" ca="1" si="276"/>
        <v/>
      </c>
      <c r="AH316" s="86" t="str">
        <f t="shared" ca="1" si="276"/>
        <v/>
      </c>
      <c r="AI316" s="86" t="str">
        <f t="shared" ca="1" si="276"/>
        <v>шт.</v>
      </c>
      <c r="AJ316" s="86">
        <f t="shared" ca="1" si="276"/>
        <v>18</v>
      </c>
      <c r="AK316" s="86" t="str">
        <f t="shared" ca="1" si="276"/>
        <v/>
      </c>
      <c r="AL316" s="86" t="str">
        <f t="shared" ca="1" si="276"/>
        <v>Вариант А1</v>
      </c>
      <c r="AM316" s="86" t="str">
        <f t="shared" ca="1" si="276"/>
        <v/>
      </c>
      <c r="AN316" s="86" t="str">
        <f t="shared" ca="1" si="276"/>
        <v/>
      </c>
      <c r="AO316" s="86" t="str">
        <f t="shared" ca="1" si="276"/>
        <v/>
      </c>
      <c r="AP316" s="86" t="str">
        <f t="shared" ca="1" si="276"/>
        <v/>
      </c>
      <c r="AQ316" s="86" t="str">
        <f t="shared" ca="1" si="276"/>
        <v/>
      </c>
    </row>
    <row r="317" spans="8:43" s="86" customFormat="1" ht="23.25" customHeight="1">
      <c r="H317" s="83"/>
      <c r="I317" s="3">
        <f t="shared" ca="1" si="277"/>
        <v>17</v>
      </c>
      <c r="J317" s="6" t="str">
        <f t="shared" ca="1" si="278"/>
        <v xml:space="preserve">Наконечник </v>
      </c>
      <c r="K317" s="79" t="str">
        <f t="shared" ca="1" si="279"/>
        <v>НКИ 5,5-6</v>
      </c>
      <c r="L317" s="158" t="str">
        <f t="shared" ca="1" si="270"/>
        <v/>
      </c>
      <c r="M317" s="159"/>
      <c r="N317" s="159"/>
      <c r="O317" s="160"/>
      <c r="P317" s="161" t="str">
        <f t="shared" ca="1" si="271"/>
        <v/>
      </c>
      <c r="Q317" s="161"/>
      <c r="R317" s="161"/>
      <c r="S317" s="161"/>
      <c r="T317" s="78" t="str">
        <f t="shared" ca="1" si="272"/>
        <v>шт.</v>
      </c>
      <c r="U317" s="79">
        <f t="shared" ca="1" si="273"/>
        <v>6</v>
      </c>
      <c r="V317" s="158" t="str">
        <f t="shared" ca="1" si="274"/>
        <v/>
      </c>
      <c r="W317" s="160"/>
      <c r="X317" s="155" t="str">
        <f t="shared" ca="1" si="275"/>
        <v>Вариант А1</v>
      </c>
      <c r="Y317" s="156"/>
      <c r="Z317" s="156"/>
      <c r="AA317" s="157"/>
      <c r="AB317" s="177"/>
      <c r="AC317" s="86">
        <f t="shared" si="281"/>
        <v>242</v>
      </c>
      <c r="AD317" s="86">
        <f t="shared" ca="1" si="280"/>
        <v>17</v>
      </c>
      <c r="AE317" s="86" t="str">
        <f t="shared" ca="1" si="276"/>
        <v xml:space="preserve">Наконечник </v>
      </c>
      <c r="AF317" s="86" t="str">
        <f t="shared" ca="1" si="276"/>
        <v>НКИ 5,5-6</v>
      </c>
      <c r="AG317" s="86" t="str">
        <f t="shared" ca="1" si="276"/>
        <v/>
      </c>
      <c r="AH317" s="86" t="str">
        <f t="shared" ca="1" si="276"/>
        <v/>
      </c>
      <c r="AI317" s="86" t="str">
        <f t="shared" ca="1" si="276"/>
        <v>шт.</v>
      </c>
      <c r="AJ317" s="86">
        <f t="shared" ca="1" si="276"/>
        <v>6</v>
      </c>
      <c r="AK317" s="86" t="str">
        <f t="shared" ca="1" si="276"/>
        <v/>
      </c>
      <c r="AL317" s="86" t="str">
        <f t="shared" ca="1" si="276"/>
        <v>Вариант А1</v>
      </c>
      <c r="AM317" s="86" t="str">
        <f t="shared" ca="1" si="276"/>
        <v/>
      </c>
      <c r="AN317" s="86" t="str">
        <f t="shared" ca="1" si="276"/>
        <v/>
      </c>
      <c r="AO317" s="86" t="str">
        <f t="shared" ca="1" si="276"/>
        <v/>
      </c>
      <c r="AP317" s="86" t="str">
        <f t="shared" ca="1" si="276"/>
        <v/>
      </c>
      <c r="AQ317" s="86" t="str">
        <f t="shared" ca="1" si="276"/>
        <v/>
      </c>
    </row>
    <row r="318" spans="8:43" s="86" customFormat="1" ht="23.25" customHeight="1">
      <c r="H318" s="83"/>
      <c r="I318" s="3">
        <f t="shared" ca="1" si="277"/>
        <v>18</v>
      </c>
      <c r="J318" s="6" t="str">
        <f t="shared" ca="1" si="278"/>
        <v>Болт ГОСТ 7798-70</v>
      </c>
      <c r="K318" s="79" t="str">
        <f t="shared" ca="1" si="279"/>
        <v>М4х25</v>
      </c>
      <c r="L318" s="158" t="str">
        <f t="shared" ca="1" si="270"/>
        <v/>
      </c>
      <c r="M318" s="159"/>
      <c r="N318" s="159"/>
      <c r="O318" s="160"/>
      <c r="P318" s="161" t="str">
        <f t="shared" ca="1" si="271"/>
        <v/>
      </c>
      <c r="Q318" s="161"/>
      <c r="R318" s="161"/>
      <c r="S318" s="161"/>
      <c r="T318" s="78" t="str">
        <f t="shared" ca="1" si="272"/>
        <v>шт.</v>
      </c>
      <c r="U318" s="79">
        <f t="shared" ca="1" si="273"/>
        <v>9</v>
      </c>
      <c r="V318" s="158" t="str">
        <f t="shared" ca="1" si="274"/>
        <v/>
      </c>
      <c r="W318" s="160"/>
      <c r="X318" s="155" t="str">
        <f t="shared" ca="1" si="275"/>
        <v>Вариант А1</v>
      </c>
      <c r="Y318" s="156"/>
      <c r="Z318" s="156"/>
      <c r="AA318" s="157"/>
      <c r="AB318" s="177"/>
      <c r="AC318" s="86">
        <f t="shared" si="281"/>
        <v>243</v>
      </c>
      <c r="AD318" s="86">
        <f t="shared" ca="1" si="280"/>
        <v>18</v>
      </c>
      <c r="AE318" s="86" t="str">
        <f t="shared" ref="AE318:AQ330" ca="1" si="282">IF(OFFSET(INDIRECT($AD$2),$AC318,AE$2,1,1)&lt;&gt;0,OFFSET(INDIRECT($AD$2),$AC318,AE$2,1,1),"")</f>
        <v>Болт ГОСТ 7798-70</v>
      </c>
      <c r="AF318" s="86" t="str">
        <f t="shared" ca="1" si="282"/>
        <v>М4х25</v>
      </c>
      <c r="AG318" s="86" t="str">
        <f t="shared" ca="1" si="282"/>
        <v/>
      </c>
      <c r="AH318" s="86" t="str">
        <f t="shared" ca="1" si="282"/>
        <v/>
      </c>
      <c r="AI318" s="86" t="str">
        <f t="shared" ca="1" si="282"/>
        <v>шт.</v>
      </c>
      <c r="AJ318" s="86">
        <f t="shared" ca="1" si="282"/>
        <v>9</v>
      </c>
      <c r="AK318" s="86" t="str">
        <f t="shared" ca="1" si="282"/>
        <v/>
      </c>
      <c r="AL318" s="86" t="str">
        <f t="shared" ca="1" si="282"/>
        <v>Вариант А1</v>
      </c>
      <c r="AM318" s="86" t="str">
        <f t="shared" ca="1" si="282"/>
        <v/>
      </c>
      <c r="AN318" s="86" t="str">
        <f t="shared" ca="1" si="282"/>
        <v/>
      </c>
      <c r="AO318" s="86" t="str">
        <f t="shared" ca="1" si="282"/>
        <v/>
      </c>
      <c r="AP318" s="86" t="str">
        <f t="shared" ca="1" si="282"/>
        <v/>
      </c>
      <c r="AQ318" s="86" t="str">
        <f t="shared" ca="1" si="282"/>
        <v/>
      </c>
    </row>
    <row r="319" spans="8:43" s="86" customFormat="1" ht="23.25" customHeight="1">
      <c r="H319" s="83"/>
      <c r="I319" s="3">
        <f t="shared" ca="1" si="277"/>
        <v>19</v>
      </c>
      <c r="J319" s="76" t="str">
        <f t="shared" ca="1" si="278"/>
        <v>Гайка ГОСТ 5927-70</v>
      </c>
      <c r="K319" s="79" t="str">
        <f t="shared" ca="1" si="279"/>
        <v>М4</v>
      </c>
      <c r="L319" s="158" t="str">
        <f t="shared" ca="1" si="270"/>
        <v/>
      </c>
      <c r="M319" s="159"/>
      <c r="N319" s="159"/>
      <c r="O319" s="160"/>
      <c r="P319" s="161" t="str">
        <f t="shared" ca="1" si="271"/>
        <v/>
      </c>
      <c r="Q319" s="161"/>
      <c r="R319" s="161"/>
      <c r="S319" s="161"/>
      <c r="T319" s="78" t="str">
        <f t="shared" ca="1" si="272"/>
        <v>шт.</v>
      </c>
      <c r="U319" s="79">
        <f t="shared" ca="1" si="273"/>
        <v>9</v>
      </c>
      <c r="V319" s="158" t="str">
        <f t="shared" ca="1" si="274"/>
        <v/>
      </c>
      <c r="W319" s="160"/>
      <c r="X319" s="155" t="str">
        <f t="shared" ca="1" si="275"/>
        <v>Вариант А1</v>
      </c>
      <c r="Y319" s="156"/>
      <c r="Z319" s="156"/>
      <c r="AA319" s="157"/>
      <c r="AB319" s="177"/>
      <c r="AC319" s="86">
        <f t="shared" si="281"/>
        <v>244</v>
      </c>
      <c r="AD319" s="86">
        <f t="shared" ca="1" si="280"/>
        <v>19</v>
      </c>
      <c r="AE319" s="86" t="str">
        <f t="shared" ca="1" si="282"/>
        <v>Гайка ГОСТ 5927-70</v>
      </c>
      <c r="AF319" s="86" t="str">
        <f t="shared" ca="1" si="282"/>
        <v>М4</v>
      </c>
      <c r="AG319" s="86" t="str">
        <f t="shared" ca="1" si="282"/>
        <v/>
      </c>
      <c r="AH319" s="86" t="str">
        <f t="shared" ca="1" si="282"/>
        <v/>
      </c>
      <c r="AI319" s="86" t="str">
        <f t="shared" ca="1" si="282"/>
        <v>шт.</v>
      </c>
      <c r="AJ319" s="86">
        <f t="shared" ca="1" si="282"/>
        <v>9</v>
      </c>
      <c r="AK319" s="86" t="str">
        <f t="shared" ca="1" si="282"/>
        <v/>
      </c>
      <c r="AL319" s="86" t="str">
        <f t="shared" ca="1" si="282"/>
        <v>Вариант А1</v>
      </c>
      <c r="AM319" s="86" t="str">
        <f t="shared" ca="1" si="282"/>
        <v/>
      </c>
      <c r="AN319" s="86" t="str">
        <f t="shared" ca="1" si="282"/>
        <v/>
      </c>
      <c r="AO319" s="86" t="str">
        <f t="shared" ca="1" si="282"/>
        <v/>
      </c>
      <c r="AP319" s="86" t="str">
        <f t="shared" ca="1" si="282"/>
        <v/>
      </c>
      <c r="AQ319" s="86" t="str">
        <f t="shared" ca="1" si="282"/>
        <v/>
      </c>
    </row>
    <row r="320" spans="8:43" s="86" customFormat="1" ht="23.25" customHeight="1">
      <c r="H320" s="83"/>
      <c r="I320" s="3">
        <f t="shared" ca="1" si="277"/>
        <v>20</v>
      </c>
      <c r="J320" s="6" t="str">
        <f t="shared" ca="1" si="278"/>
        <v>Шайба пружинн. гровер ГОСТ 6402-70</v>
      </c>
      <c r="K320" s="47" t="str">
        <f t="shared" ca="1" si="279"/>
        <v>М4</v>
      </c>
      <c r="L320" s="158" t="str">
        <f t="shared" ca="1" si="270"/>
        <v/>
      </c>
      <c r="M320" s="159"/>
      <c r="N320" s="159"/>
      <c r="O320" s="160"/>
      <c r="P320" s="161" t="str">
        <f t="shared" ca="1" si="271"/>
        <v/>
      </c>
      <c r="Q320" s="161"/>
      <c r="R320" s="161"/>
      <c r="S320" s="161"/>
      <c r="T320" s="78" t="str">
        <f t="shared" ca="1" si="272"/>
        <v>шт.</v>
      </c>
      <c r="U320" s="79">
        <f t="shared" ca="1" si="273"/>
        <v>9</v>
      </c>
      <c r="V320" s="158" t="str">
        <f t="shared" ca="1" si="274"/>
        <v/>
      </c>
      <c r="W320" s="160"/>
      <c r="X320" s="155" t="str">
        <f t="shared" ca="1" si="275"/>
        <v>Вариант А1</v>
      </c>
      <c r="Y320" s="156"/>
      <c r="Z320" s="156"/>
      <c r="AA320" s="157"/>
      <c r="AB320" s="177"/>
      <c r="AC320" s="86">
        <f t="shared" si="281"/>
        <v>245</v>
      </c>
      <c r="AD320" s="86">
        <f t="shared" ca="1" si="280"/>
        <v>20</v>
      </c>
      <c r="AE320" s="86" t="str">
        <f t="shared" ca="1" si="282"/>
        <v>Шайба пружинн. гровер ГОСТ 6402-70</v>
      </c>
      <c r="AF320" s="86" t="str">
        <f t="shared" ca="1" si="282"/>
        <v>М4</v>
      </c>
      <c r="AG320" s="86" t="str">
        <f t="shared" ca="1" si="282"/>
        <v/>
      </c>
      <c r="AH320" s="86" t="str">
        <f t="shared" ca="1" si="282"/>
        <v/>
      </c>
      <c r="AI320" s="86" t="str">
        <f t="shared" ca="1" si="282"/>
        <v>шт.</v>
      </c>
      <c r="AJ320" s="86">
        <f t="shared" ca="1" si="282"/>
        <v>9</v>
      </c>
      <c r="AK320" s="86" t="str">
        <f t="shared" ca="1" si="282"/>
        <v/>
      </c>
      <c r="AL320" s="86" t="str">
        <f t="shared" ca="1" si="282"/>
        <v>Вариант А1</v>
      </c>
      <c r="AM320" s="86" t="str">
        <f t="shared" ca="1" si="282"/>
        <v/>
      </c>
      <c r="AN320" s="86" t="str">
        <f t="shared" ca="1" si="282"/>
        <v/>
      </c>
      <c r="AO320" s="86" t="str">
        <f t="shared" ca="1" si="282"/>
        <v/>
      </c>
      <c r="AP320" s="86" t="str">
        <f t="shared" ca="1" si="282"/>
        <v/>
      </c>
      <c r="AQ320" s="86" t="str">
        <f t="shared" ca="1" si="282"/>
        <v/>
      </c>
    </row>
    <row r="321" spans="4:43" s="86" customFormat="1" ht="23.25" customHeight="1">
      <c r="H321" s="83"/>
      <c r="I321" s="3">
        <f t="shared" ca="1" si="277"/>
        <v>21</v>
      </c>
      <c r="J321" s="6" t="str">
        <f t="shared" ca="1" si="278"/>
        <v xml:space="preserve">Шайба плоск. усил. ГОСТ 6958 </v>
      </c>
      <c r="K321" s="79" t="str">
        <f t="shared" ca="1" si="279"/>
        <v>М4</v>
      </c>
      <c r="L321" s="158" t="str">
        <f t="shared" ca="1" si="270"/>
        <v/>
      </c>
      <c r="M321" s="159"/>
      <c r="N321" s="159"/>
      <c r="O321" s="160"/>
      <c r="P321" s="161" t="str">
        <f t="shared" ca="1" si="271"/>
        <v/>
      </c>
      <c r="Q321" s="161"/>
      <c r="R321" s="161"/>
      <c r="S321" s="161"/>
      <c r="T321" s="78" t="str">
        <f t="shared" ca="1" si="272"/>
        <v>шт.</v>
      </c>
      <c r="U321" s="79">
        <f t="shared" ca="1" si="273"/>
        <v>18</v>
      </c>
      <c r="V321" s="158" t="str">
        <f t="shared" ca="1" si="274"/>
        <v/>
      </c>
      <c r="W321" s="160"/>
      <c r="X321" s="155" t="str">
        <f t="shared" ca="1" si="275"/>
        <v>Вариант А1</v>
      </c>
      <c r="Y321" s="156"/>
      <c r="Z321" s="156"/>
      <c r="AA321" s="157"/>
      <c r="AB321" s="177"/>
      <c r="AC321" s="86">
        <f t="shared" si="281"/>
        <v>246</v>
      </c>
      <c r="AD321" s="86">
        <f t="shared" ca="1" si="280"/>
        <v>21</v>
      </c>
      <c r="AE321" s="86" t="str">
        <f t="shared" ca="1" si="282"/>
        <v xml:space="preserve">Шайба плоск. усил. ГОСТ 6958 </v>
      </c>
      <c r="AF321" s="86" t="str">
        <f t="shared" ca="1" si="282"/>
        <v>М4</v>
      </c>
      <c r="AG321" s="86" t="str">
        <f t="shared" ca="1" si="282"/>
        <v/>
      </c>
      <c r="AH321" s="86" t="str">
        <f t="shared" ca="1" si="282"/>
        <v/>
      </c>
      <c r="AI321" s="86" t="str">
        <f t="shared" ca="1" si="282"/>
        <v>шт.</v>
      </c>
      <c r="AJ321" s="86">
        <f t="shared" ca="1" si="282"/>
        <v>18</v>
      </c>
      <c r="AK321" s="86" t="str">
        <f t="shared" ca="1" si="282"/>
        <v/>
      </c>
      <c r="AL321" s="86" t="str">
        <f t="shared" ca="1" si="282"/>
        <v>Вариант А1</v>
      </c>
      <c r="AM321" s="86" t="str">
        <f t="shared" ca="1" si="282"/>
        <v/>
      </c>
      <c r="AN321" s="86" t="str">
        <f t="shared" ca="1" si="282"/>
        <v/>
      </c>
      <c r="AO321" s="86" t="str">
        <f t="shared" ca="1" si="282"/>
        <v/>
      </c>
      <c r="AP321" s="86" t="str">
        <f t="shared" ca="1" si="282"/>
        <v/>
      </c>
      <c r="AQ321" s="86" t="str">
        <f t="shared" ca="1" si="282"/>
        <v/>
      </c>
    </row>
    <row r="322" spans="4:43" s="86" customFormat="1" ht="18" customHeight="1" thickBot="1">
      <c r="H322" s="83"/>
      <c r="I322" s="80">
        <f t="shared" ref="I322:I330" ca="1" si="283">AD322</f>
        <v>22</v>
      </c>
      <c r="J322" s="278" t="str">
        <f t="shared" ca="1" si="278"/>
        <v xml:space="preserve">Наконечник </v>
      </c>
      <c r="K322" s="81" t="str">
        <f t="shared" ca="1" si="279"/>
        <v>НКИ(н) 2,5-4</v>
      </c>
      <c r="L322" s="222" t="str">
        <f t="shared" ref="L322:L330" ca="1" si="284">AG322</f>
        <v/>
      </c>
      <c r="M322" s="223"/>
      <c r="N322" s="223"/>
      <c r="O322" s="224"/>
      <c r="P322" s="222" t="str">
        <f t="shared" ref="P322:P330" ca="1" si="285">AH322</f>
        <v/>
      </c>
      <c r="Q322" s="223"/>
      <c r="R322" s="223"/>
      <c r="S322" s="224"/>
      <c r="T322" s="81" t="str">
        <f ca="1">AI322</f>
        <v>шт.</v>
      </c>
      <c r="U322" s="81">
        <f ca="1">AJ322</f>
        <v>9</v>
      </c>
      <c r="V322" s="222" t="str">
        <f ca="1">AK322</f>
        <v/>
      </c>
      <c r="W322" s="224"/>
      <c r="X322" s="225" t="str">
        <f t="shared" ref="X322:X330" ca="1" si="286">AL322</f>
        <v>Вариант А1</v>
      </c>
      <c r="Y322" s="226"/>
      <c r="Z322" s="226"/>
      <c r="AA322" s="227"/>
      <c r="AB322" s="177"/>
      <c r="AC322" s="86">
        <f t="shared" si="281"/>
        <v>247</v>
      </c>
      <c r="AD322" s="86">
        <f t="shared" ca="1" si="280"/>
        <v>22</v>
      </c>
      <c r="AE322" s="86" t="str">
        <f t="shared" ca="1" si="282"/>
        <v xml:space="preserve">Наконечник </v>
      </c>
      <c r="AF322" s="86" t="str">
        <f t="shared" ca="1" si="282"/>
        <v>НКИ(н) 2,5-4</v>
      </c>
      <c r="AG322" s="86" t="str">
        <f t="shared" ca="1" si="282"/>
        <v/>
      </c>
      <c r="AH322" s="86" t="str">
        <f t="shared" ca="1" si="282"/>
        <v/>
      </c>
      <c r="AI322" s="86" t="str">
        <f t="shared" ca="1" si="282"/>
        <v>шт.</v>
      </c>
      <c r="AJ322" s="86">
        <f t="shared" ca="1" si="282"/>
        <v>9</v>
      </c>
      <c r="AK322" s="86" t="str">
        <f t="shared" ca="1" si="282"/>
        <v/>
      </c>
      <c r="AL322" s="86" t="str">
        <f t="shared" ca="1" si="282"/>
        <v>Вариант А1</v>
      </c>
      <c r="AM322" s="86" t="str">
        <f t="shared" ca="1" si="282"/>
        <v/>
      </c>
      <c r="AN322" s="86" t="str">
        <f t="shared" ca="1" si="282"/>
        <v/>
      </c>
      <c r="AO322" s="86" t="str">
        <f t="shared" ca="1" si="282"/>
        <v/>
      </c>
      <c r="AP322" s="86" t="str">
        <f t="shared" ca="1" si="282"/>
        <v/>
      </c>
      <c r="AQ322" s="86" t="str">
        <f t="shared" ca="1" si="282"/>
        <v/>
      </c>
    </row>
    <row r="323" spans="4:43" s="86" customFormat="1" ht="23.25" customHeight="1">
      <c r="D323" s="162" t="s">
        <v>34</v>
      </c>
      <c r="E323" s="163"/>
      <c r="F323" s="168"/>
      <c r="G323" s="169"/>
      <c r="H323" s="170"/>
      <c r="I323" s="3">
        <f t="shared" ca="1" si="283"/>
        <v>23</v>
      </c>
      <c r="J323" s="6" t="str">
        <f t="shared" ca="1" si="278"/>
        <v>Труба гофр. ПНД с зондом черная</v>
      </c>
      <c r="K323" s="79" t="str">
        <f t="shared" ca="1" si="279"/>
        <v>d 25мм</v>
      </c>
      <c r="L323" s="158" t="str">
        <f t="shared" ca="1" si="284"/>
        <v/>
      </c>
      <c r="M323" s="159"/>
      <c r="N323" s="159"/>
      <c r="O323" s="160"/>
      <c r="P323" s="161" t="str">
        <f t="shared" ca="1" si="285"/>
        <v/>
      </c>
      <c r="Q323" s="161"/>
      <c r="R323" s="161"/>
      <c r="S323" s="161"/>
      <c r="T323" s="78" t="str">
        <f t="shared" ref="T323:T329" ca="1" si="287">AI323</f>
        <v>м.</v>
      </c>
      <c r="U323" s="79">
        <f t="shared" ref="U323:U329" ca="1" si="288">AJ323</f>
        <v>24</v>
      </c>
      <c r="V323" s="158" t="str">
        <f t="shared" ref="V323:V329" ca="1" si="289">AK323</f>
        <v/>
      </c>
      <c r="W323" s="160"/>
      <c r="X323" s="155" t="str">
        <f t="shared" ca="1" si="286"/>
        <v>Вариант А1</v>
      </c>
      <c r="Y323" s="156"/>
      <c r="Z323" s="156"/>
      <c r="AA323" s="157"/>
      <c r="AB323" s="177"/>
      <c r="AC323" s="86">
        <f t="shared" ref="AC323:AC330" si="290">AC322+1</f>
        <v>248</v>
      </c>
      <c r="AD323" s="86">
        <f t="shared" ref="AD323:AD330" ca="1" si="291">IF(OFFSET(INDIRECT($AD$2),AC323,0,1,1)&lt;&gt;0,OFFSET(INDIRECT($AD$2),AC323,0,1,1),"")</f>
        <v>23</v>
      </c>
      <c r="AE323" s="86" t="str">
        <f t="shared" ca="1" si="282"/>
        <v>Труба гофр. ПНД с зондом черная</v>
      </c>
      <c r="AF323" s="86" t="str">
        <f t="shared" ca="1" si="282"/>
        <v>d 25мм</v>
      </c>
      <c r="AG323" s="86" t="str">
        <f t="shared" ca="1" si="282"/>
        <v/>
      </c>
      <c r="AH323" s="86" t="str">
        <f t="shared" ca="1" si="282"/>
        <v/>
      </c>
      <c r="AI323" s="86" t="str">
        <f t="shared" ca="1" si="282"/>
        <v>м.</v>
      </c>
      <c r="AJ323" s="86">
        <f t="shared" ca="1" si="282"/>
        <v>24</v>
      </c>
      <c r="AK323" s="86" t="str">
        <f t="shared" ca="1" si="282"/>
        <v/>
      </c>
      <c r="AL323" s="86" t="str">
        <f t="shared" ca="1" si="282"/>
        <v>Вариант А1</v>
      </c>
      <c r="AM323" s="86" t="str">
        <f t="shared" ca="1" si="282"/>
        <v/>
      </c>
      <c r="AN323" s="86" t="str">
        <f t="shared" ca="1" si="282"/>
        <v/>
      </c>
      <c r="AO323" s="86" t="str">
        <f t="shared" ca="1" si="282"/>
        <v/>
      </c>
      <c r="AP323" s="86" t="str">
        <f t="shared" ca="1" si="282"/>
        <v/>
      </c>
      <c r="AQ323" s="86" t="str">
        <f t="shared" ca="1" si="282"/>
        <v/>
      </c>
    </row>
    <row r="324" spans="4:43" s="86" customFormat="1" ht="23.25" customHeight="1">
      <c r="D324" s="164"/>
      <c r="E324" s="165"/>
      <c r="F324" s="171"/>
      <c r="G324" s="172"/>
      <c r="H324" s="173"/>
      <c r="I324" s="3">
        <f t="shared" ca="1" si="283"/>
        <v>24</v>
      </c>
      <c r="J324" s="6" t="str">
        <f t="shared" ca="1" si="278"/>
        <v xml:space="preserve">Скоба металл. двухлапковая  </v>
      </c>
      <c r="K324" s="79" t="str">
        <f t="shared" ca="1" si="279"/>
        <v>d25-26мм</v>
      </c>
      <c r="L324" s="158" t="str">
        <f t="shared" ca="1" si="284"/>
        <v/>
      </c>
      <c r="M324" s="159"/>
      <c r="N324" s="159"/>
      <c r="O324" s="160"/>
      <c r="P324" s="161" t="str">
        <f t="shared" ca="1" si="285"/>
        <v/>
      </c>
      <c r="Q324" s="161"/>
      <c r="R324" s="161"/>
      <c r="S324" s="161"/>
      <c r="T324" s="78" t="str">
        <f t="shared" ca="1" si="287"/>
        <v>шт.</v>
      </c>
      <c r="U324" s="79">
        <f t="shared" ca="1" si="288"/>
        <v>24</v>
      </c>
      <c r="V324" s="158" t="str">
        <f t="shared" ca="1" si="289"/>
        <v/>
      </c>
      <c r="W324" s="160"/>
      <c r="X324" s="155" t="str">
        <f t="shared" ca="1" si="286"/>
        <v>Вариант А1</v>
      </c>
      <c r="Y324" s="156"/>
      <c r="Z324" s="156"/>
      <c r="AA324" s="157"/>
      <c r="AB324" s="177"/>
      <c r="AC324" s="86">
        <f t="shared" si="290"/>
        <v>249</v>
      </c>
      <c r="AD324" s="86">
        <f t="shared" ca="1" si="291"/>
        <v>24</v>
      </c>
      <c r="AE324" s="86" t="str">
        <f t="shared" ca="1" si="282"/>
        <v xml:space="preserve">Скоба металл. двухлапковая  </v>
      </c>
      <c r="AF324" s="86" t="str">
        <f t="shared" ca="1" si="282"/>
        <v>d25-26мм</v>
      </c>
      <c r="AG324" s="86" t="str">
        <f t="shared" ca="1" si="282"/>
        <v/>
      </c>
      <c r="AH324" s="86" t="str">
        <f t="shared" ca="1" si="282"/>
        <v/>
      </c>
      <c r="AI324" s="86" t="str">
        <f t="shared" ca="1" si="282"/>
        <v>шт.</v>
      </c>
      <c r="AJ324" s="86">
        <f t="shared" ca="1" si="282"/>
        <v>24</v>
      </c>
      <c r="AK324" s="86" t="str">
        <f t="shared" ca="1" si="282"/>
        <v/>
      </c>
      <c r="AL324" s="86" t="str">
        <f t="shared" ca="1" si="282"/>
        <v>Вариант А1</v>
      </c>
      <c r="AM324" s="86" t="str">
        <f t="shared" ca="1" si="282"/>
        <v/>
      </c>
      <c r="AN324" s="86" t="str">
        <f t="shared" ca="1" si="282"/>
        <v/>
      </c>
      <c r="AO324" s="86" t="str">
        <f t="shared" ca="1" si="282"/>
        <v/>
      </c>
      <c r="AP324" s="86" t="str">
        <f t="shared" ca="1" si="282"/>
        <v/>
      </c>
      <c r="AQ324" s="86" t="str">
        <f t="shared" ca="1" si="282"/>
        <v/>
      </c>
    </row>
    <row r="325" spans="4:43" s="86" customFormat="1" ht="20.25" customHeight="1" thickBot="1">
      <c r="D325" s="166"/>
      <c r="E325" s="167"/>
      <c r="F325" s="174"/>
      <c r="G325" s="175"/>
      <c r="H325" s="176"/>
      <c r="I325" s="80">
        <f t="shared" ca="1" si="283"/>
        <v>25</v>
      </c>
      <c r="J325" s="89" t="str">
        <f t="shared" ca="1" si="278"/>
        <v>Саморез пр. шайб. сверл DIN 7504 К</v>
      </c>
      <c r="K325" s="90" t="str">
        <f t="shared" ca="1" si="279"/>
        <v>4,2х19</v>
      </c>
      <c r="L325" s="222" t="str">
        <f t="shared" ca="1" si="284"/>
        <v/>
      </c>
      <c r="M325" s="223"/>
      <c r="N325" s="223"/>
      <c r="O325" s="224"/>
      <c r="P325" s="222" t="str">
        <f t="shared" ca="1" si="285"/>
        <v/>
      </c>
      <c r="Q325" s="223"/>
      <c r="R325" s="223"/>
      <c r="S325" s="224"/>
      <c r="T325" s="81" t="str">
        <f t="shared" ca="1" si="287"/>
        <v>шт.</v>
      </c>
      <c r="U325" s="81">
        <f t="shared" ca="1" si="288"/>
        <v>48</v>
      </c>
      <c r="V325" s="222" t="str">
        <f t="shared" ca="1" si="289"/>
        <v/>
      </c>
      <c r="W325" s="224"/>
      <c r="X325" s="225" t="str">
        <f t="shared" ca="1" si="286"/>
        <v>Вариант А1</v>
      </c>
      <c r="Y325" s="226"/>
      <c r="Z325" s="226"/>
      <c r="AA325" s="227"/>
      <c r="AB325" s="177"/>
      <c r="AC325" s="86">
        <f t="shared" si="290"/>
        <v>250</v>
      </c>
      <c r="AD325" s="86">
        <f t="shared" ca="1" si="291"/>
        <v>25</v>
      </c>
      <c r="AE325" s="86" t="str">
        <f t="shared" ca="1" si="282"/>
        <v>Саморез пр. шайб. сверл DIN 7504 К</v>
      </c>
      <c r="AF325" s="86" t="str">
        <f t="shared" ca="1" si="282"/>
        <v>4,2х19</v>
      </c>
      <c r="AG325" s="86" t="str">
        <f t="shared" ca="1" si="282"/>
        <v/>
      </c>
      <c r="AH325" s="86" t="str">
        <f t="shared" ca="1" si="282"/>
        <v/>
      </c>
      <c r="AI325" s="86" t="str">
        <f t="shared" ca="1" si="282"/>
        <v>шт.</v>
      </c>
      <c r="AJ325" s="86">
        <f t="shared" ca="1" si="282"/>
        <v>48</v>
      </c>
      <c r="AK325" s="86" t="str">
        <f t="shared" ca="1" si="282"/>
        <v/>
      </c>
      <c r="AL325" s="86" t="str">
        <f t="shared" ca="1" si="282"/>
        <v>Вариант А1</v>
      </c>
      <c r="AM325" s="86" t="str">
        <f t="shared" ca="1" si="282"/>
        <v/>
      </c>
      <c r="AN325" s="86" t="str">
        <f t="shared" ca="1" si="282"/>
        <v/>
      </c>
      <c r="AO325" s="86" t="str">
        <f t="shared" ca="1" si="282"/>
        <v/>
      </c>
      <c r="AP325" s="86" t="str">
        <f t="shared" ca="1" si="282"/>
        <v/>
      </c>
      <c r="AQ325" s="86" t="str">
        <f t="shared" ca="1" si="282"/>
        <v/>
      </c>
    </row>
    <row r="326" spans="4:43" s="86" customFormat="1" ht="23.25" customHeight="1">
      <c r="D326" s="162" t="s">
        <v>35</v>
      </c>
      <c r="E326" s="163"/>
      <c r="F326" s="168"/>
      <c r="G326" s="169"/>
      <c r="H326" s="170"/>
      <c r="I326" s="80">
        <f t="shared" ca="1" si="283"/>
        <v>26</v>
      </c>
      <c r="J326" s="89" t="str">
        <f ca="1">AE326</f>
        <v>Саморез пр. шайб. сверл DIN 7504 К</v>
      </c>
      <c r="K326" s="90" t="str">
        <f ca="1">AF326</f>
        <v>4,2х35</v>
      </c>
      <c r="L326" s="158" t="str">
        <f t="shared" ca="1" si="284"/>
        <v/>
      </c>
      <c r="M326" s="159"/>
      <c r="N326" s="159"/>
      <c r="O326" s="160"/>
      <c r="P326" s="158" t="str">
        <f t="shared" ca="1" si="285"/>
        <v/>
      </c>
      <c r="Q326" s="159"/>
      <c r="R326" s="159"/>
      <c r="S326" s="160"/>
      <c r="T326" s="81" t="str">
        <f t="shared" ca="1" si="287"/>
        <v>шт.</v>
      </c>
      <c r="U326" s="81">
        <f t="shared" ca="1" si="288"/>
        <v>12</v>
      </c>
      <c r="V326" s="158" t="str">
        <f t="shared" ca="1" si="289"/>
        <v/>
      </c>
      <c r="W326" s="160"/>
      <c r="X326" s="155" t="str">
        <f t="shared" ca="1" si="286"/>
        <v>Вариант А1</v>
      </c>
      <c r="Y326" s="156"/>
      <c r="Z326" s="156"/>
      <c r="AA326" s="157"/>
      <c r="AB326" s="177"/>
      <c r="AC326" s="86">
        <f t="shared" si="290"/>
        <v>251</v>
      </c>
      <c r="AD326" s="86">
        <f t="shared" ca="1" si="291"/>
        <v>26</v>
      </c>
      <c r="AE326" s="86" t="str">
        <f t="shared" ca="1" si="282"/>
        <v>Саморез пр. шайб. сверл DIN 7504 К</v>
      </c>
      <c r="AF326" s="86" t="str">
        <f t="shared" ca="1" si="282"/>
        <v>4,2х35</v>
      </c>
      <c r="AG326" s="86" t="str">
        <f t="shared" ca="1" si="282"/>
        <v/>
      </c>
      <c r="AH326" s="86" t="str">
        <f t="shared" ca="1" si="282"/>
        <v/>
      </c>
      <c r="AI326" s="86" t="str">
        <f t="shared" ca="1" si="282"/>
        <v>шт.</v>
      </c>
      <c r="AJ326" s="86">
        <f t="shared" ca="1" si="282"/>
        <v>12</v>
      </c>
      <c r="AK326" s="86" t="str">
        <f t="shared" ca="1" si="282"/>
        <v/>
      </c>
      <c r="AL326" s="86" t="str">
        <f t="shared" ca="1" si="282"/>
        <v>Вариант А1</v>
      </c>
      <c r="AM326" s="86" t="str">
        <f t="shared" ca="1" si="282"/>
        <v/>
      </c>
      <c r="AN326" s="86" t="str">
        <f t="shared" ca="1" si="282"/>
        <v/>
      </c>
    </row>
    <row r="327" spans="4:43" s="86" customFormat="1" ht="23.25" customHeight="1">
      <c r="D327" s="164"/>
      <c r="E327" s="165"/>
      <c r="F327" s="171"/>
      <c r="G327" s="177"/>
      <c r="H327" s="173"/>
      <c r="I327" s="80">
        <f t="shared" ca="1" si="283"/>
        <v>27</v>
      </c>
      <c r="J327" s="89" t="str">
        <f t="shared" ref="J327:J330" ca="1" si="292">AE327</f>
        <v xml:space="preserve">Трансф. тока </v>
      </c>
      <c r="K327" s="81" t="str">
        <f t="shared" ref="K327:K330" ca="1" si="293">AF327</f>
        <v>ТОП-0,66 У3 150/ 5 0,5S</v>
      </c>
      <c r="L327" s="158" t="str">
        <f t="shared" ca="1" si="284"/>
        <v/>
      </c>
      <c r="M327" s="159"/>
      <c r="N327" s="159"/>
      <c r="O327" s="160"/>
      <c r="P327" s="158" t="str">
        <f t="shared" ca="1" si="285"/>
        <v/>
      </c>
      <c r="Q327" s="159"/>
      <c r="R327" s="159"/>
      <c r="S327" s="160"/>
      <c r="T327" s="81" t="str">
        <f t="shared" ca="1" si="287"/>
        <v>шт.</v>
      </c>
      <c r="U327" s="81">
        <f t="shared" ca="1" si="288"/>
        <v>3</v>
      </c>
      <c r="V327" s="158" t="str">
        <f t="shared" ca="1" si="289"/>
        <v/>
      </c>
      <c r="W327" s="160"/>
      <c r="X327" s="155" t="str">
        <f t="shared" ca="1" si="286"/>
        <v>Вариант А1</v>
      </c>
      <c r="Y327" s="156"/>
      <c r="Z327" s="156"/>
      <c r="AA327" s="157"/>
      <c r="AB327" s="177"/>
      <c r="AC327" s="86">
        <f t="shared" si="290"/>
        <v>252</v>
      </c>
      <c r="AD327" s="86">
        <f t="shared" ca="1" si="291"/>
        <v>27</v>
      </c>
      <c r="AE327" s="86" t="str">
        <f t="shared" ca="1" si="282"/>
        <v xml:space="preserve">Трансф. тока </v>
      </c>
      <c r="AF327" s="86" t="str">
        <f t="shared" ca="1" si="282"/>
        <v>ТОП-0,66 У3 150/ 5 0,5S</v>
      </c>
      <c r="AG327" s="86" t="str">
        <f t="shared" ca="1" si="282"/>
        <v/>
      </c>
      <c r="AH327" s="86" t="str">
        <f t="shared" ca="1" si="282"/>
        <v/>
      </c>
      <c r="AI327" s="86" t="str">
        <f t="shared" ca="1" si="282"/>
        <v>шт.</v>
      </c>
      <c r="AJ327" s="86">
        <f t="shared" ca="1" si="282"/>
        <v>3</v>
      </c>
      <c r="AK327" s="86" t="str">
        <f t="shared" ca="1" si="282"/>
        <v/>
      </c>
      <c r="AL327" s="86" t="str">
        <f t="shared" ca="1" si="282"/>
        <v>Вариант А1</v>
      </c>
      <c r="AM327" s="86" t="str">
        <f t="shared" ca="1" si="282"/>
        <v/>
      </c>
      <c r="AN327" s="86" t="str">
        <f t="shared" ca="1" si="282"/>
        <v/>
      </c>
      <c r="AO327" s="86" t="str">
        <f t="shared" ca="1" si="282"/>
        <v/>
      </c>
      <c r="AP327" s="86" t="str">
        <f t="shared" ca="1" si="282"/>
        <v/>
      </c>
      <c r="AQ327" s="86" t="str">
        <f t="shared" ca="1" si="282"/>
        <v/>
      </c>
    </row>
    <row r="328" spans="4:43" s="86" customFormat="1" ht="23.25" customHeight="1">
      <c r="D328" s="164"/>
      <c r="E328" s="165"/>
      <c r="F328" s="171"/>
      <c r="G328" s="177"/>
      <c r="H328" s="173"/>
      <c r="I328" s="3">
        <f t="shared" ca="1" si="283"/>
        <v>27</v>
      </c>
      <c r="J328" s="277" t="str">
        <f t="shared" ca="1" si="292"/>
        <v xml:space="preserve">Трансф. тока </v>
      </c>
      <c r="K328" s="79" t="str">
        <f t="shared" ca="1" si="293"/>
        <v>ТОП-0,66 У3 200/ 5 0,5S</v>
      </c>
      <c r="L328" s="158" t="str">
        <f t="shared" ca="1" si="284"/>
        <v/>
      </c>
      <c r="M328" s="159"/>
      <c r="N328" s="159"/>
      <c r="O328" s="160"/>
      <c r="P328" s="161" t="str">
        <f t="shared" ca="1" si="285"/>
        <v/>
      </c>
      <c r="Q328" s="161"/>
      <c r="R328" s="161"/>
      <c r="S328" s="161"/>
      <c r="T328" s="78" t="str">
        <f t="shared" ca="1" si="287"/>
        <v>шт.</v>
      </c>
      <c r="U328" s="79">
        <f t="shared" ca="1" si="288"/>
        <v>3</v>
      </c>
      <c r="V328" s="158" t="str">
        <f t="shared" ca="1" si="289"/>
        <v/>
      </c>
      <c r="W328" s="160"/>
      <c r="X328" s="155" t="str">
        <f t="shared" ca="1" si="286"/>
        <v>Вариант А1</v>
      </c>
      <c r="Y328" s="156"/>
      <c r="Z328" s="156"/>
      <c r="AA328" s="157"/>
      <c r="AB328" s="177"/>
      <c r="AC328" s="86">
        <f t="shared" si="290"/>
        <v>253</v>
      </c>
      <c r="AD328" s="86">
        <f t="shared" ca="1" si="291"/>
        <v>27</v>
      </c>
      <c r="AE328" s="86" t="str">
        <f t="shared" ca="1" si="282"/>
        <v xml:space="preserve">Трансф. тока </v>
      </c>
      <c r="AF328" s="86" t="str">
        <f t="shared" ca="1" si="282"/>
        <v>ТОП-0,66 У3 200/ 5 0,5S</v>
      </c>
      <c r="AG328" s="86" t="str">
        <f t="shared" ca="1" si="282"/>
        <v/>
      </c>
      <c r="AH328" s="86" t="str">
        <f t="shared" ca="1" si="282"/>
        <v/>
      </c>
      <c r="AI328" s="86" t="str">
        <f t="shared" ca="1" si="282"/>
        <v>шт.</v>
      </c>
      <c r="AJ328" s="86">
        <f t="shared" ca="1" si="282"/>
        <v>3</v>
      </c>
      <c r="AK328" s="86" t="str">
        <f t="shared" ca="1" si="282"/>
        <v/>
      </c>
      <c r="AL328" s="86" t="str">
        <f t="shared" ca="1" si="282"/>
        <v>Вариант А1</v>
      </c>
      <c r="AM328" s="86" t="str">
        <f t="shared" ca="1" si="282"/>
        <v/>
      </c>
      <c r="AN328" s="86" t="str">
        <f t="shared" ca="1" si="282"/>
        <v/>
      </c>
      <c r="AO328" s="86" t="str">
        <f t="shared" ca="1" si="282"/>
        <v/>
      </c>
      <c r="AP328" s="86" t="str">
        <f t="shared" ca="1" si="282"/>
        <v/>
      </c>
      <c r="AQ328" s="86" t="str">
        <f t="shared" ca="1" si="282"/>
        <v/>
      </c>
    </row>
    <row r="329" spans="4:43" s="86" customFormat="1" ht="23.25" customHeight="1">
      <c r="D329" s="164"/>
      <c r="E329" s="165"/>
      <c r="F329" s="171"/>
      <c r="G329" s="177"/>
      <c r="H329" s="173"/>
      <c r="I329" s="3" t="str">
        <f t="shared" ca="1" si="283"/>
        <v/>
      </c>
      <c r="J329" s="6" t="str">
        <f t="shared" ca="1" si="292"/>
        <v>Вариант А2</v>
      </c>
      <c r="K329" s="79" t="str">
        <f t="shared" ca="1" si="293"/>
        <v/>
      </c>
      <c r="L329" s="158" t="str">
        <f t="shared" ca="1" si="284"/>
        <v/>
      </c>
      <c r="M329" s="159"/>
      <c r="N329" s="159"/>
      <c r="O329" s="160"/>
      <c r="P329" s="161" t="str">
        <f t="shared" ca="1" si="285"/>
        <v/>
      </c>
      <c r="Q329" s="161"/>
      <c r="R329" s="161"/>
      <c r="S329" s="161"/>
      <c r="T329" s="78" t="str">
        <f t="shared" ca="1" si="287"/>
        <v/>
      </c>
      <c r="U329" s="79" t="str">
        <f t="shared" ca="1" si="288"/>
        <v/>
      </c>
      <c r="V329" s="158" t="str">
        <f t="shared" ca="1" si="289"/>
        <v/>
      </c>
      <c r="W329" s="160"/>
      <c r="X329" s="155" t="str">
        <f t="shared" ca="1" si="286"/>
        <v/>
      </c>
      <c r="Y329" s="156"/>
      <c r="Z329" s="156"/>
      <c r="AA329" s="157"/>
      <c r="AB329" s="177"/>
      <c r="AC329" s="86">
        <f t="shared" si="290"/>
        <v>254</v>
      </c>
      <c r="AD329" s="86" t="str">
        <f t="shared" ca="1" si="291"/>
        <v/>
      </c>
      <c r="AE329" s="86" t="str">
        <f t="shared" ca="1" si="282"/>
        <v>Вариант А2</v>
      </c>
      <c r="AF329" s="86" t="str">
        <f t="shared" ca="1" si="282"/>
        <v/>
      </c>
      <c r="AG329" s="86" t="str">
        <f t="shared" ca="1" si="282"/>
        <v/>
      </c>
      <c r="AH329" s="86" t="str">
        <f t="shared" ca="1" si="282"/>
        <v/>
      </c>
      <c r="AI329" s="86" t="str">
        <f t="shared" ca="1" si="282"/>
        <v/>
      </c>
      <c r="AJ329" s="86" t="str">
        <f t="shared" ca="1" si="282"/>
        <v/>
      </c>
      <c r="AK329" s="86" t="str">
        <f t="shared" ca="1" si="282"/>
        <v/>
      </c>
      <c r="AL329" s="86" t="str">
        <f t="shared" ca="1" si="282"/>
        <v/>
      </c>
      <c r="AM329" s="86" t="str">
        <f t="shared" ca="1" si="282"/>
        <v/>
      </c>
      <c r="AN329" s="86" t="str">
        <f t="shared" ca="1" si="282"/>
        <v/>
      </c>
      <c r="AO329" s="86" t="str">
        <f t="shared" ca="1" si="282"/>
        <v/>
      </c>
      <c r="AP329" s="86" t="str">
        <f t="shared" ca="1" si="282"/>
        <v/>
      </c>
      <c r="AQ329" s="86" t="str">
        <f t="shared" ca="1" si="282"/>
        <v/>
      </c>
    </row>
    <row r="330" spans="4:43" s="86" customFormat="1" ht="22.5" customHeight="1" thickBot="1">
      <c r="D330" s="166"/>
      <c r="E330" s="167"/>
      <c r="F330" s="174"/>
      <c r="G330" s="175"/>
      <c r="H330" s="176"/>
      <c r="I330" s="3">
        <f t="shared" ca="1" si="283"/>
        <v>1</v>
      </c>
      <c r="J330" s="6" t="str">
        <f t="shared" ca="1" si="292"/>
        <v>ШУЭ-Т-10 -GSM Корп.432</v>
      </c>
      <c r="K330" s="79" t="str">
        <f t="shared" ca="1" si="293"/>
        <v>Шкаф в сборе</v>
      </c>
      <c r="L330" s="158" t="str">
        <f t="shared" ca="1" si="284"/>
        <v/>
      </c>
      <c r="M330" s="159"/>
      <c r="N330" s="159"/>
      <c r="O330" s="160"/>
      <c r="P330" s="158" t="str">
        <f t="shared" ca="1" si="285"/>
        <v/>
      </c>
      <c r="Q330" s="159"/>
      <c r="R330" s="159"/>
      <c r="S330" s="160"/>
      <c r="T330" s="79" t="str">
        <f ca="1">AI330</f>
        <v>шт.</v>
      </c>
      <c r="U330" s="79">
        <f ca="1">AJ330</f>
        <v>3</v>
      </c>
      <c r="V330" s="158" t="str">
        <f ca="1">AK330</f>
        <v/>
      </c>
      <c r="W330" s="160"/>
      <c r="X330" s="155" t="str">
        <f t="shared" ca="1" si="286"/>
        <v>Вариант А2</v>
      </c>
      <c r="Y330" s="156"/>
      <c r="Z330" s="156"/>
      <c r="AA330" s="157"/>
      <c r="AB330" s="177"/>
      <c r="AC330" s="86">
        <f t="shared" si="290"/>
        <v>255</v>
      </c>
      <c r="AD330" s="86">
        <f t="shared" ca="1" si="291"/>
        <v>1</v>
      </c>
      <c r="AE330" s="86" t="str">
        <f t="shared" ca="1" si="282"/>
        <v>ШУЭ-Т-10 -GSM Корп.432</v>
      </c>
      <c r="AF330" s="86" t="str">
        <f t="shared" ca="1" si="282"/>
        <v>Шкаф в сборе</v>
      </c>
      <c r="AG330" s="86" t="str">
        <f t="shared" ca="1" si="282"/>
        <v/>
      </c>
      <c r="AH330" s="86" t="str">
        <f t="shared" ca="1" si="282"/>
        <v/>
      </c>
      <c r="AI330" s="86" t="str">
        <f t="shared" ca="1" si="282"/>
        <v>шт.</v>
      </c>
      <c r="AJ330" s="86">
        <f t="shared" ca="1" si="282"/>
        <v>3</v>
      </c>
      <c r="AK330" s="86" t="str">
        <f t="shared" ca="1" si="282"/>
        <v/>
      </c>
      <c r="AL330" s="86" t="str">
        <f t="shared" ca="1" si="282"/>
        <v>Вариант А2</v>
      </c>
      <c r="AM330" s="86" t="str">
        <f t="shared" ca="1" si="282"/>
        <v/>
      </c>
      <c r="AN330" s="86" t="str">
        <f t="shared" ca="1" si="282"/>
        <v/>
      </c>
      <c r="AO330" s="86" t="str">
        <f t="shared" ca="1" si="282"/>
        <v/>
      </c>
      <c r="AP330" s="86" t="str">
        <f t="shared" ca="1" si="282"/>
        <v/>
      </c>
      <c r="AQ330" s="86" t="str">
        <f t="shared" ca="1" si="282"/>
        <v/>
      </c>
    </row>
    <row r="331" spans="4:43" s="86" customFormat="1" ht="14.25" customHeight="1" thickBot="1">
      <c r="D331" s="178" t="s">
        <v>38</v>
      </c>
      <c r="E331" s="179"/>
      <c r="F331" s="184"/>
      <c r="G331" s="185"/>
      <c r="H331" s="186"/>
      <c r="J331" s="91"/>
      <c r="AA331" s="84"/>
      <c r="AB331" s="177"/>
    </row>
    <row r="332" spans="4:43" s="86" customFormat="1" ht="15" customHeight="1">
      <c r="D332" s="180"/>
      <c r="E332" s="181"/>
      <c r="F332" s="184"/>
      <c r="G332" s="185"/>
      <c r="H332" s="186"/>
      <c r="I332" s="26"/>
      <c r="J332" s="92"/>
      <c r="K332" s="27"/>
      <c r="L332" s="44"/>
      <c r="M332" s="87"/>
      <c r="N332" s="44"/>
      <c r="O332" s="190"/>
      <c r="P332" s="191"/>
      <c r="Q332" s="44"/>
      <c r="R332" s="44"/>
      <c r="S332" s="192" t="str">
        <f>$S$29</f>
        <v>2001.РП.10Т-ТКР2.1</v>
      </c>
      <c r="T332" s="193"/>
      <c r="U332" s="193"/>
      <c r="V332" s="193"/>
      <c r="W332" s="193"/>
      <c r="X332" s="193"/>
      <c r="Y332" s="193"/>
      <c r="Z332" s="194"/>
      <c r="AA332" s="201" t="s">
        <v>16</v>
      </c>
      <c r="AB332" s="177"/>
    </row>
    <row r="333" spans="4:43" s="86" customFormat="1" ht="6" customHeight="1" thickBot="1">
      <c r="D333" s="180"/>
      <c r="E333" s="181"/>
      <c r="F333" s="184"/>
      <c r="G333" s="185"/>
      <c r="H333" s="186"/>
      <c r="I333" s="26"/>
      <c r="J333" s="92"/>
      <c r="K333" s="27"/>
      <c r="L333" s="203"/>
      <c r="M333" s="203"/>
      <c r="N333" s="203"/>
      <c r="O333" s="205"/>
      <c r="P333" s="206"/>
      <c r="Q333" s="203"/>
      <c r="R333" s="203"/>
      <c r="S333" s="195"/>
      <c r="T333" s="196"/>
      <c r="U333" s="196"/>
      <c r="V333" s="196"/>
      <c r="W333" s="196"/>
      <c r="X333" s="196"/>
      <c r="Y333" s="196"/>
      <c r="Z333" s="197"/>
      <c r="AA333" s="202"/>
      <c r="AB333" s="177"/>
    </row>
    <row r="334" spans="4:43" s="86" customFormat="1" ht="9" customHeight="1" thickBot="1">
      <c r="D334" s="180"/>
      <c r="E334" s="181"/>
      <c r="F334" s="184"/>
      <c r="G334" s="185"/>
      <c r="H334" s="186"/>
      <c r="I334" s="26"/>
      <c r="J334" s="92"/>
      <c r="K334" s="27"/>
      <c r="L334" s="204"/>
      <c r="M334" s="204"/>
      <c r="N334" s="204"/>
      <c r="O334" s="207"/>
      <c r="P334" s="208"/>
      <c r="Q334" s="204"/>
      <c r="R334" s="204"/>
      <c r="S334" s="195"/>
      <c r="T334" s="196"/>
      <c r="U334" s="196"/>
      <c r="V334" s="196"/>
      <c r="W334" s="196"/>
      <c r="X334" s="196"/>
      <c r="Y334" s="196"/>
      <c r="Z334" s="197"/>
      <c r="AA334" s="209">
        <v>9</v>
      </c>
      <c r="AB334" s="177"/>
    </row>
    <row r="335" spans="4:43" s="86" customFormat="1" ht="39" customHeight="1" thickBot="1">
      <c r="D335" s="182"/>
      <c r="E335" s="183"/>
      <c r="F335" s="187"/>
      <c r="G335" s="188"/>
      <c r="H335" s="189"/>
      <c r="I335" s="29"/>
      <c r="J335" s="93"/>
      <c r="K335" s="30"/>
      <c r="L335" s="88" t="s">
        <v>14</v>
      </c>
      <c r="M335" s="88" t="s">
        <v>15</v>
      </c>
      <c r="N335" s="88" t="s">
        <v>16</v>
      </c>
      <c r="O335" s="210" t="s">
        <v>17</v>
      </c>
      <c r="P335" s="210"/>
      <c r="Q335" s="88" t="s">
        <v>18</v>
      </c>
      <c r="R335" s="88" t="s">
        <v>19</v>
      </c>
      <c r="S335" s="198"/>
      <c r="T335" s="199"/>
      <c r="U335" s="199"/>
      <c r="V335" s="199"/>
      <c r="W335" s="199"/>
      <c r="X335" s="199"/>
      <c r="Y335" s="199"/>
      <c r="Z335" s="200"/>
      <c r="AA335" s="209"/>
      <c r="AB335" s="177"/>
    </row>
    <row r="336" spans="4:43" s="86" customFormat="1" ht="11.25" customHeight="1" thickBot="1">
      <c r="J336" s="91"/>
      <c r="Y336" s="211" t="s">
        <v>40</v>
      </c>
      <c r="Z336" s="211"/>
      <c r="AA336" s="211"/>
      <c r="AB336" s="177"/>
    </row>
    <row r="337" spans="8:43" s="86" customFormat="1" ht="23.25" customHeight="1">
      <c r="H337" s="83"/>
      <c r="I337" s="212" t="s">
        <v>0</v>
      </c>
      <c r="J337" s="214" t="s">
        <v>1</v>
      </c>
      <c r="K337" s="216" t="s">
        <v>2</v>
      </c>
      <c r="L337" s="216" t="s">
        <v>3</v>
      </c>
      <c r="M337" s="216"/>
      <c r="N337" s="216"/>
      <c r="O337" s="216"/>
      <c r="P337" s="216" t="s">
        <v>4</v>
      </c>
      <c r="Q337" s="216"/>
      <c r="R337" s="216"/>
      <c r="S337" s="216"/>
      <c r="T337" s="216" t="s">
        <v>5</v>
      </c>
      <c r="U337" s="216" t="s">
        <v>6</v>
      </c>
      <c r="V337" s="216" t="s">
        <v>7</v>
      </c>
      <c r="W337" s="216"/>
      <c r="X337" s="219" t="s">
        <v>8</v>
      </c>
      <c r="Y337" s="219"/>
      <c r="Z337" s="219"/>
      <c r="AA337" s="220"/>
      <c r="AB337" s="177"/>
      <c r="AD337" s="86" t="s">
        <v>41</v>
      </c>
      <c r="AE337" s="86">
        <v>1</v>
      </c>
      <c r="AF337" s="86">
        <f t="shared" ref="AF337" si="294">AE337+1</f>
        <v>2</v>
      </c>
      <c r="AG337" s="86">
        <f t="shared" ref="AG337" si="295">AF337+1</f>
        <v>3</v>
      </c>
      <c r="AH337" s="86">
        <f t="shared" ref="AH337" si="296">AG337+1</f>
        <v>4</v>
      </c>
      <c r="AI337" s="86">
        <f t="shared" ref="AI337" si="297">AH337+1</f>
        <v>5</v>
      </c>
      <c r="AJ337" s="86">
        <f t="shared" ref="AJ337" si="298">AI337+1</f>
        <v>6</v>
      </c>
      <c r="AK337" s="86">
        <f t="shared" ref="AK337" si="299">AJ337+1</f>
        <v>7</v>
      </c>
      <c r="AL337" s="86">
        <f t="shared" ref="AL337" si="300">AK337+1</f>
        <v>8</v>
      </c>
      <c r="AM337" s="86">
        <f t="shared" ref="AM337" si="301">AL337+1</f>
        <v>9</v>
      </c>
      <c r="AN337" s="86">
        <f t="shared" ref="AN337" si="302">AM337+1</f>
        <v>10</v>
      </c>
      <c r="AO337" s="86">
        <f t="shared" ref="AO337" si="303">AN337+1</f>
        <v>11</v>
      </c>
      <c r="AP337" s="86">
        <f t="shared" ref="AP337" si="304">AO337+1</f>
        <v>12</v>
      </c>
      <c r="AQ337" s="86">
        <f t="shared" ref="AQ337" si="305">AP337+1</f>
        <v>13</v>
      </c>
    </row>
    <row r="338" spans="8:43" s="86" customFormat="1" ht="76.5" customHeight="1">
      <c r="H338" s="83"/>
      <c r="I338" s="213"/>
      <c r="J338" s="215"/>
      <c r="K338" s="217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7"/>
      <c r="Y338" s="217"/>
      <c r="Z338" s="217"/>
      <c r="AA338" s="221"/>
      <c r="AB338" s="177"/>
      <c r="AC338" s="86">
        <f ca="1">IF(OFFSET(AC338,40,0,1,1)&lt;&gt;0,OFFSET(AC338,40,0,1,1),AA371)</f>
        <v>287</v>
      </c>
    </row>
    <row r="339" spans="8:43" s="86" customFormat="1" ht="23.25" customHeight="1">
      <c r="H339" s="83"/>
      <c r="I339" s="3">
        <f ca="1">AD339</f>
        <v>2</v>
      </c>
      <c r="J339" s="6" t="str">
        <f ca="1">AE339</f>
        <v>Бирка Треугольник</v>
      </c>
      <c r="K339" s="47" t="str">
        <f ca="1">AF339</f>
        <v>У-136</v>
      </c>
      <c r="L339" s="158" t="str">
        <f t="shared" ref="L339:L358" ca="1" si="306">AG339</f>
        <v/>
      </c>
      <c r="M339" s="159"/>
      <c r="N339" s="159"/>
      <c r="O339" s="160"/>
      <c r="P339" s="161" t="str">
        <f t="shared" ref="P339:P358" ca="1" si="307">AH339</f>
        <v/>
      </c>
      <c r="Q339" s="161"/>
      <c r="R339" s="161"/>
      <c r="S339" s="161"/>
      <c r="T339" s="78" t="str">
        <f t="shared" ref="T339:T358" ca="1" si="308">AI339</f>
        <v>шт.</v>
      </c>
      <c r="U339" s="79">
        <f t="shared" ref="U339:U358" ca="1" si="309">AJ339</f>
        <v>12</v>
      </c>
      <c r="V339" s="158" t="str">
        <f t="shared" ref="V339:V358" ca="1" si="310">AK339</f>
        <v/>
      </c>
      <c r="W339" s="160"/>
      <c r="X339" s="155" t="str">
        <f t="shared" ref="X339:X358" ca="1" si="311">AL339</f>
        <v>Вариант А2</v>
      </c>
      <c r="Y339" s="156"/>
      <c r="Z339" s="156"/>
      <c r="AA339" s="157"/>
      <c r="AB339" s="177"/>
      <c r="AC339" s="86">
        <f>AC330+1</f>
        <v>256</v>
      </c>
      <c r="AD339" s="86">
        <f ca="1">IF(OFFSET(INDIRECT($AD$2),AC339,0,1,1)&lt;&gt;0,OFFSET(INDIRECT($AD$2),AC339,0,1,1),"")</f>
        <v>2</v>
      </c>
      <c r="AE339" s="86" t="str">
        <f t="shared" ref="AE339:AQ354" ca="1" si="312">IF(OFFSET(INDIRECT($AD$2),$AC339,AE$2,1,1)&lt;&gt;0,OFFSET(INDIRECT($AD$2),$AC339,AE$2,1,1),"")</f>
        <v>Бирка Треугольник</v>
      </c>
      <c r="AF339" s="86" t="str">
        <f t="shared" ca="1" si="312"/>
        <v>У-136</v>
      </c>
      <c r="AG339" s="86" t="str">
        <f t="shared" ca="1" si="312"/>
        <v/>
      </c>
      <c r="AH339" s="86" t="str">
        <f t="shared" ca="1" si="312"/>
        <v/>
      </c>
      <c r="AI339" s="86" t="str">
        <f t="shared" ca="1" si="312"/>
        <v>шт.</v>
      </c>
      <c r="AJ339" s="86">
        <f t="shared" ca="1" si="312"/>
        <v>12</v>
      </c>
      <c r="AK339" s="86" t="str">
        <f t="shared" ca="1" si="312"/>
        <v/>
      </c>
      <c r="AL339" s="86" t="str">
        <f t="shared" ca="1" si="312"/>
        <v>Вариант А2</v>
      </c>
      <c r="AM339" s="86" t="str">
        <f t="shared" ca="1" si="312"/>
        <v/>
      </c>
      <c r="AN339" s="86" t="str">
        <f t="shared" ca="1" si="312"/>
        <v/>
      </c>
      <c r="AO339" s="86" t="str">
        <f t="shared" ca="1" si="312"/>
        <v/>
      </c>
      <c r="AP339" s="86" t="str">
        <f t="shared" ca="1" si="312"/>
        <v/>
      </c>
      <c r="AQ339" s="86" t="str">
        <f t="shared" ca="1" si="312"/>
        <v/>
      </c>
    </row>
    <row r="340" spans="8:43" s="86" customFormat="1" ht="23.25" customHeight="1">
      <c r="H340" s="83"/>
      <c r="I340" s="3">
        <f t="shared" ref="I340:I358" ca="1" si="313">AD340</f>
        <v>3</v>
      </c>
      <c r="J340" s="277" t="str">
        <f t="shared" ref="J340:J362" ca="1" si="314">AE340</f>
        <v>Хомут нейлон, белый</v>
      </c>
      <c r="K340" s="79" t="str">
        <f t="shared" ref="K340:K362" ca="1" si="315">AF340</f>
        <v>2,5х100</v>
      </c>
      <c r="L340" s="158" t="str">
        <f t="shared" ca="1" si="306"/>
        <v/>
      </c>
      <c r="M340" s="159"/>
      <c r="N340" s="159"/>
      <c r="O340" s="160"/>
      <c r="P340" s="161" t="str">
        <f t="shared" ca="1" si="307"/>
        <v/>
      </c>
      <c r="Q340" s="161"/>
      <c r="R340" s="161"/>
      <c r="S340" s="161"/>
      <c r="T340" s="78" t="str">
        <f t="shared" ca="1" si="308"/>
        <v>шт.</v>
      </c>
      <c r="U340" s="79">
        <f t="shared" ca="1" si="309"/>
        <v>12</v>
      </c>
      <c r="V340" s="158" t="str">
        <f t="shared" ca="1" si="310"/>
        <v/>
      </c>
      <c r="W340" s="160"/>
      <c r="X340" s="155" t="str">
        <f t="shared" ca="1" si="311"/>
        <v>Вариант А2</v>
      </c>
      <c r="Y340" s="156"/>
      <c r="Z340" s="156"/>
      <c r="AA340" s="157"/>
      <c r="AB340" s="177"/>
      <c r="AC340" s="86">
        <f>AC339+1</f>
        <v>257</v>
      </c>
      <c r="AD340" s="86">
        <f ca="1">IF(OFFSET(INDIRECT($AD$2),AC340,0,1,1)&lt;&gt;0,OFFSET(INDIRECT($AD$2),AC340,0,1,1),"")</f>
        <v>3</v>
      </c>
      <c r="AE340" s="86" t="str">
        <f t="shared" ca="1" si="312"/>
        <v>Хомут нейлон, белый</v>
      </c>
      <c r="AF340" s="86" t="str">
        <f t="shared" ca="1" si="312"/>
        <v>2,5х100</v>
      </c>
      <c r="AG340" s="86" t="str">
        <f t="shared" ca="1" si="312"/>
        <v/>
      </c>
      <c r="AH340" s="86" t="str">
        <f t="shared" ca="1" si="312"/>
        <v/>
      </c>
      <c r="AI340" s="86" t="str">
        <f t="shared" ca="1" si="312"/>
        <v>шт.</v>
      </c>
      <c r="AJ340" s="86">
        <f t="shared" ca="1" si="312"/>
        <v>12</v>
      </c>
      <c r="AK340" s="86" t="str">
        <f t="shared" ca="1" si="312"/>
        <v/>
      </c>
      <c r="AL340" s="86" t="str">
        <f t="shared" ca="1" si="312"/>
        <v>Вариант А2</v>
      </c>
      <c r="AM340" s="86" t="str">
        <f t="shared" ca="1" si="312"/>
        <v/>
      </c>
      <c r="AN340" s="86" t="str">
        <f t="shared" ca="1" si="312"/>
        <v/>
      </c>
      <c r="AO340" s="86" t="str">
        <f t="shared" ca="1" si="312"/>
        <v/>
      </c>
      <c r="AP340" s="86" t="str">
        <f t="shared" ca="1" si="312"/>
        <v/>
      </c>
      <c r="AQ340" s="86" t="str">
        <f t="shared" ca="1" si="312"/>
        <v/>
      </c>
    </row>
    <row r="341" spans="8:43" s="86" customFormat="1" ht="23.25" customHeight="1">
      <c r="H341" s="83"/>
      <c r="I341" s="3">
        <f t="shared" ca="1" si="313"/>
        <v>4</v>
      </c>
      <c r="J341" s="6" t="str">
        <f t="shared" ca="1" si="314"/>
        <v xml:space="preserve">Болт </v>
      </c>
      <c r="K341" s="79" t="str">
        <f t="shared" ca="1" si="315"/>
        <v>М6х30</v>
      </c>
      <c r="L341" s="158" t="str">
        <f t="shared" ca="1" si="306"/>
        <v/>
      </c>
      <c r="M341" s="159"/>
      <c r="N341" s="159"/>
      <c r="O341" s="160"/>
      <c r="P341" s="161" t="str">
        <f t="shared" ca="1" si="307"/>
        <v/>
      </c>
      <c r="Q341" s="161"/>
      <c r="R341" s="161"/>
      <c r="S341" s="161"/>
      <c r="T341" s="78" t="str">
        <f t="shared" ca="1" si="308"/>
        <v>шт.</v>
      </c>
      <c r="U341" s="79">
        <f t="shared" ca="1" si="309"/>
        <v>21</v>
      </c>
      <c r="V341" s="158" t="str">
        <f t="shared" ca="1" si="310"/>
        <v/>
      </c>
      <c r="W341" s="160"/>
      <c r="X341" s="155" t="str">
        <f t="shared" ca="1" si="311"/>
        <v>Вариант А2</v>
      </c>
      <c r="Y341" s="156"/>
      <c r="Z341" s="156"/>
      <c r="AA341" s="157"/>
      <c r="AB341" s="177"/>
      <c r="AC341" s="86">
        <f>AC340+1</f>
        <v>258</v>
      </c>
      <c r="AD341" s="86">
        <f t="shared" ref="AD341:AD359" ca="1" si="316">IF(OFFSET(INDIRECT($AD$2),AC341,0,1,1)&lt;&gt;0,OFFSET(INDIRECT($AD$2),AC341,0,1,1),"")</f>
        <v>4</v>
      </c>
      <c r="AE341" s="86" t="str">
        <f t="shared" ca="1" si="312"/>
        <v xml:space="preserve">Болт </v>
      </c>
      <c r="AF341" s="86" t="str">
        <f t="shared" ca="1" si="312"/>
        <v>М6х30</v>
      </c>
      <c r="AG341" s="86" t="str">
        <f t="shared" ca="1" si="312"/>
        <v/>
      </c>
      <c r="AH341" s="86" t="str">
        <f t="shared" ca="1" si="312"/>
        <v/>
      </c>
      <c r="AI341" s="86" t="str">
        <f t="shared" ca="1" si="312"/>
        <v>шт.</v>
      </c>
      <c r="AJ341" s="86">
        <f t="shared" ca="1" si="312"/>
        <v>21</v>
      </c>
      <c r="AK341" s="86" t="str">
        <f t="shared" ca="1" si="312"/>
        <v/>
      </c>
      <c r="AL341" s="86" t="str">
        <f t="shared" ca="1" si="312"/>
        <v>Вариант А2</v>
      </c>
      <c r="AM341" s="86" t="str">
        <f t="shared" ca="1" si="312"/>
        <v/>
      </c>
      <c r="AN341" s="86" t="str">
        <f t="shared" ca="1" si="312"/>
        <v/>
      </c>
      <c r="AO341" s="86" t="str">
        <f t="shared" ca="1" si="312"/>
        <v/>
      </c>
      <c r="AP341" s="86" t="str">
        <f t="shared" ca="1" si="312"/>
        <v/>
      </c>
      <c r="AQ341" s="86" t="str">
        <f t="shared" ca="1" si="312"/>
        <v/>
      </c>
    </row>
    <row r="342" spans="8:43" s="86" customFormat="1" ht="23.25" customHeight="1">
      <c r="H342" s="83"/>
      <c r="I342" s="3">
        <f t="shared" ca="1" si="313"/>
        <v>5</v>
      </c>
      <c r="J342" s="6" t="str">
        <f t="shared" ca="1" si="314"/>
        <v xml:space="preserve">Гайка </v>
      </c>
      <c r="K342" s="79" t="str">
        <f t="shared" ca="1" si="315"/>
        <v>М6</v>
      </c>
      <c r="L342" s="158" t="str">
        <f t="shared" ca="1" si="306"/>
        <v/>
      </c>
      <c r="M342" s="159"/>
      <c r="N342" s="159"/>
      <c r="O342" s="160"/>
      <c r="P342" s="161" t="str">
        <f t="shared" ca="1" si="307"/>
        <v/>
      </c>
      <c r="Q342" s="161"/>
      <c r="R342" s="161"/>
      <c r="S342" s="161"/>
      <c r="T342" s="78" t="str">
        <f t="shared" ca="1" si="308"/>
        <v>шт.</v>
      </c>
      <c r="U342" s="79">
        <f t="shared" ca="1" si="309"/>
        <v>21</v>
      </c>
      <c r="V342" s="158" t="str">
        <f t="shared" ca="1" si="310"/>
        <v/>
      </c>
      <c r="W342" s="160"/>
      <c r="X342" s="155" t="str">
        <f t="shared" ca="1" si="311"/>
        <v>Вариант А2</v>
      </c>
      <c r="Y342" s="156"/>
      <c r="Z342" s="156"/>
      <c r="AA342" s="157"/>
      <c r="AB342" s="177"/>
      <c r="AC342" s="86">
        <f t="shared" ref="AC342:AC359" si="317">AC341+1</f>
        <v>259</v>
      </c>
      <c r="AD342" s="86">
        <f t="shared" ca="1" si="316"/>
        <v>5</v>
      </c>
      <c r="AE342" s="86" t="str">
        <f t="shared" ca="1" si="312"/>
        <v xml:space="preserve">Гайка </v>
      </c>
      <c r="AF342" s="86" t="str">
        <f t="shared" ca="1" si="312"/>
        <v>М6</v>
      </c>
      <c r="AG342" s="86" t="str">
        <f t="shared" ca="1" si="312"/>
        <v/>
      </c>
      <c r="AH342" s="86" t="str">
        <f t="shared" ca="1" si="312"/>
        <v/>
      </c>
      <c r="AI342" s="86" t="str">
        <f t="shared" ca="1" si="312"/>
        <v>шт.</v>
      </c>
      <c r="AJ342" s="86">
        <f t="shared" ca="1" si="312"/>
        <v>21</v>
      </c>
      <c r="AK342" s="86" t="str">
        <f t="shared" ca="1" si="312"/>
        <v/>
      </c>
      <c r="AL342" s="86" t="str">
        <f t="shared" ca="1" si="312"/>
        <v>Вариант А2</v>
      </c>
      <c r="AM342" s="86" t="str">
        <f t="shared" ca="1" si="312"/>
        <v/>
      </c>
      <c r="AN342" s="86" t="str">
        <f t="shared" ca="1" si="312"/>
        <v/>
      </c>
      <c r="AO342" s="86" t="str">
        <f t="shared" ca="1" si="312"/>
        <v/>
      </c>
      <c r="AP342" s="86" t="str">
        <f t="shared" ca="1" si="312"/>
        <v/>
      </c>
      <c r="AQ342" s="86" t="str">
        <f t="shared" ca="1" si="312"/>
        <v/>
      </c>
    </row>
    <row r="343" spans="8:43" s="86" customFormat="1" ht="23.25" customHeight="1">
      <c r="H343" s="83"/>
      <c r="I343" s="3">
        <f t="shared" ca="1" si="313"/>
        <v>6</v>
      </c>
      <c r="J343" s="6" t="str">
        <f t="shared" ca="1" si="314"/>
        <v xml:space="preserve">Шайба плоск. усил. ГОСТ 6958 </v>
      </c>
      <c r="K343" s="41" t="str">
        <f t="shared" ca="1" si="315"/>
        <v>М6</v>
      </c>
      <c r="L343" s="158" t="str">
        <f t="shared" ca="1" si="306"/>
        <v/>
      </c>
      <c r="M343" s="159"/>
      <c r="N343" s="159"/>
      <c r="O343" s="160"/>
      <c r="P343" s="161" t="str">
        <f t="shared" ca="1" si="307"/>
        <v/>
      </c>
      <c r="Q343" s="161"/>
      <c r="R343" s="161"/>
      <c r="S343" s="161"/>
      <c r="T343" s="78" t="str">
        <f t="shared" ca="1" si="308"/>
        <v>шт.</v>
      </c>
      <c r="U343" s="79">
        <f t="shared" ca="1" si="309"/>
        <v>42</v>
      </c>
      <c r="V343" s="158" t="str">
        <f t="shared" ca="1" si="310"/>
        <v/>
      </c>
      <c r="W343" s="160"/>
      <c r="X343" s="155" t="str">
        <f t="shared" ca="1" si="311"/>
        <v>Вариант А2</v>
      </c>
      <c r="Y343" s="156"/>
      <c r="Z343" s="156"/>
      <c r="AA343" s="157"/>
      <c r="AB343" s="177"/>
      <c r="AC343" s="86">
        <f t="shared" si="317"/>
        <v>260</v>
      </c>
      <c r="AD343" s="86">
        <f t="shared" ca="1" si="316"/>
        <v>6</v>
      </c>
      <c r="AE343" s="86" t="str">
        <f t="shared" ca="1" si="312"/>
        <v xml:space="preserve">Шайба плоск. усил. ГОСТ 6958 </v>
      </c>
      <c r="AF343" s="86" t="str">
        <f t="shared" ca="1" si="312"/>
        <v>М6</v>
      </c>
      <c r="AG343" s="86" t="str">
        <f t="shared" ca="1" si="312"/>
        <v/>
      </c>
      <c r="AH343" s="86" t="str">
        <f t="shared" ca="1" si="312"/>
        <v/>
      </c>
      <c r="AI343" s="86" t="str">
        <f t="shared" ca="1" si="312"/>
        <v>шт.</v>
      </c>
      <c r="AJ343" s="86">
        <f t="shared" ca="1" si="312"/>
        <v>42</v>
      </c>
      <c r="AK343" s="86" t="str">
        <f t="shared" ca="1" si="312"/>
        <v/>
      </c>
      <c r="AL343" s="86" t="str">
        <f t="shared" ca="1" si="312"/>
        <v>Вариант А2</v>
      </c>
      <c r="AM343" s="86" t="str">
        <f t="shared" ca="1" si="312"/>
        <v/>
      </c>
      <c r="AN343" s="86" t="str">
        <f t="shared" ca="1" si="312"/>
        <v/>
      </c>
      <c r="AO343" s="86" t="str">
        <f t="shared" ca="1" si="312"/>
        <v/>
      </c>
      <c r="AP343" s="86" t="str">
        <f t="shared" ca="1" si="312"/>
        <v/>
      </c>
      <c r="AQ343" s="86" t="str">
        <f t="shared" ca="1" si="312"/>
        <v/>
      </c>
    </row>
    <row r="344" spans="8:43" s="86" customFormat="1" ht="23.25" customHeight="1">
      <c r="H344" s="83"/>
      <c r="I344" s="3">
        <f t="shared" ca="1" si="313"/>
        <v>7</v>
      </c>
      <c r="J344" s="6" t="str">
        <f t="shared" ca="1" si="314"/>
        <v xml:space="preserve">Шайба пружинная гроверная </v>
      </c>
      <c r="K344" s="79" t="str">
        <f t="shared" ca="1" si="315"/>
        <v>М6</v>
      </c>
      <c r="L344" s="158" t="str">
        <f t="shared" ca="1" si="306"/>
        <v/>
      </c>
      <c r="M344" s="159"/>
      <c r="N344" s="159"/>
      <c r="O344" s="160"/>
      <c r="P344" s="161" t="str">
        <f t="shared" ca="1" si="307"/>
        <v/>
      </c>
      <c r="Q344" s="161"/>
      <c r="R344" s="161"/>
      <c r="S344" s="161"/>
      <c r="T344" s="78" t="str">
        <f t="shared" ca="1" si="308"/>
        <v>шт.</v>
      </c>
      <c r="U344" s="79">
        <f t="shared" ca="1" si="309"/>
        <v>21</v>
      </c>
      <c r="V344" s="158" t="str">
        <f t="shared" ca="1" si="310"/>
        <v/>
      </c>
      <c r="W344" s="160"/>
      <c r="X344" s="155" t="str">
        <f t="shared" ca="1" si="311"/>
        <v>Вариант А2</v>
      </c>
      <c r="Y344" s="156"/>
      <c r="Z344" s="156"/>
      <c r="AA344" s="157"/>
      <c r="AB344" s="177"/>
      <c r="AC344" s="86">
        <f t="shared" si="317"/>
        <v>261</v>
      </c>
      <c r="AD344" s="86">
        <f t="shared" ca="1" si="316"/>
        <v>7</v>
      </c>
      <c r="AE344" s="86" t="str">
        <f t="shared" ca="1" si="312"/>
        <v xml:space="preserve">Шайба пружинная гроверная </v>
      </c>
      <c r="AF344" s="86" t="str">
        <f t="shared" ca="1" si="312"/>
        <v>М6</v>
      </c>
      <c r="AG344" s="86" t="str">
        <f t="shared" ca="1" si="312"/>
        <v/>
      </c>
      <c r="AH344" s="86" t="str">
        <f t="shared" ca="1" si="312"/>
        <v/>
      </c>
      <c r="AI344" s="86" t="str">
        <f t="shared" ca="1" si="312"/>
        <v>шт.</v>
      </c>
      <c r="AJ344" s="86">
        <f t="shared" ca="1" si="312"/>
        <v>21</v>
      </c>
      <c r="AK344" s="86" t="str">
        <f t="shared" ca="1" si="312"/>
        <v/>
      </c>
      <c r="AL344" s="86" t="str">
        <f t="shared" ca="1" si="312"/>
        <v>Вариант А2</v>
      </c>
      <c r="AM344" s="86" t="str">
        <f t="shared" ca="1" si="312"/>
        <v/>
      </c>
      <c r="AN344" s="86" t="str">
        <f t="shared" ca="1" si="312"/>
        <v/>
      </c>
      <c r="AO344" s="86" t="str">
        <f t="shared" ca="1" si="312"/>
        <v/>
      </c>
      <c r="AP344" s="86" t="str">
        <f t="shared" ca="1" si="312"/>
        <v/>
      </c>
      <c r="AQ344" s="86" t="str">
        <f t="shared" ca="1" si="312"/>
        <v/>
      </c>
    </row>
    <row r="345" spans="8:43" s="86" customFormat="1" ht="23.25" customHeight="1">
      <c r="H345" s="83"/>
      <c r="I345" s="40">
        <f t="shared" ca="1" si="313"/>
        <v>8</v>
      </c>
      <c r="J345" s="6" t="str">
        <f t="shared" ca="1" si="314"/>
        <v>Болт ГОСТ 7798-70</v>
      </c>
      <c r="K345" s="74" t="str">
        <f t="shared" ca="1" si="315"/>
        <v>М8х30</v>
      </c>
      <c r="L345" s="158" t="str">
        <f t="shared" ca="1" si="306"/>
        <v/>
      </c>
      <c r="M345" s="159"/>
      <c r="N345" s="159"/>
      <c r="O345" s="160"/>
      <c r="P345" s="161" t="str">
        <f t="shared" ca="1" si="307"/>
        <v/>
      </c>
      <c r="Q345" s="161"/>
      <c r="R345" s="161"/>
      <c r="S345" s="161"/>
      <c r="T345" s="78" t="str">
        <f t="shared" ca="1" si="308"/>
        <v>шт.</v>
      </c>
      <c r="U345" s="79">
        <f t="shared" ca="1" si="309"/>
        <v>18</v>
      </c>
      <c r="V345" s="158" t="str">
        <f t="shared" ca="1" si="310"/>
        <v/>
      </c>
      <c r="W345" s="160"/>
      <c r="X345" s="155" t="str">
        <f t="shared" ca="1" si="311"/>
        <v>Вариант А2</v>
      </c>
      <c r="Y345" s="156"/>
      <c r="Z345" s="156"/>
      <c r="AA345" s="157"/>
      <c r="AB345" s="177"/>
      <c r="AC345" s="86">
        <f t="shared" si="317"/>
        <v>262</v>
      </c>
      <c r="AD345" s="86">
        <f t="shared" ca="1" si="316"/>
        <v>8</v>
      </c>
      <c r="AE345" s="86" t="str">
        <f t="shared" ca="1" si="312"/>
        <v>Болт ГОСТ 7798-70</v>
      </c>
      <c r="AF345" s="86" t="str">
        <f t="shared" ca="1" si="312"/>
        <v>М8х30</v>
      </c>
      <c r="AG345" s="86" t="str">
        <f t="shared" ca="1" si="312"/>
        <v/>
      </c>
      <c r="AH345" s="86" t="str">
        <f t="shared" ca="1" si="312"/>
        <v/>
      </c>
      <c r="AI345" s="86" t="str">
        <f t="shared" ca="1" si="312"/>
        <v>шт.</v>
      </c>
      <c r="AJ345" s="86">
        <f t="shared" ca="1" si="312"/>
        <v>18</v>
      </c>
      <c r="AK345" s="86" t="str">
        <f t="shared" ca="1" si="312"/>
        <v/>
      </c>
      <c r="AL345" s="86" t="str">
        <f t="shared" ca="1" si="312"/>
        <v>Вариант А2</v>
      </c>
      <c r="AM345" s="86" t="str">
        <f t="shared" ca="1" si="312"/>
        <v/>
      </c>
      <c r="AN345" s="86" t="str">
        <f t="shared" ca="1" si="312"/>
        <v/>
      </c>
      <c r="AO345" s="86" t="str">
        <f t="shared" ca="1" si="312"/>
        <v/>
      </c>
      <c r="AP345" s="86" t="str">
        <f t="shared" ca="1" si="312"/>
        <v/>
      </c>
      <c r="AQ345" s="86" t="str">
        <f t="shared" ca="1" si="312"/>
        <v/>
      </c>
    </row>
    <row r="346" spans="8:43" s="86" customFormat="1" ht="23.25" customHeight="1">
      <c r="H346" s="83"/>
      <c r="I346" s="3">
        <f t="shared" ca="1" si="313"/>
        <v>9</v>
      </c>
      <c r="J346" s="6" t="str">
        <f t="shared" ca="1" si="314"/>
        <v>Гайка ГОСТ 5915-70</v>
      </c>
      <c r="K346" s="79" t="str">
        <f t="shared" ca="1" si="315"/>
        <v>М8</v>
      </c>
      <c r="L346" s="158" t="str">
        <f t="shared" ca="1" si="306"/>
        <v/>
      </c>
      <c r="M346" s="159"/>
      <c r="N346" s="159"/>
      <c r="O346" s="160"/>
      <c r="P346" s="161" t="str">
        <f t="shared" ca="1" si="307"/>
        <v/>
      </c>
      <c r="Q346" s="161"/>
      <c r="R346" s="161"/>
      <c r="S346" s="161"/>
      <c r="T346" s="78" t="str">
        <f t="shared" ca="1" si="308"/>
        <v>шт.</v>
      </c>
      <c r="U346" s="79">
        <f t="shared" ca="1" si="309"/>
        <v>18</v>
      </c>
      <c r="V346" s="158" t="str">
        <f t="shared" ca="1" si="310"/>
        <v/>
      </c>
      <c r="W346" s="160"/>
      <c r="X346" s="155" t="str">
        <f t="shared" ca="1" si="311"/>
        <v>Вариант А2</v>
      </c>
      <c r="Y346" s="156"/>
      <c r="Z346" s="156"/>
      <c r="AA346" s="157"/>
      <c r="AB346" s="177"/>
      <c r="AC346" s="86">
        <f t="shared" si="317"/>
        <v>263</v>
      </c>
      <c r="AD346" s="86">
        <f t="shared" ca="1" si="316"/>
        <v>9</v>
      </c>
      <c r="AE346" s="86" t="str">
        <f t="shared" ca="1" si="312"/>
        <v>Гайка ГОСТ 5915-70</v>
      </c>
      <c r="AF346" s="86" t="str">
        <f t="shared" ca="1" si="312"/>
        <v>М8</v>
      </c>
      <c r="AG346" s="86" t="str">
        <f t="shared" ca="1" si="312"/>
        <v/>
      </c>
      <c r="AH346" s="86" t="str">
        <f t="shared" ca="1" si="312"/>
        <v/>
      </c>
      <c r="AI346" s="86" t="str">
        <f t="shared" ca="1" si="312"/>
        <v>шт.</v>
      </c>
      <c r="AJ346" s="86">
        <f t="shared" ca="1" si="312"/>
        <v>18</v>
      </c>
      <c r="AK346" s="86" t="str">
        <f t="shared" ca="1" si="312"/>
        <v/>
      </c>
      <c r="AL346" s="86" t="str">
        <f t="shared" ca="1" si="312"/>
        <v>Вариант А2</v>
      </c>
      <c r="AM346" s="86" t="str">
        <f t="shared" ca="1" si="312"/>
        <v/>
      </c>
      <c r="AN346" s="86" t="str">
        <f t="shared" ca="1" si="312"/>
        <v/>
      </c>
      <c r="AO346" s="86" t="str">
        <f t="shared" ca="1" si="312"/>
        <v/>
      </c>
      <c r="AP346" s="86" t="str">
        <f t="shared" ca="1" si="312"/>
        <v/>
      </c>
      <c r="AQ346" s="86" t="str">
        <f t="shared" ca="1" si="312"/>
        <v/>
      </c>
    </row>
    <row r="347" spans="8:43" s="86" customFormat="1" ht="23.25" customHeight="1">
      <c r="H347" s="83"/>
      <c r="I347" s="3">
        <f t="shared" ca="1" si="313"/>
        <v>10</v>
      </c>
      <c r="J347" s="6" t="str">
        <f t="shared" ca="1" si="314"/>
        <v xml:space="preserve">Шайба плоск. усил. ГОСТ 6958 </v>
      </c>
      <c r="K347" s="73" t="str">
        <f t="shared" ca="1" si="315"/>
        <v>М8</v>
      </c>
      <c r="L347" s="158" t="str">
        <f t="shared" ca="1" si="306"/>
        <v/>
      </c>
      <c r="M347" s="159"/>
      <c r="N347" s="159"/>
      <c r="O347" s="160"/>
      <c r="P347" s="161" t="str">
        <f t="shared" ca="1" si="307"/>
        <v/>
      </c>
      <c r="Q347" s="161"/>
      <c r="R347" s="161"/>
      <c r="S347" s="161"/>
      <c r="T347" s="78" t="str">
        <f t="shared" ca="1" si="308"/>
        <v>шт.</v>
      </c>
      <c r="U347" s="79">
        <f t="shared" ca="1" si="309"/>
        <v>36</v>
      </c>
      <c r="V347" s="158" t="str">
        <f t="shared" ca="1" si="310"/>
        <v/>
      </c>
      <c r="W347" s="160"/>
      <c r="X347" s="155" t="str">
        <f t="shared" ca="1" si="311"/>
        <v>Вариант А2</v>
      </c>
      <c r="Y347" s="156"/>
      <c r="Z347" s="156"/>
      <c r="AA347" s="157"/>
      <c r="AB347" s="177"/>
      <c r="AC347" s="86">
        <f t="shared" si="317"/>
        <v>264</v>
      </c>
      <c r="AD347" s="86">
        <f t="shared" ca="1" si="316"/>
        <v>10</v>
      </c>
      <c r="AE347" s="86" t="str">
        <f t="shared" ca="1" si="312"/>
        <v xml:space="preserve">Шайба плоск. усил. ГОСТ 6958 </v>
      </c>
      <c r="AF347" s="86" t="str">
        <f t="shared" ca="1" si="312"/>
        <v>М8</v>
      </c>
      <c r="AG347" s="86" t="str">
        <f t="shared" ca="1" si="312"/>
        <v/>
      </c>
      <c r="AH347" s="86" t="str">
        <f t="shared" ca="1" si="312"/>
        <v/>
      </c>
      <c r="AI347" s="86" t="str">
        <f t="shared" ca="1" si="312"/>
        <v>шт.</v>
      </c>
      <c r="AJ347" s="86">
        <f t="shared" ca="1" si="312"/>
        <v>36</v>
      </c>
      <c r="AK347" s="86" t="str">
        <f t="shared" ca="1" si="312"/>
        <v/>
      </c>
      <c r="AL347" s="86" t="str">
        <f t="shared" ca="1" si="312"/>
        <v>Вариант А2</v>
      </c>
      <c r="AM347" s="86" t="str">
        <f t="shared" ca="1" si="312"/>
        <v/>
      </c>
      <c r="AN347" s="86" t="str">
        <f t="shared" ca="1" si="312"/>
        <v/>
      </c>
      <c r="AO347" s="86" t="str">
        <f t="shared" ca="1" si="312"/>
        <v/>
      </c>
      <c r="AP347" s="86" t="str">
        <f t="shared" ca="1" si="312"/>
        <v/>
      </c>
      <c r="AQ347" s="86" t="str">
        <f t="shared" ca="1" si="312"/>
        <v/>
      </c>
    </row>
    <row r="348" spans="8:43" s="86" customFormat="1" ht="23.25" customHeight="1">
      <c r="H348" s="83"/>
      <c r="I348" s="3">
        <f t="shared" ca="1" si="313"/>
        <v>11</v>
      </c>
      <c r="J348" s="6" t="str">
        <f t="shared" ca="1" si="314"/>
        <v>Шайба пружинн. гровер ГОСТ 6402-70</v>
      </c>
      <c r="K348" s="79" t="str">
        <f t="shared" ca="1" si="315"/>
        <v>М8</v>
      </c>
      <c r="L348" s="158" t="str">
        <f t="shared" ca="1" si="306"/>
        <v/>
      </c>
      <c r="M348" s="159"/>
      <c r="N348" s="159"/>
      <c r="O348" s="160"/>
      <c r="P348" s="161" t="str">
        <f t="shared" ca="1" si="307"/>
        <v/>
      </c>
      <c r="Q348" s="161"/>
      <c r="R348" s="161"/>
      <c r="S348" s="161"/>
      <c r="T348" s="78" t="str">
        <f t="shared" ca="1" si="308"/>
        <v>шт.</v>
      </c>
      <c r="U348" s="79">
        <f t="shared" ca="1" si="309"/>
        <v>18</v>
      </c>
      <c r="V348" s="158" t="str">
        <f t="shared" ca="1" si="310"/>
        <v/>
      </c>
      <c r="W348" s="160"/>
      <c r="X348" s="155" t="str">
        <f t="shared" ca="1" si="311"/>
        <v>Вариант А2</v>
      </c>
      <c r="Y348" s="156"/>
      <c r="Z348" s="156"/>
      <c r="AA348" s="157"/>
      <c r="AB348" s="177"/>
      <c r="AC348" s="86">
        <f t="shared" si="317"/>
        <v>265</v>
      </c>
      <c r="AD348" s="86">
        <f t="shared" ca="1" si="316"/>
        <v>11</v>
      </c>
      <c r="AE348" s="86" t="str">
        <f t="shared" ca="1" si="312"/>
        <v>Шайба пружинн. гровер ГОСТ 6402-70</v>
      </c>
      <c r="AF348" s="86" t="str">
        <f t="shared" ca="1" si="312"/>
        <v>М8</v>
      </c>
      <c r="AG348" s="86" t="str">
        <f t="shared" ca="1" si="312"/>
        <v/>
      </c>
      <c r="AH348" s="86" t="str">
        <f t="shared" ca="1" si="312"/>
        <v/>
      </c>
      <c r="AI348" s="86" t="str">
        <f t="shared" ca="1" si="312"/>
        <v>шт.</v>
      </c>
      <c r="AJ348" s="86">
        <f t="shared" ca="1" si="312"/>
        <v>18</v>
      </c>
      <c r="AK348" s="86" t="str">
        <f t="shared" ca="1" si="312"/>
        <v/>
      </c>
      <c r="AL348" s="86" t="str">
        <f t="shared" ca="1" si="312"/>
        <v>Вариант А2</v>
      </c>
      <c r="AM348" s="86" t="str">
        <f t="shared" ca="1" si="312"/>
        <v/>
      </c>
      <c r="AN348" s="86" t="str">
        <f t="shared" ca="1" si="312"/>
        <v/>
      </c>
      <c r="AO348" s="86" t="str">
        <f t="shared" ca="1" si="312"/>
        <v/>
      </c>
      <c r="AP348" s="86" t="str">
        <f t="shared" ca="1" si="312"/>
        <v/>
      </c>
      <c r="AQ348" s="86" t="str">
        <f t="shared" ca="1" si="312"/>
        <v/>
      </c>
    </row>
    <row r="349" spans="8:43" s="86" customFormat="1" ht="23.25" customHeight="1">
      <c r="H349" s="83"/>
      <c r="I349" s="3">
        <f t="shared" ca="1" si="313"/>
        <v>12</v>
      </c>
      <c r="J349" s="6" t="str">
        <f t="shared" ca="1" si="314"/>
        <v>Провод желт.-зел.ТУ 3550</v>
      </c>
      <c r="K349" s="47" t="str">
        <f t="shared" ca="1" si="315"/>
        <v>ПВ1 1х6</v>
      </c>
      <c r="L349" s="158" t="str">
        <f t="shared" ca="1" si="306"/>
        <v/>
      </c>
      <c r="M349" s="159"/>
      <c r="N349" s="159"/>
      <c r="O349" s="160"/>
      <c r="P349" s="161" t="str">
        <f t="shared" ca="1" si="307"/>
        <v/>
      </c>
      <c r="Q349" s="161"/>
      <c r="R349" s="161"/>
      <c r="S349" s="161"/>
      <c r="T349" s="78" t="str">
        <f t="shared" ca="1" si="308"/>
        <v>м.</v>
      </c>
      <c r="U349" s="79">
        <f t="shared" ca="1" si="309"/>
        <v>15</v>
      </c>
      <c r="V349" s="158" t="str">
        <f t="shared" ca="1" si="310"/>
        <v/>
      </c>
      <c r="W349" s="160"/>
      <c r="X349" s="155" t="str">
        <f t="shared" ca="1" si="311"/>
        <v>Вариант А2</v>
      </c>
      <c r="Y349" s="156"/>
      <c r="Z349" s="156"/>
      <c r="AA349" s="157"/>
      <c r="AB349" s="177"/>
      <c r="AC349" s="86">
        <f t="shared" si="317"/>
        <v>266</v>
      </c>
      <c r="AD349" s="86">
        <f t="shared" ca="1" si="316"/>
        <v>12</v>
      </c>
      <c r="AE349" s="86" t="str">
        <f t="shared" ca="1" si="312"/>
        <v>Провод желт.-зел.ТУ 3550</v>
      </c>
      <c r="AF349" s="86" t="str">
        <f t="shared" ca="1" si="312"/>
        <v>ПВ1 1х6</v>
      </c>
      <c r="AG349" s="86" t="str">
        <f t="shared" ca="1" si="312"/>
        <v/>
      </c>
      <c r="AH349" s="86" t="str">
        <f t="shared" ca="1" si="312"/>
        <v/>
      </c>
      <c r="AI349" s="86" t="str">
        <f t="shared" ca="1" si="312"/>
        <v>м.</v>
      </c>
      <c r="AJ349" s="86">
        <f t="shared" ca="1" si="312"/>
        <v>15</v>
      </c>
      <c r="AK349" s="86" t="str">
        <f t="shared" ca="1" si="312"/>
        <v/>
      </c>
      <c r="AL349" s="86" t="str">
        <f t="shared" ca="1" si="312"/>
        <v>Вариант А2</v>
      </c>
      <c r="AM349" s="86" t="str">
        <f t="shared" ca="1" si="312"/>
        <v/>
      </c>
      <c r="AN349" s="86" t="str">
        <f t="shared" ca="1" si="312"/>
        <v/>
      </c>
      <c r="AO349" s="86" t="str">
        <f t="shared" ca="1" si="312"/>
        <v/>
      </c>
      <c r="AP349" s="86" t="str">
        <f t="shared" ca="1" si="312"/>
        <v/>
      </c>
      <c r="AQ349" s="86" t="str">
        <f t="shared" ca="1" si="312"/>
        <v/>
      </c>
    </row>
    <row r="350" spans="8:43" s="86" customFormat="1" ht="23.25" customHeight="1">
      <c r="H350" s="83"/>
      <c r="I350" s="3">
        <f t="shared" ca="1" si="313"/>
        <v>13</v>
      </c>
      <c r="J350" s="6" t="str">
        <f t="shared" ca="1" si="314"/>
        <v xml:space="preserve">Провод </v>
      </c>
      <c r="K350" s="79" t="str">
        <f t="shared" ca="1" si="315"/>
        <v>ПВ-1 1х2,5</v>
      </c>
      <c r="L350" s="158" t="str">
        <f t="shared" ca="1" si="306"/>
        <v/>
      </c>
      <c r="M350" s="159"/>
      <c r="N350" s="159"/>
      <c r="O350" s="160"/>
      <c r="P350" s="161" t="str">
        <f t="shared" ca="1" si="307"/>
        <v/>
      </c>
      <c r="Q350" s="161"/>
      <c r="R350" s="161"/>
      <c r="S350" s="161"/>
      <c r="T350" s="78" t="str">
        <f t="shared" ca="1" si="308"/>
        <v>м.</v>
      </c>
      <c r="U350" s="79">
        <f t="shared" ca="1" si="309"/>
        <v>9</v>
      </c>
      <c r="V350" s="158" t="str">
        <f t="shared" ca="1" si="310"/>
        <v/>
      </c>
      <c r="W350" s="160"/>
      <c r="X350" s="155" t="str">
        <f t="shared" ca="1" si="311"/>
        <v>Вариант А2</v>
      </c>
      <c r="Y350" s="156"/>
      <c r="Z350" s="156"/>
      <c r="AA350" s="157"/>
      <c r="AB350" s="177"/>
      <c r="AC350" s="86">
        <f t="shared" si="317"/>
        <v>267</v>
      </c>
      <c r="AD350" s="86">
        <f t="shared" ca="1" si="316"/>
        <v>13</v>
      </c>
      <c r="AE350" s="86" t="str">
        <f t="shared" ca="1" si="312"/>
        <v xml:space="preserve">Провод </v>
      </c>
      <c r="AF350" s="86" t="str">
        <f t="shared" ca="1" si="312"/>
        <v>ПВ-1 1х2,5</v>
      </c>
      <c r="AG350" s="86" t="str">
        <f t="shared" ca="1" si="312"/>
        <v/>
      </c>
      <c r="AH350" s="86" t="str">
        <f t="shared" ca="1" si="312"/>
        <v/>
      </c>
      <c r="AI350" s="86" t="str">
        <f t="shared" ca="1" si="312"/>
        <v>м.</v>
      </c>
      <c r="AJ350" s="86">
        <f t="shared" ca="1" si="312"/>
        <v>9</v>
      </c>
      <c r="AK350" s="86" t="str">
        <f t="shared" ca="1" si="312"/>
        <v/>
      </c>
      <c r="AL350" s="86" t="str">
        <f t="shared" ca="1" si="312"/>
        <v>Вариант А2</v>
      </c>
      <c r="AM350" s="86" t="str">
        <f t="shared" ca="1" si="312"/>
        <v/>
      </c>
      <c r="AN350" s="86" t="str">
        <f t="shared" ca="1" si="312"/>
        <v/>
      </c>
      <c r="AO350" s="86" t="str">
        <f t="shared" ca="1" si="312"/>
        <v/>
      </c>
      <c r="AP350" s="86" t="str">
        <f t="shared" ca="1" si="312"/>
        <v/>
      </c>
      <c r="AQ350" s="86" t="str">
        <f t="shared" ca="1" si="312"/>
        <v/>
      </c>
    </row>
    <row r="351" spans="8:43" s="86" customFormat="1" ht="23.25" customHeight="1">
      <c r="H351" s="83"/>
      <c r="I351" s="3">
        <f t="shared" ca="1" si="313"/>
        <v>14</v>
      </c>
      <c r="J351" s="6" t="str">
        <f t="shared" ca="1" si="314"/>
        <v xml:space="preserve">Провод </v>
      </c>
      <c r="K351" s="79" t="str">
        <f t="shared" ca="1" si="315"/>
        <v>ВВГнг 2х2,5</v>
      </c>
      <c r="L351" s="158" t="str">
        <f t="shared" ca="1" si="306"/>
        <v/>
      </c>
      <c r="M351" s="159"/>
      <c r="N351" s="159"/>
      <c r="O351" s="160"/>
      <c r="P351" s="161" t="str">
        <f t="shared" ca="1" si="307"/>
        <v/>
      </c>
      <c r="Q351" s="161"/>
      <c r="R351" s="161"/>
      <c r="S351" s="161"/>
      <c r="T351" s="78" t="str">
        <f t="shared" ca="1" si="308"/>
        <v>м.</v>
      </c>
      <c r="U351" s="79">
        <f t="shared" ca="1" si="309"/>
        <v>18</v>
      </c>
      <c r="V351" s="158" t="str">
        <f t="shared" ca="1" si="310"/>
        <v/>
      </c>
      <c r="W351" s="160"/>
      <c r="X351" s="155" t="str">
        <f t="shared" ca="1" si="311"/>
        <v>Вариант А2</v>
      </c>
      <c r="Y351" s="156"/>
      <c r="Z351" s="156"/>
      <c r="AA351" s="157"/>
      <c r="AB351" s="177"/>
      <c r="AC351" s="86">
        <f t="shared" si="317"/>
        <v>268</v>
      </c>
      <c r="AD351" s="86">
        <f t="shared" ca="1" si="316"/>
        <v>14</v>
      </c>
      <c r="AE351" s="86" t="str">
        <f t="shared" ca="1" si="312"/>
        <v xml:space="preserve">Провод </v>
      </c>
      <c r="AF351" s="86" t="str">
        <f t="shared" ca="1" si="312"/>
        <v>ВВГнг 2х2,5</v>
      </c>
      <c r="AG351" s="86" t="str">
        <f t="shared" ca="1" si="312"/>
        <v/>
      </c>
      <c r="AH351" s="86" t="str">
        <f t="shared" ca="1" si="312"/>
        <v/>
      </c>
      <c r="AI351" s="86" t="str">
        <f t="shared" ca="1" si="312"/>
        <v>м.</v>
      </c>
      <c r="AJ351" s="86">
        <f t="shared" ca="1" si="312"/>
        <v>18</v>
      </c>
      <c r="AK351" s="86" t="str">
        <f t="shared" ca="1" si="312"/>
        <v/>
      </c>
      <c r="AL351" s="86" t="str">
        <f t="shared" ca="1" si="312"/>
        <v>Вариант А2</v>
      </c>
      <c r="AM351" s="86" t="str">
        <f t="shared" ca="1" si="312"/>
        <v/>
      </c>
      <c r="AN351" s="86" t="str">
        <f t="shared" ca="1" si="312"/>
        <v/>
      </c>
      <c r="AO351" s="86" t="str">
        <f t="shared" ca="1" si="312"/>
        <v/>
      </c>
      <c r="AP351" s="86" t="str">
        <f t="shared" ca="1" si="312"/>
        <v/>
      </c>
      <c r="AQ351" s="86" t="str">
        <f t="shared" ca="1" si="312"/>
        <v/>
      </c>
    </row>
    <row r="352" spans="8:43" s="86" customFormat="1" ht="23.25" customHeight="1">
      <c r="H352" s="83"/>
      <c r="I352" s="3">
        <f t="shared" ca="1" si="313"/>
        <v>15</v>
      </c>
      <c r="J352" s="6" t="str">
        <f t="shared" ca="1" si="314"/>
        <v xml:space="preserve">Кабель </v>
      </c>
      <c r="K352" s="79" t="str">
        <f t="shared" ca="1" si="315"/>
        <v>КВВГнг 10х2,5</v>
      </c>
      <c r="L352" s="158" t="str">
        <f t="shared" ca="1" si="306"/>
        <v/>
      </c>
      <c r="M352" s="159"/>
      <c r="N352" s="159"/>
      <c r="O352" s="160"/>
      <c r="P352" s="161" t="str">
        <f t="shared" ca="1" si="307"/>
        <v/>
      </c>
      <c r="Q352" s="161"/>
      <c r="R352" s="161"/>
      <c r="S352" s="161"/>
      <c r="T352" s="78" t="str">
        <f t="shared" ca="1" si="308"/>
        <v>м.</v>
      </c>
      <c r="U352" s="79">
        <f t="shared" ca="1" si="309"/>
        <v>18</v>
      </c>
      <c r="V352" s="158" t="str">
        <f t="shared" ca="1" si="310"/>
        <v/>
      </c>
      <c r="W352" s="160"/>
      <c r="X352" s="155" t="str">
        <f t="shared" ca="1" si="311"/>
        <v>Вариант А2</v>
      </c>
      <c r="Y352" s="156"/>
      <c r="Z352" s="156"/>
      <c r="AA352" s="157"/>
      <c r="AB352" s="177"/>
      <c r="AC352" s="86">
        <f t="shared" si="317"/>
        <v>269</v>
      </c>
      <c r="AD352" s="86">
        <f t="shared" ca="1" si="316"/>
        <v>15</v>
      </c>
      <c r="AE352" s="86" t="str">
        <f t="shared" ca="1" si="312"/>
        <v xml:space="preserve">Кабель </v>
      </c>
      <c r="AF352" s="86" t="str">
        <f t="shared" ca="1" si="312"/>
        <v>КВВГнг 10х2,5</v>
      </c>
      <c r="AG352" s="86" t="str">
        <f t="shared" ca="1" si="312"/>
        <v/>
      </c>
      <c r="AH352" s="86" t="str">
        <f t="shared" ca="1" si="312"/>
        <v/>
      </c>
      <c r="AI352" s="86" t="str">
        <f t="shared" ca="1" si="312"/>
        <v>м.</v>
      </c>
      <c r="AJ352" s="86">
        <f t="shared" ca="1" si="312"/>
        <v>18</v>
      </c>
      <c r="AK352" s="86" t="str">
        <f t="shared" ca="1" si="312"/>
        <v/>
      </c>
      <c r="AL352" s="86" t="str">
        <f t="shared" ca="1" si="312"/>
        <v>Вариант А2</v>
      </c>
      <c r="AM352" s="86" t="str">
        <f t="shared" ca="1" si="312"/>
        <v/>
      </c>
      <c r="AN352" s="86" t="str">
        <f t="shared" ca="1" si="312"/>
        <v/>
      </c>
      <c r="AO352" s="86" t="str">
        <f t="shared" ca="1" si="312"/>
        <v/>
      </c>
      <c r="AP352" s="86" t="str">
        <f t="shared" ca="1" si="312"/>
        <v/>
      </c>
      <c r="AQ352" s="86" t="str">
        <f t="shared" ca="1" si="312"/>
        <v/>
      </c>
    </row>
    <row r="353" spans="4:43" s="86" customFormat="1" ht="23.25" customHeight="1">
      <c r="H353" s="83"/>
      <c r="I353" s="3">
        <f t="shared" ca="1" si="313"/>
        <v>16</v>
      </c>
      <c r="J353" s="6" t="str">
        <f t="shared" ca="1" si="314"/>
        <v xml:space="preserve">Наконечник </v>
      </c>
      <c r="K353" s="47" t="str">
        <f t="shared" ca="1" si="315"/>
        <v>НКИ 2.5-6</v>
      </c>
      <c r="L353" s="158" t="str">
        <f t="shared" ca="1" si="306"/>
        <v/>
      </c>
      <c r="M353" s="159"/>
      <c r="N353" s="159"/>
      <c r="O353" s="160"/>
      <c r="P353" s="161" t="str">
        <f t="shared" ca="1" si="307"/>
        <v/>
      </c>
      <c r="Q353" s="161"/>
      <c r="R353" s="161"/>
      <c r="S353" s="161"/>
      <c r="T353" s="78" t="str">
        <f t="shared" ca="1" si="308"/>
        <v>шт.</v>
      </c>
      <c r="U353" s="79">
        <f t="shared" ca="1" si="309"/>
        <v>18</v>
      </c>
      <c r="V353" s="158" t="str">
        <f t="shared" ca="1" si="310"/>
        <v/>
      </c>
      <c r="W353" s="160"/>
      <c r="X353" s="155" t="str">
        <f t="shared" ca="1" si="311"/>
        <v>Вариант А2</v>
      </c>
      <c r="Y353" s="156"/>
      <c r="Z353" s="156"/>
      <c r="AA353" s="157"/>
      <c r="AB353" s="177"/>
      <c r="AC353" s="86">
        <f t="shared" si="317"/>
        <v>270</v>
      </c>
      <c r="AD353" s="86">
        <f t="shared" ca="1" si="316"/>
        <v>16</v>
      </c>
      <c r="AE353" s="86" t="str">
        <f t="shared" ca="1" si="312"/>
        <v xml:space="preserve">Наконечник </v>
      </c>
      <c r="AF353" s="86" t="str">
        <f t="shared" ca="1" si="312"/>
        <v>НКИ 2.5-6</v>
      </c>
      <c r="AG353" s="86" t="str">
        <f t="shared" ca="1" si="312"/>
        <v/>
      </c>
      <c r="AH353" s="86" t="str">
        <f t="shared" ca="1" si="312"/>
        <v/>
      </c>
      <c r="AI353" s="86" t="str">
        <f t="shared" ca="1" si="312"/>
        <v>шт.</v>
      </c>
      <c r="AJ353" s="86">
        <f t="shared" ca="1" si="312"/>
        <v>18</v>
      </c>
      <c r="AK353" s="86" t="str">
        <f t="shared" ca="1" si="312"/>
        <v/>
      </c>
      <c r="AL353" s="86" t="str">
        <f t="shared" ca="1" si="312"/>
        <v>Вариант А2</v>
      </c>
      <c r="AM353" s="86" t="str">
        <f t="shared" ca="1" si="312"/>
        <v/>
      </c>
      <c r="AN353" s="86" t="str">
        <f t="shared" ca="1" si="312"/>
        <v/>
      </c>
      <c r="AO353" s="86" t="str">
        <f t="shared" ca="1" si="312"/>
        <v/>
      </c>
      <c r="AP353" s="86" t="str">
        <f t="shared" ca="1" si="312"/>
        <v/>
      </c>
      <c r="AQ353" s="86" t="str">
        <f t="shared" ca="1" si="312"/>
        <v/>
      </c>
    </row>
    <row r="354" spans="4:43" s="86" customFormat="1" ht="23.25" customHeight="1">
      <c r="H354" s="83"/>
      <c r="I354" s="3">
        <f t="shared" ca="1" si="313"/>
        <v>17</v>
      </c>
      <c r="J354" s="277" t="str">
        <f t="shared" ca="1" si="314"/>
        <v xml:space="preserve">Наконечник </v>
      </c>
      <c r="K354" s="79" t="str">
        <f t="shared" ca="1" si="315"/>
        <v>НКИ 5,5-6</v>
      </c>
      <c r="L354" s="158" t="str">
        <f t="shared" ca="1" si="306"/>
        <v/>
      </c>
      <c r="M354" s="159"/>
      <c r="N354" s="159"/>
      <c r="O354" s="160"/>
      <c r="P354" s="161" t="str">
        <f t="shared" ca="1" si="307"/>
        <v/>
      </c>
      <c r="Q354" s="161"/>
      <c r="R354" s="161"/>
      <c r="S354" s="161"/>
      <c r="T354" s="78" t="str">
        <f t="shared" ca="1" si="308"/>
        <v>шт.</v>
      </c>
      <c r="U354" s="79">
        <f t="shared" ca="1" si="309"/>
        <v>6</v>
      </c>
      <c r="V354" s="158" t="str">
        <f t="shared" ca="1" si="310"/>
        <v/>
      </c>
      <c r="W354" s="160"/>
      <c r="X354" s="155" t="str">
        <f t="shared" ca="1" si="311"/>
        <v>Вариант А2</v>
      </c>
      <c r="Y354" s="156"/>
      <c r="Z354" s="156"/>
      <c r="AA354" s="157"/>
      <c r="AB354" s="177"/>
      <c r="AC354" s="86">
        <f t="shared" si="317"/>
        <v>271</v>
      </c>
      <c r="AD354" s="86">
        <f t="shared" ca="1" si="316"/>
        <v>17</v>
      </c>
      <c r="AE354" s="86" t="str">
        <f t="shared" ca="1" si="312"/>
        <v xml:space="preserve">Наконечник </v>
      </c>
      <c r="AF354" s="86" t="str">
        <f t="shared" ca="1" si="312"/>
        <v>НКИ 5,5-6</v>
      </c>
      <c r="AG354" s="86" t="str">
        <f t="shared" ca="1" si="312"/>
        <v/>
      </c>
      <c r="AH354" s="86" t="str">
        <f t="shared" ca="1" si="312"/>
        <v/>
      </c>
      <c r="AI354" s="86" t="str">
        <f t="shared" ca="1" si="312"/>
        <v>шт.</v>
      </c>
      <c r="AJ354" s="86">
        <f t="shared" ca="1" si="312"/>
        <v>6</v>
      </c>
      <c r="AK354" s="86" t="str">
        <f t="shared" ca="1" si="312"/>
        <v/>
      </c>
      <c r="AL354" s="86" t="str">
        <f t="shared" ca="1" si="312"/>
        <v>Вариант А2</v>
      </c>
      <c r="AM354" s="86" t="str">
        <f t="shared" ca="1" si="312"/>
        <v/>
      </c>
      <c r="AN354" s="86" t="str">
        <f t="shared" ca="1" si="312"/>
        <v/>
      </c>
      <c r="AO354" s="86" t="str">
        <f t="shared" ca="1" si="312"/>
        <v/>
      </c>
      <c r="AP354" s="86" t="str">
        <f t="shared" ca="1" si="312"/>
        <v/>
      </c>
      <c r="AQ354" s="86" t="str">
        <f t="shared" ca="1" si="312"/>
        <v/>
      </c>
    </row>
    <row r="355" spans="4:43" s="86" customFormat="1" ht="23.25" customHeight="1">
      <c r="H355" s="83"/>
      <c r="I355" s="3">
        <f t="shared" ca="1" si="313"/>
        <v>18</v>
      </c>
      <c r="J355" s="6" t="str">
        <f t="shared" ca="1" si="314"/>
        <v>Болт ГОСТ 7798-70</v>
      </c>
      <c r="K355" s="79" t="str">
        <f t="shared" ca="1" si="315"/>
        <v>М4х25</v>
      </c>
      <c r="L355" s="158" t="str">
        <f t="shared" ca="1" si="306"/>
        <v/>
      </c>
      <c r="M355" s="159"/>
      <c r="N355" s="159"/>
      <c r="O355" s="160"/>
      <c r="P355" s="161" t="str">
        <f t="shared" ca="1" si="307"/>
        <v/>
      </c>
      <c r="Q355" s="161"/>
      <c r="R355" s="161"/>
      <c r="S355" s="161"/>
      <c r="T355" s="78" t="str">
        <f t="shared" ca="1" si="308"/>
        <v>шт.</v>
      </c>
      <c r="U355" s="79">
        <f t="shared" ca="1" si="309"/>
        <v>9</v>
      </c>
      <c r="V355" s="158" t="str">
        <f t="shared" ca="1" si="310"/>
        <v/>
      </c>
      <c r="W355" s="160"/>
      <c r="X355" s="155" t="str">
        <f t="shared" ca="1" si="311"/>
        <v>Вариант А2</v>
      </c>
      <c r="Y355" s="156"/>
      <c r="Z355" s="156"/>
      <c r="AA355" s="157"/>
      <c r="AB355" s="177"/>
      <c r="AC355" s="86">
        <f t="shared" si="317"/>
        <v>272</v>
      </c>
      <c r="AD355" s="86">
        <f t="shared" ca="1" si="316"/>
        <v>18</v>
      </c>
      <c r="AE355" s="86" t="str">
        <f t="shared" ref="AE355:AQ367" ca="1" si="318">IF(OFFSET(INDIRECT($AD$2),$AC355,AE$2,1,1)&lt;&gt;0,OFFSET(INDIRECT($AD$2),$AC355,AE$2,1,1),"")</f>
        <v>Болт ГОСТ 7798-70</v>
      </c>
      <c r="AF355" s="86" t="str">
        <f t="shared" ca="1" si="318"/>
        <v>М4х25</v>
      </c>
      <c r="AG355" s="86" t="str">
        <f t="shared" ca="1" si="318"/>
        <v/>
      </c>
      <c r="AH355" s="86" t="str">
        <f t="shared" ca="1" si="318"/>
        <v/>
      </c>
      <c r="AI355" s="86" t="str">
        <f t="shared" ca="1" si="318"/>
        <v>шт.</v>
      </c>
      <c r="AJ355" s="86">
        <f t="shared" ca="1" si="318"/>
        <v>9</v>
      </c>
      <c r="AK355" s="86" t="str">
        <f t="shared" ca="1" si="318"/>
        <v/>
      </c>
      <c r="AL355" s="86" t="str">
        <f t="shared" ca="1" si="318"/>
        <v>Вариант А2</v>
      </c>
      <c r="AM355" s="86" t="str">
        <f t="shared" ca="1" si="318"/>
        <v/>
      </c>
      <c r="AN355" s="86" t="str">
        <f t="shared" ca="1" si="318"/>
        <v/>
      </c>
      <c r="AO355" s="86" t="str">
        <f t="shared" ca="1" si="318"/>
        <v/>
      </c>
      <c r="AP355" s="86" t="str">
        <f t="shared" ca="1" si="318"/>
        <v/>
      </c>
      <c r="AQ355" s="86" t="str">
        <f t="shared" ca="1" si="318"/>
        <v/>
      </c>
    </row>
    <row r="356" spans="4:43" s="86" customFormat="1" ht="23.25" customHeight="1">
      <c r="H356" s="83"/>
      <c r="I356" s="3">
        <f t="shared" ca="1" si="313"/>
        <v>19</v>
      </c>
      <c r="J356" s="76" t="str">
        <f t="shared" ca="1" si="314"/>
        <v>Гайка ГОСТ 5927-70</v>
      </c>
      <c r="K356" s="79" t="str">
        <f t="shared" ca="1" si="315"/>
        <v>М4</v>
      </c>
      <c r="L356" s="158" t="str">
        <f t="shared" ca="1" si="306"/>
        <v/>
      </c>
      <c r="M356" s="159"/>
      <c r="N356" s="159"/>
      <c r="O356" s="160"/>
      <c r="P356" s="161" t="str">
        <f t="shared" ca="1" si="307"/>
        <v/>
      </c>
      <c r="Q356" s="161"/>
      <c r="R356" s="161"/>
      <c r="S356" s="161"/>
      <c r="T356" s="78" t="str">
        <f t="shared" ca="1" si="308"/>
        <v>шт.</v>
      </c>
      <c r="U356" s="79">
        <f t="shared" ca="1" si="309"/>
        <v>9</v>
      </c>
      <c r="V356" s="158" t="str">
        <f t="shared" ca="1" si="310"/>
        <v/>
      </c>
      <c r="W356" s="160"/>
      <c r="X356" s="155" t="str">
        <f t="shared" ca="1" si="311"/>
        <v>Вариант А2</v>
      </c>
      <c r="Y356" s="156"/>
      <c r="Z356" s="156"/>
      <c r="AA356" s="157"/>
      <c r="AB356" s="177"/>
      <c r="AC356" s="86">
        <f t="shared" si="317"/>
        <v>273</v>
      </c>
      <c r="AD356" s="86">
        <f t="shared" ca="1" si="316"/>
        <v>19</v>
      </c>
      <c r="AE356" s="86" t="str">
        <f t="shared" ca="1" si="318"/>
        <v>Гайка ГОСТ 5927-70</v>
      </c>
      <c r="AF356" s="86" t="str">
        <f t="shared" ca="1" si="318"/>
        <v>М4</v>
      </c>
      <c r="AG356" s="86" t="str">
        <f t="shared" ca="1" si="318"/>
        <v/>
      </c>
      <c r="AH356" s="86" t="str">
        <f t="shared" ca="1" si="318"/>
        <v/>
      </c>
      <c r="AI356" s="86" t="str">
        <f t="shared" ca="1" si="318"/>
        <v>шт.</v>
      </c>
      <c r="AJ356" s="86">
        <f t="shared" ca="1" si="318"/>
        <v>9</v>
      </c>
      <c r="AK356" s="86" t="str">
        <f t="shared" ca="1" si="318"/>
        <v/>
      </c>
      <c r="AL356" s="86" t="str">
        <f t="shared" ca="1" si="318"/>
        <v>Вариант А2</v>
      </c>
      <c r="AM356" s="86" t="str">
        <f t="shared" ca="1" si="318"/>
        <v/>
      </c>
      <c r="AN356" s="86" t="str">
        <f t="shared" ca="1" si="318"/>
        <v/>
      </c>
      <c r="AO356" s="86" t="str">
        <f t="shared" ca="1" si="318"/>
        <v/>
      </c>
      <c r="AP356" s="86" t="str">
        <f t="shared" ca="1" si="318"/>
        <v/>
      </c>
      <c r="AQ356" s="86" t="str">
        <f t="shared" ca="1" si="318"/>
        <v/>
      </c>
    </row>
    <row r="357" spans="4:43" s="86" customFormat="1" ht="23.25" customHeight="1">
      <c r="H357" s="83"/>
      <c r="I357" s="3">
        <f t="shared" ca="1" si="313"/>
        <v>20</v>
      </c>
      <c r="J357" s="6" t="str">
        <f t="shared" ca="1" si="314"/>
        <v>Шайба пружинн. гровер ГОСТ 6402-70</v>
      </c>
      <c r="K357" s="47" t="str">
        <f t="shared" ca="1" si="315"/>
        <v>М4</v>
      </c>
      <c r="L357" s="158" t="str">
        <f t="shared" ca="1" si="306"/>
        <v/>
      </c>
      <c r="M357" s="159"/>
      <c r="N357" s="159"/>
      <c r="O357" s="160"/>
      <c r="P357" s="161" t="str">
        <f t="shared" ca="1" si="307"/>
        <v/>
      </c>
      <c r="Q357" s="161"/>
      <c r="R357" s="161"/>
      <c r="S357" s="161"/>
      <c r="T357" s="78" t="str">
        <f t="shared" ca="1" si="308"/>
        <v>шт.</v>
      </c>
      <c r="U357" s="79">
        <f t="shared" ca="1" si="309"/>
        <v>9</v>
      </c>
      <c r="V357" s="158" t="str">
        <f t="shared" ca="1" si="310"/>
        <v/>
      </c>
      <c r="W357" s="160"/>
      <c r="X357" s="155" t="str">
        <f t="shared" ca="1" si="311"/>
        <v>Вариант А2</v>
      </c>
      <c r="Y357" s="156"/>
      <c r="Z357" s="156"/>
      <c r="AA357" s="157"/>
      <c r="AB357" s="177"/>
      <c r="AC357" s="86">
        <f t="shared" si="317"/>
        <v>274</v>
      </c>
      <c r="AD357" s="86">
        <f t="shared" ca="1" si="316"/>
        <v>20</v>
      </c>
      <c r="AE357" s="86" t="str">
        <f t="shared" ca="1" si="318"/>
        <v>Шайба пружинн. гровер ГОСТ 6402-70</v>
      </c>
      <c r="AF357" s="86" t="str">
        <f t="shared" ca="1" si="318"/>
        <v>М4</v>
      </c>
      <c r="AG357" s="86" t="str">
        <f t="shared" ca="1" si="318"/>
        <v/>
      </c>
      <c r="AH357" s="86" t="str">
        <f t="shared" ca="1" si="318"/>
        <v/>
      </c>
      <c r="AI357" s="86" t="str">
        <f t="shared" ca="1" si="318"/>
        <v>шт.</v>
      </c>
      <c r="AJ357" s="86">
        <f t="shared" ca="1" si="318"/>
        <v>9</v>
      </c>
      <c r="AK357" s="86" t="str">
        <f t="shared" ca="1" si="318"/>
        <v/>
      </c>
      <c r="AL357" s="86" t="str">
        <f t="shared" ca="1" si="318"/>
        <v>Вариант А2</v>
      </c>
      <c r="AM357" s="86" t="str">
        <f t="shared" ca="1" si="318"/>
        <v/>
      </c>
      <c r="AN357" s="86" t="str">
        <f t="shared" ca="1" si="318"/>
        <v/>
      </c>
      <c r="AO357" s="86" t="str">
        <f t="shared" ca="1" si="318"/>
        <v/>
      </c>
      <c r="AP357" s="86" t="str">
        <f t="shared" ca="1" si="318"/>
        <v/>
      </c>
      <c r="AQ357" s="86" t="str">
        <f t="shared" ca="1" si="318"/>
        <v/>
      </c>
    </row>
    <row r="358" spans="4:43" s="86" customFormat="1" ht="23.25" customHeight="1">
      <c r="H358" s="83"/>
      <c r="I358" s="3">
        <f t="shared" ca="1" si="313"/>
        <v>21</v>
      </c>
      <c r="J358" s="6" t="str">
        <f t="shared" ca="1" si="314"/>
        <v xml:space="preserve">Шайба плоск. усил. ГОСТ 6958 </v>
      </c>
      <c r="K358" s="79" t="str">
        <f t="shared" ca="1" si="315"/>
        <v>М4</v>
      </c>
      <c r="L358" s="158" t="str">
        <f t="shared" ca="1" si="306"/>
        <v/>
      </c>
      <c r="M358" s="159"/>
      <c r="N358" s="159"/>
      <c r="O358" s="160"/>
      <c r="P358" s="161" t="str">
        <f t="shared" ca="1" si="307"/>
        <v/>
      </c>
      <c r="Q358" s="161"/>
      <c r="R358" s="161"/>
      <c r="S358" s="161"/>
      <c r="T358" s="78" t="str">
        <f t="shared" ca="1" si="308"/>
        <v>шт.</v>
      </c>
      <c r="U358" s="79">
        <f t="shared" ca="1" si="309"/>
        <v>18</v>
      </c>
      <c r="V358" s="158" t="str">
        <f t="shared" ca="1" si="310"/>
        <v/>
      </c>
      <c r="W358" s="160"/>
      <c r="X358" s="155" t="str">
        <f t="shared" ca="1" si="311"/>
        <v>Вариант А2</v>
      </c>
      <c r="Y358" s="156"/>
      <c r="Z358" s="156"/>
      <c r="AA358" s="157"/>
      <c r="AB358" s="177"/>
      <c r="AC358" s="86">
        <f t="shared" si="317"/>
        <v>275</v>
      </c>
      <c r="AD358" s="86">
        <f t="shared" ca="1" si="316"/>
        <v>21</v>
      </c>
      <c r="AE358" s="86" t="str">
        <f t="shared" ca="1" si="318"/>
        <v xml:space="preserve">Шайба плоск. усил. ГОСТ 6958 </v>
      </c>
      <c r="AF358" s="86" t="str">
        <f t="shared" ca="1" si="318"/>
        <v>М4</v>
      </c>
      <c r="AG358" s="86" t="str">
        <f t="shared" ca="1" si="318"/>
        <v/>
      </c>
      <c r="AH358" s="86" t="str">
        <f t="shared" ca="1" si="318"/>
        <v/>
      </c>
      <c r="AI358" s="86" t="str">
        <f t="shared" ca="1" si="318"/>
        <v>шт.</v>
      </c>
      <c r="AJ358" s="86">
        <f t="shared" ca="1" si="318"/>
        <v>18</v>
      </c>
      <c r="AK358" s="86" t="str">
        <f t="shared" ca="1" si="318"/>
        <v/>
      </c>
      <c r="AL358" s="86" t="str">
        <f t="shared" ca="1" si="318"/>
        <v>Вариант А2</v>
      </c>
      <c r="AM358" s="86" t="str">
        <f t="shared" ca="1" si="318"/>
        <v/>
      </c>
      <c r="AN358" s="86" t="str">
        <f t="shared" ca="1" si="318"/>
        <v/>
      </c>
      <c r="AO358" s="86" t="str">
        <f t="shared" ca="1" si="318"/>
        <v/>
      </c>
      <c r="AP358" s="86" t="str">
        <f t="shared" ca="1" si="318"/>
        <v/>
      </c>
      <c r="AQ358" s="86" t="str">
        <f t="shared" ca="1" si="318"/>
        <v/>
      </c>
    </row>
    <row r="359" spans="4:43" s="86" customFormat="1" ht="18" customHeight="1" thickBot="1">
      <c r="H359" s="83"/>
      <c r="I359" s="80">
        <f t="shared" ref="I359:I367" ca="1" si="319">AD359</f>
        <v>22</v>
      </c>
      <c r="J359" s="89" t="str">
        <f t="shared" ca="1" si="314"/>
        <v xml:space="preserve">Наконечник </v>
      </c>
      <c r="K359" s="81" t="str">
        <f t="shared" ca="1" si="315"/>
        <v>НКИ(н) 2,5-4</v>
      </c>
      <c r="L359" s="222" t="str">
        <f t="shared" ref="L359:L367" ca="1" si="320">AG359</f>
        <v/>
      </c>
      <c r="M359" s="223"/>
      <c r="N359" s="223"/>
      <c r="O359" s="224"/>
      <c r="P359" s="222" t="str">
        <f t="shared" ref="P359:P367" ca="1" si="321">AH359</f>
        <v/>
      </c>
      <c r="Q359" s="223"/>
      <c r="R359" s="223"/>
      <c r="S359" s="224"/>
      <c r="T359" s="81" t="str">
        <f ca="1">AI359</f>
        <v>шт.</v>
      </c>
      <c r="U359" s="81">
        <f ca="1">AJ359</f>
        <v>9</v>
      </c>
      <c r="V359" s="222" t="str">
        <f ca="1">AK359</f>
        <v/>
      </c>
      <c r="W359" s="224"/>
      <c r="X359" s="225" t="str">
        <f t="shared" ref="X359:X367" ca="1" si="322">AL359</f>
        <v>Вариант А2</v>
      </c>
      <c r="Y359" s="226"/>
      <c r="Z359" s="226"/>
      <c r="AA359" s="227"/>
      <c r="AB359" s="177"/>
      <c r="AC359" s="86">
        <f t="shared" si="317"/>
        <v>276</v>
      </c>
      <c r="AD359" s="86">
        <f t="shared" ca="1" si="316"/>
        <v>22</v>
      </c>
      <c r="AE359" s="86" t="str">
        <f t="shared" ca="1" si="318"/>
        <v xml:space="preserve">Наконечник </v>
      </c>
      <c r="AF359" s="86" t="str">
        <f t="shared" ca="1" si="318"/>
        <v>НКИ(н) 2,5-4</v>
      </c>
      <c r="AG359" s="86" t="str">
        <f t="shared" ca="1" si="318"/>
        <v/>
      </c>
      <c r="AH359" s="86" t="str">
        <f t="shared" ca="1" si="318"/>
        <v/>
      </c>
      <c r="AI359" s="86" t="str">
        <f t="shared" ca="1" si="318"/>
        <v>шт.</v>
      </c>
      <c r="AJ359" s="86">
        <f t="shared" ca="1" si="318"/>
        <v>9</v>
      </c>
      <c r="AK359" s="86" t="str">
        <f t="shared" ca="1" si="318"/>
        <v/>
      </c>
      <c r="AL359" s="86" t="str">
        <f t="shared" ca="1" si="318"/>
        <v>Вариант А2</v>
      </c>
      <c r="AM359" s="86" t="str">
        <f t="shared" ca="1" si="318"/>
        <v/>
      </c>
      <c r="AN359" s="86" t="str">
        <f t="shared" ca="1" si="318"/>
        <v/>
      </c>
      <c r="AO359" s="86" t="str">
        <f t="shared" ca="1" si="318"/>
        <v/>
      </c>
      <c r="AP359" s="86" t="str">
        <f t="shared" ca="1" si="318"/>
        <v/>
      </c>
      <c r="AQ359" s="86" t="str">
        <f t="shared" ca="1" si="318"/>
        <v/>
      </c>
    </row>
    <row r="360" spans="4:43" s="86" customFormat="1" ht="23.25" customHeight="1">
      <c r="D360" s="162" t="s">
        <v>34</v>
      </c>
      <c r="E360" s="163"/>
      <c r="F360" s="168"/>
      <c r="G360" s="169"/>
      <c r="H360" s="170"/>
      <c r="I360" s="3">
        <f t="shared" ca="1" si="319"/>
        <v>23</v>
      </c>
      <c r="J360" s="6" t="str">
        <f t="shared" ca="1" si="314"/>
        <v>Труба гофр. ПНД с зондом черная</v>
      </c>
      <c r="K360" s="79" t="str">
        <f t="shared" ca="1" si="315"/>
        <v>d 25мм</v>
      </c>
      <c r="L360" s="158" t="str">
        <f t="shared" ca="1" si="320"/>
        <v/>
      </c>
      <c r="M360" s="159"/>
      <c r="N360" s="159"/>
      <c r="O360" s="160"/>
      <c r="P360" s="161" t="str">
        <f t="shared" ca="1" si="321"/>
        <v/>
      </c>
      <c r="Q360" s="161"/>
      <c r="R360" s="161"/>
      <c r="S360" s="161"/>
      <c r="T360" s="78" t="str">
        <f t="shared" ref="T360:T366" ca="1" si="323">AI360</f>
        <v>м.</v>
      </c>
      <c r="U360" s="79">
        <f t="shared" ref="U360:U366" ca="1" si="324">AJ360</f>
        <v>24</v>
      </c>
      <c r="V360" s="158" t="str">
        <f t="shared" ref="V360:V366" ca="1" si="325">AK360</f>
        <v/>
      </c>
      <c r="W360" s="160"/>
      <c r="X360" s="155" t="str">
        <f t="shared" ca="1" si="322"/>
        <v>Вариант А2</v>
      </c>
      <c r="Y360" s="156"/>
      <c r="Z360" s="156"/>
      <c r="AA360" s="157"/>
      <c r="AB360" s="177"/>
      <c r="AC360" s="86">
        <f t="shared" ref="AC360:AC367" si="326">AC359+1</f>
        <v>277</v>
      </c>
      <c r="AD360" s="86">
        <f t="shared" ref="AD360:AD367" ca="1" si="327">IF(OFFSET(INDIRECT($AD$2),AC360,0,1,1)&lt;&gt;0,OFFSET(INDIRECT($AD$2),AC360,0,1,1),"")</f>
        <v>23</v>
      </c>
      <c r="AE360" s="86" t="str">
        <f t="shared" ca="1" si="318"/>
        <v>Труба гофр. ПНД с зондом черная</v>
      </c>
      <c r="AF360" s="86" t="str">
        <f t="shared" ca="1" si="318"/>
        <v>d 25мм</v>
      </c>
      <c r="AG360" s="86" t="str">
        <f t="shared" ca="1" si="318"/>
        <v/>
      </c>
      <c r="AH360" s="86" t="str">
        <f t="shared" ca="1" si="318"/>
        <v/>
      </c>
      <c r="AI360" s="86" t="str">
        <f t="shared" ca="1" si="318"/>
        <v>м.</v>
      </c>
      <c r="AJ360" s="86">
        <f t="shared" ca="1" si="318"/>
        <v>24</v>
      </c>
      <c r="AK360" s="86" t="str">
        <f t="shared" ca="1" si="318"/>
        <v/>
      </c>
      <c r="AL360" s="86" t="str">
        <f t="shared" ca="1" si="318"/>
        <v>Вариант А2</v>
      </c>
      <c r="AM360" s="86" t="str">
        <f t="shared" ca="1" si="318"/>
        <v/>
      </c>
      <c r="AN360" s="86" t="str">
        <f t="shared" ca="1" si="318"/>
        <v/>
      </c>
      <c r="AO360" s="86" t="str">
        <f t="shared" ca="1" si="318"/>
        <v/>
      </c>
      <c r="AP360" s="86" t="str">
        <f t="shared" ca="1" si="318"/>
        <v/>
      </c>
      <c r="AQ360" s="86" t="str">
        <f t="shared" ca="1" si="318"/>
        <v/>
      </c>
    </row>
    <row r="361" spans="4:43" s="86" customFormat="1" ht="23.25" customHeight="1">
      <c r="D361" s="164"/>
      <c r="E361" s="165"/>
      <c r="F361" s="171"/>
      <c r="G361" s="172"/>
      <c r="H361" s="173"/>
      <c r="I361" s="3">
        <f t="shared" ca="1" si="319"/>
        <v>24</v>
      </c>
      <c r="J361" s="6" t="str">
        <f t="shared" ca="1" si="314"/>
        <v xml:space="preserve">Скоба металл. двухлапковая  </v>
      </c>
      <c r="K361" s="79" t="str">
        <f t="shared" ca="1" si="315"/>
        <v>d25-26мм</v>
      </c>
      <c r="L361" s="158" t="str">
        <f t="shared" ca="1" si="320"/>
        <v/>
      </c>
      <c r="M361" s="159"/>
      <c r="N361" s="159"/>
      <c r="O361" s="160"/>
      <c r="P361" s="161" t="str">
        <f t="shared" ca="1" si="321"/>
        <v/>
      </c>
      <c r="Q361" s="161"/>
      <c r="R361" s="161"/>
      <c r="S361" s="161"/>
      <c r="T361" s="78" t="str">
        <f t="shared" ca="1" si="323"/>
        <v>шт.</v>
      </c>
      <c r="U361" s="79">
        <f t="shared" ca="1" si="324"/>
        <v>24</v>
      </c>
      <c r="V361" s="158" t="str">
        <f t="shared" ca="1" si="325"/>
        <v/>
      </c>
      <c r="W361" s="160"/>
      <c r="X361" s="155" t="str">
        <f t="shared" ca="1" si="322"/>
        <v>Вариант А2</v>
      </c>
      <c r="Y361" s="156"/>
      <c r="Z361" s="156"/>
      <c r="AA361" s="157"/>
      <c r="AB361" s="177"/>
      <c r="AC361" s="86">
        <f t="shared" si="326"/>
        <v>278</v>
      </c>
      <c r="AD361" s="86">
        <f t="shared" ca="1" si="327"/>
        <v>24</v>
      </c>
      <c r="AE361" s="86" t="str">
        <f t="shared" ca="1" si="318"/>
        <v xml:space="preserve">Скоба металл. двухлапковая  </v>
      </c>
      <c r="AF361" s="86" t="str">
        <f t="shared" ca="1" si="318"/>
        <v>d25-26мм</v>
      </c>
      <c r="AG361" s="86" t="str">
        <f t="shared" ca="1" si="318"/>
        <v/>
      </c>
      <c r="AH361" s="86" t="str">
        <f t="shared" ca="1" si="318"/>
        <v/>
      </c>
      <c r="AI361" s="86" t="str">
        <f t="shared" ca="1" si="318"/>
        <v>шт.</v>
      </c>
      <c r="AJ361" s="86">
        <f t="shared" ca="1" si="318"/>
        <v>24</v>
      </c>
      <c r="AK361" s="86" t="str">
        <f t="shared" ca="1" si="318"/>
        <v/>
      </c>
      <c r="AL361" s="86" t="str">
        <f t="shared" ca="1" si="318"/>
        <v>Вариант А2</v>
      </c>
      <c r="AM361" s="86" t="str">
        <f t="shared" ca="1" si="318"/>
        <v/>
      </c>
      <c r="AN361" s="86" t="str">
        <f t="shared" ca="1" si="318"/>
        <v/>
      </c>
      <c r="AO361" s="86" t="str">
        <f t="shared" ca="1" si="318"/>
        <v/>
      </c>
      <c r="AP361" s="86" t="str">
        <f t="shared" ca="1" si="318"/>
        <v/>
      </c>
      <c r="AQ361" s="86" t="str">
        <f t="shared" ca="1" si="318"/>
        <v/>
      </c>
    </row>
    <row r="362" spans="4:43" s="86" customFormat="1" ht="20.25" customHeight="1" thickBot="1">
      <c r="D362" s="166"/>
      <c r="E362" s="167"/>
      <c r="F362" s="174"/>
      <c r="G362" s="175"/>
      <c r="H362" s="176"/>
      <c r="I362" s="80">
        <f t="shared" ca="1" si="319"/>
        <v>25</v>
      </c>
      <c r="J362" s="89" t="str">
        <f t="shared" ca="1" si="314"/>
        <v>Саморез пр. шайб. сверл DIN 7504 К</v>
      </c>
      <c r="K362" s="90" t="str">
        <f t="shared" ca="1" si="315"/>
        <v>4,2х19</v>
      </c>
      <c r="L362" s="222" t="str">
        <f t="shared" ca="1" si="320"/>
        <v/>
      </c>
      <c r="M362" s="223"/>
      <c r="N362" s="223"/>
      <c r="O362" s="224"/>
      <c r="P362" s="222" t="str">
        <f t="shared" ca="1" si="321"/>
        <v/>
      </c>
      <c r="Q362" s="223"/>
      <c r="R362" s="223"/>
      <c r="S362" s="224"/>
      <c r="T362" s="81" t="str">
        <f t="shared" ca="1" si="323"/>
        <v>шт.</v>
      </c>
      <c r="U362" s="81">
        <f t="shared" ca="1" si="324"/>
        <v>48</v>
      </c>
      <c r="V362" s="222" t="str">
        <f t="shared" ca="1" si="325"/>
        <v/>
      </c>
      <c r="W362" s="224"/>
      <c r="X362" s="225" t="str">
        <f t="shared" ca="1" si="322"/>
        <v>Вариант А2</v>
      </c>
      <c r="Y362" s="226"/>
      <c r="Z362" s="226"/>
      <c r="AA362" s="227"/>
      <c r="AB362" s="177"/>
      <c r="AC362" s="86">
        <f t="shared" si="326"/>
        <v>279</v>
      </c>
      <c r="AD362" s="86">
        <f t="shared" ca="1" si="327"/>
        <v>25</v>
      </c>
      <c r="AE362" s="86" t="str">
        <f t="shared" ca="1" si="318"/>
        <v>Саморез пр. шайб. сверл DIN 7504 К</v>
      </c>
      <c r="AF362" s="86" t="str">
        <f t="shared" ca="1" si="318"/>
        <v>4,2х19</v>
      </c>
      <c r="AG362" s="86" t="str">
        <f t="shared" ca="1" si="318"/>
        <v/>
      </c>
      <c r="AH362" s="86" t="str">
        <f t="shared" ca="1" si="318"/>
        <v/>
      </c>
      <c r="AI362" s="86" t="str">
        <f t="shared" ca="1" si="318"/>
        <v>шт.</v>
      </c>
      <c r="AJ362" s="86">
        <f t="shared" ca="1" si="318"/>
        <v>48</v>
      </c>
      <c r="AK362" s="86" t="str">
        <f t="shared" ca="1" si="318"/>
        <v/>
      </c>
      <c r="AL362" s="86" t="str">
        <f t="shared" ca="1" si="318"/>
        <v>Вариант А2</v>
      </c>
      <c r="AM362" s="86" t="str">
        <f t="shared" ca="1" si="318"/>
        <v/>
      </c>
      <c r="AN362" s="86" t="str">
        <f t="shared" ca="1" si="318"/>
        <v/>
      </c>
      <c r="AO362" s="86" t="str">
        <f t="shared" ca="1" si="318"/>
        <v/>
      </c>
      <c r="AP362" s="86" t="str">
        <f t="shared" ca="1" si="318"/>
        <v/>
      </c>
      <c r="AQ362" s="86" t="str">
        <f t="shared" ca="1" si="318"/>
        <v/>
      </c>
    </row>
    <row r="363" spans="4:43" s="86" customFormat="1" ht="23.25" customHeight="1">
      <c r="D363" s="162" t="s">
        <v>35</v>
      </c>
      <c r="E363" s="163"/>
      <c r="F363" s="168"/>
      <c r="G363" s="169"/>
      <c r="H363" s="170"/>
      <c r="I363" s="80">
        <f t="shared" ca="1" si="319"/>
        <v>26</v>
      </c>
      <c r="J363" s="278" t="str">
        <f ca="1">AE363</f>
        <v>Саморез пр. шайб. сверл DIN 7504 К</v>
      </c>
      <c r="K363" s="90" t="str">
        <f ca="1">AF363</f>
        <v>4,2х35</v>
      </c>
      <c r="L363" s="158" t="str">
        <f t="shared" ca="1" si="320"/>
        <v/>
      </c>
      <c r="M363" s="159"/>
      <c r="N363" s="159"/>
      <c r="O363" s="160"/>
      <c r="P363" s="158" t="str">
        <f t="shared" ca="1" si="321"/>
        <v/>
      </c>
      <c r="Q363" s="159"/>
      <c r="R363" s="159"/>
      <c r="S363" s="160"/>
      <c r="T363" s="81" t="str">
        <f t="shared" ca="1" si="323"/>
        <v>шт.</v>
      </c>
      <c r="U363" s="81">
        <f t="shared" ca="1" si="324"/>
        <v>12</v>
      </c>
      <c r="V363" s="158" t="str">
        <f t="shared" ca="1" si="325"/>
        <v/>
      </c>
      <c r="W363" s="160"/>
      <c r="X363" s="155" t="str">
        <f t="shared" ca="1" si="322"/>
        <v>Вариант А2</v>
      </c>
      <c r="Y363" s="156"/>
      <c r="Z363" s="156"/>
      <c r="AA363" s="157"/>
      <c r="AB363" s="177"/>
      <c r="AC363" s="86">
        <f t="shared" si="326"/>
        <v>280</v>
      </c>
      <c r="AD363" s="86">
        <f t="shared" ca="1" si="327"/>
        <v>26</v>
      </c>
      <c r="AE363" s="86" t="str">
        <f t="shared" ca="1" si="318"/>
        <v>Саморез пр. шайб. сверл DIN 7504 К</v>
      </c>
      <c r="AF363" s="86" t="str">
        <f t="shared" ca="1" si="318"/>
        <v>4,2х35</v>
      </c>
      <c r="AG363" s="86" t="str">
        <f t="shared" ca="1" si="318"/>
        <v/>
      </c>
      <c r="AH363" s="86" t="str">
        <f t="shared" ca="1" si="318"/>
        <v/>
      </c>
      <c r="AI363" s="86" t="str">
        <f t="shared" ca="1" si="318"/>
        <v>шт.</v>
      </c>
      <c r="AJ363" s="86">
        <f t="shared" ca="1" si="318"/>
        <v>12</v>
      </c>
      <c r="AK363" s="86" t="str">
        <f t="shared" ca="1" si="318"/>
        <v/>
      </c>
      <c r="AL363" s="86" t="str">
        <f t="shared" ca="1" si="318"/>
        <v>Вариант А2</v>
      </c>
      <c r="AM363" s="86" t="str">
        <f t="shared" ca="1" si="318"/>
        <v/>
      </c>
      <c r="AN363" s="86" t="str">
        <f t="shared" ca="1" si="318"/>
        <v/>
      </c>
    </row>
    <row r="364" spans="4:43" s="86" customFormat="1" ht="23.25" customHeight="1">
      <c r="D364" s="164"/>
      <c r="E364" s="165"/>
      <c r="F364" s="171"/>
      <c r="G364" s="177"/>
      <c r="H364" s="173"/>
      <c r="I364" s="80">
        <f t="shared" ca="1" si="319"/>
        <v>27</v>
      </c>
      <c r="J364" s="89" t="str">
        <f t="shared" ref="J364:J367" ca="1" si="328">AE364</f>
        <v xml:space="preserve">Трансф. тока </v>
      </c>
      <c r="K364" s="81" t="str">
        <f t="shared" ref="K364:K367" ca="1" si="329">AF364</f>
        <v>ТОП-0,66 У3 200/ 5 0,5S</v>
      </c>
      <c r="L364" s="158" t="str">
        <f t="shared" ca="1" si="320"/>
        <v/>
      </c>
      <c r="M364" s="159"/>
      <c r="N364" s="159"/>
      <c r="O364" s="160"/>
      <c r="P364" s="158" t="str">
        <f t="shared" ca="1" si="321"/>
        <v/>
      </c>
      <c r="Q364" s="159"/>
      <c r="R364" s="159"/>
      <c r="S364" s="160"/>
      <c r="T364" s="81" t="str">
        <f t="shared" ca="1" si="323"/>
        <v>шт.</v>
      </c>
      <c r="U364" s="81">
        <f t="shared" ca="1" si="324"/>
        <v>3</v>
      </c>
      <c r="V364" s="158" t="str">
        <f t="shared" ca="1" si="325"/>
        <v/>
      </c>
      <c r="W364" s="160"/>
      <c r="X364" s="155" t="str">
        <f t="shared" ca="1" si="322"/>
        <v>Вариант А2</v>
      </c>
      <c r="Y364" s="156"/>
      <c r="Z364" s="156"/>
      <c r="AA364" s="157"/>
      <c r="AB364" s="177"/>
      <c r="AC364" s="86">
        <f t="shared" si="326"/>
        <v>281</v>
      </c>
      <c r="AD364" s="86">
        <f t="shared" ca="1" si="327"/>
        <v>27</v>
      </c>
      <c r="AE364" s="86" t="str">
        <f t="shared" ca="1" si="318"/>
        <v xml:space="preserve">Трансф. тока </v>
      </c>
      <c r="AF364" s="86" t="str">
        <f t="shared" ca="1" si="318"/>
        <v>ТОП-0,66 У3 200/ 5 0,5S</v>
      </c>
      <c r="AG364" s="86" t="str">
        <f t="shared" ca="1" si="318"/>
        <v/>
      </c>
      <c r="AH364" s="86" t="str">
        <f t="shared" ca="1" si="318"/>
        <v/>
      </c>
      <c r="AI364" s="86" t="str">
        <f t="shared" ca="1" si="318"/>
        <v>шт.</v>
      </c>
      <c r="AJ364" s="86">
        <f t="shared" ca="1" si="318"/>
        <v>3</v>
      </c>
      <c r="AK364" s="86" t="str">
        <f t="shared" ca="1" si="318"/>
        <v/>
      </c>
      <c r="AL364" s="86" t="str">
        <f t="shared" ca="1" si="318"/>
        <v>Вариант А2</v>
      </c>
      <c r="AM364" s="86" t="str">
        <f t="shared" ca="1" si="318"/>
        <v/>
      </c>
      <c r="AN364" s="86" t="str">
        <f t="shared" ca="1" si="318"/>
        <v/>
      </c>
      <c r="AO364" s="86" t="str">
        <f t="shared" ca="1" si="318"/>
        <v/>
      </c>
      <c r="AP364" s="86" t="str">
        <f t="shared" ca="1" si="318"/>
        <v/>
      </c>
      <c r="AQ364" s="86" t="str">
        <f t="shared" ca="1" si="318"/>
        <v/>
      </c>
    </row>
    <row r="365" spans="4:43" s="86" customFormat="1" ht="23.25" customHeight="1">
      <c r="D365" s="164"/>
      <c r="E365" s="165"/>
      <c r="F365" s="171"/>
      <c r="G365" s="177"/>
      <c r="H365" s="173"/>
      <c r="I365" s="3">
        <f t="shared" ca="1" si="319"/>
        <v>27</v>
      </c>
      <c r="J365" s="277" t="str">
        <f t="shared" ca="1" si="328"/>
        <v xml:space="preserve">Трансф. тока </v>
      </c>
      <c r="K365" s="79" t="str">
        <f t="shared" ca="1" si="329"/>
        <v>ТОП-0,66 У3 75/ 5 0,5S</v>
      </c>
      <c r="L365" s="158" t="str">
        <f t="shared" ca="1" si="320"/>
        <v/>
      </c>
      <c r="M365" s="159"/>
      <c r="N365" s="159"/>
      <c r="O365" s="160"/>
      <c r="P365" s="161" t="str">
        <f t="shared" ca="1" si="321"/>
        <v/>
      </c>
      <c r="Q365" s="161"/>
      <c r="R365" s="161"/>
      <c r="S365" s="161"/>
      <c r="T365" s="78" t="str">
        <f t="shared" ca="1" si="323"/>
        <v>шт.</v>
      </c>
      <c r="U365" s="79">
        <f t="shared" ca="1" si="324"/>
        <v>3</v>
      </c>
      <c r="V365" s="158" t="str">
        <f t="shared" ca="1" si="325"/>
        <v/>
      </c>
      <c r="W365" s="160"/>
      <c r="X365" s="155" t="str">
        <f t="shared" ca="1" si="322"/>
        <v>Вариант А2</v>
      </c>
      <c r="Y365" s="156"/>
      <c r="Z365" s="156"/>
      <c r="AA365" s="157"/>
      <c r="AB365" s="177"/>
      <c r="AC365" s="86">
        <f t="shared" si="326"/>
        <v>282</v>
      </c>
      <c r="AD365" s="86">
        <f t="shared" ca="1" si="327"/>
        <v>27</v>
      </c>
      <c r="AE365" s="86" t="str">
        <f t="shared" ca="1" si="318"/>
        <v xml:space="preserve">Трансф. тока </v>
      </c>
      <c r="AF365" s="86" t="str">
        <f t="shared" ca="1" si="318"/>
        <v>ТОП-0,66 У3 75/ 5 0,5S</v>
      </c>
      <c r="AG365" s="86" t="str">
        <f t="shared" ca="1" si="318"/>
        <v/>
      </c>
      <c r="AH365" s="86" t="str">
        <f t="shared" ca="1" si="318"/>
        <v/>
      </c>
      <c r="AI365" s="86" t="str">
        <f t="shared" ca="1" si="318"/>
        <v>шт.</v>
      </c>
      <c r="AJ365" s="86">
        <f t="shared" ca="1" si="318"/>
        <v>3</v>
      </c>
      <c r="AK365" s="86" t="str">
        <f t="shared" ca="1" si="318"/>
        <v/>
      </c>
      <c r="AL365" s="86" t="str">
        <f t="shared" ca="1" si="318"/>
        <v>Вариант А2</v>
      </c>
      <c r="AM365" s="86" t="str">
        <f t="shared" ca="1" si="318"/>
        <v/>
      </c>
      <c r="AN365" s="86" t="str">
        <f t="shared" ca="1" si="318"/>
        <v/>
      </c>
      <c r="AO365" s="86" t="str">
        <f t="shared" ca="1" si="318"/>
        <v/>
      </c>
      <c r="AP365" s="86" t="str">
        <f t="shared" ca="1" si="318"/>
        <v/>
      </c>
      <c r="AQ365" s="86" t="str">
        <f t="shared" ca="1" si="318"/>
        <v/>
      </c>
    </row>
    <row r="366" spans="4:43" s="86" customFormat="1" ht="23.25" customHeight="1">
      <c r="D366" s="164"/>
      <c r="E366" s="165"/>
      <c r="F366" s="171"/>
      <c r="G366" s="177"/>
      <c r="H366" s="173"/>
      <c r="I366" s="3" t="str">
        <f t="shared" ca="1" si="319"/>
        <v/>
      </c>
      <c r="J366" s="6" t="str">
        <f t="shared" ca="1" si="328"/>
        <v>Вариант Б2</v>
      </c>
      <c r="K366" s="79" t="str">
        <f t="shared" ca="1" si="329"/>
        <v/>
      </c>
      <c r="L366" s="158" t="str">
        <f t="shared" ca="1" si="320"/>
        <v/>
      </c>
      <c r="M366" s="159"/>
      <c r="N366" s="159"/>
      <c r="O366" s="160"/>
      <c r="P366" s="161" t="str">
        <f t="shared" ca="1" si="321"/>
        <v/>
      </c>
      <c r="Q366" s="161"/>
      <c r="R366" s="161"/>
      <c r="S366" s="161"/>
      <c r="T366" s="78" t="str">
        <f t="shared" ca="1" si="323"/>
        <v/>
      </c>
      <c r="U366" s="79" t="str">
        <f t="shared" ca="1" si="324"/>
        <v/>
      </c>
      <c r="V366" s="158" t="str">
        <f t="shared" ca="1" si="325"/>
        <v/>
      </c>
      <c r="W366" s="160"/>
      <c r="X366" s="155" t="str">
        <f t="shared" ca="1" si="322"/>
        <v/>
      </c>
      <c r="Y366" s="156"/>
      <c r="Z366" s="156"/>
      <c r="AA366" s="157"/>
      <c r="AB366" s="177"/>
      <c r="AC366" s="86">
        <f t="shared" si="326"/>
        <v>283</v>
      </c>
      <c r="AD366" s="86" t="str">
        <f t="shared" ca="1" si="327"/>
        <v/>
      </c>
      <c r="AE366" s="86" t="str">
        <f t="shared" ca="1" si="318"/>
        <v>Вариант Б2</v>
      </c>
      <c r="AF366" s="86" t="str">
        <f t="shared" ca="1" si="318"/>
        <v/>
      </c>
      <c r="AG366" s="86" t="str">
        <f t="shared" ca="1" si="318"/>
        <v/>
      </c>
      <c r="AH366" s="86" t="str">
        <f t="shared" ca="1" si="318"/>
        <v/>
      </c>
      <c r="AI366" s="86" t="str">
        <f t="shared" ca="1" si="318"/>
        <v/>
      </c>
      <c r="AJ366" s="86" t="str">
        <f t="shared" ca="1" si="318"/>
        <v/>
      </c>
      <c r="AK366" s="86" t="str">
        <f t="shared" ca="1" si="318"/>
        <v/>
      </c>
      <c r="AL366" s="86" t="str">
        <f t="shared" ca="1" si="318"/>
        <v/>
      </c>
      <c r="AM366" s="86" t="str">
        <f t="shared" ca="1" si="318"/>
        <v/>
      </c>
      <c r="AN366" s="86" t="str">
        <f t="shared" ca="1" si="318"/>
        <v/>
      </c>
      <c r="AO366" s="86" t="str">
        <f t="shared" ca="1" si="318"/>
        <v/>
      </c>
      <c r="AP366" s="86" t="str">
        <f t="shared" ca="1" si="318"/>
        <v/>
      </c>
      <c r="AQ366" s="86" t="str">
        <f t="shared" ca="1" si="318"/>
        <v/>
      </c>
    </row>
    <row r="367" spans="4:43" s="86" customFormat="1" ht="22.5" customHeight="1" thickBot="1">
      <c r="D367" s="166"/>
      <c r="E367" s="167"/>
      <c r="F367" s="174"/>
      <c r="G367" s="175"/>
      <c r="H367" s="176"/>
      <c r="I367" s="3">
        <f t="shared" ca="1" si="319"/>
        <v>1</v>
      </c>
      <c r="J367" s="6" t="str">
        <f t="shared" ca="1" si="328"/>
        <v>ШУЭ-Т-10 -GSM Корп.432</v>
      </c>
      <c r="K367" s="79" t="str">
        <f t="shared" ca="1" si="329"/>
        <v>Шкаф в сборе</v>
      </c>
      <c r="L367" s="158" t="str">
        <f t="shared" ca="1" si="320"/>
        <v/>
      </c>
      <c r="M367" s="159"/>
      <c r="N367" s="159"/>
      <c r="O367" s="160"/>
      <c r="P367" s="158" t="str">
        <f t="shared" ca="1" si="321"/>
        <v/>
      </c>
      <c r="Q367" s="159"/>
      <c r="R367" s="159"/>
      <c r="S367" s="160"/>
      <c r="T367" s="79" t="str">
        <f ca="1">AI367</f>
        <v>шт.</v>
      </c>
      <c r="U367" s="79">
        <f ca="1">AJ367</f>
        <v>2</v>
      </c>
      <c r="V367" s="158" t="str">
        <f ca="1">AK367</f>
        <v/>
      </c>
      <c r="W367" s="160"/>
      <c r="X367" s="155" t="str">
        <f t="shared" ca="1" si="322"/>
        <v>Вариант Б2</v>
      </c>
      <c r="Y367" s="156"/>
      <c r="Z367" s="156"/>
      <c r="AA367" s="157"/>
      <c r="AB367" s="177"/>
      <c r="AC367" s="86">
        <f t="shared" si="326"/>
        <v>284</v>
      </c>
      <c r="AD367" s="86">
        <f t="shared" ca="1" si="327"/>
        <v>1</v>
      </c>
      <c r="AE367" s="86" t="str">
        <f t="shared" ca="1" si="318"/>
        <v>ШУЭ-Т-10 -GSM Корп.432</v>
      </c>
      <c r="AF367" s="86" t="str">
        <f t="shared" ca="1" si="318"/>
        <v>Шкаф в сборе</v>
      </c>
      <c r="AG367" s="86" t="str">
        <f t="shared" ca="1" si="318"/>
        <v/>
      </c>
      <c r="AH367" s="86" t="str">
        <f t="shared" ca="1" si="318"/>
        <v/>
      </c>
      <c r="AI367" s="86" t="str">
        <f t="shared" ca="1" si="318"/>
        <v>шт.</v>
      </c>
      <c r="AJ367" s="86">
        <f t="shared" ca="1" si="318"/>
        <v>2</v>
      </c>
      <c r="AK367" s="86" t="str">
        <f t="shared" ca="1" si="318"/>
        <v/>
      </c>
      <c r="AL367" s="86" t="str">
        <f t="shared" ca="1" si="318"/>
        <v>Вариант Б2</v>
      </c>
      <c r="AM367" s="86" t="str">
        <f t="shared" ca="1" si="318"/>
        <v/>
      </c>
      <c r="AN367" s="86" t="str">
        <f t="shared" ca="1" si="318"/>
        <v/>
      </c>
      <c r="AO367" s="86" t="str">
        <f t="shared" ca="1" si="318"/>
        <v/>
      </c>
      <c r="AP367" s="86" t="str">
        <f t="shared" ca="1" si="318"/>
        <v/>
      </c>
      <c r="AQ367" s="86" t="str">
        <f t="shared" ca="1" si="318"/>
        <v/>
      </c>
    </row>
    <row r="368" spans="4:43" s="86" customFormat="1" ht="14.25" customHeight="1" thickBot="1">
      <c r="D368" s="178" t="s">
        <v>38</v>
      </c>
      <c r="E368" s="179"/>
      <c r="F368" s="184"/>
      <c r="G368" s="185"/>
      <c r="H368" s="186"/>
      <c r="J368" s="91"/>
      <c r="AA368" s="84"/>
      <c r="AB368" s="177"/>
    </row>
    <row r="369" spans="4:43" s="86" customFormat="1" ht="15" customHeight="1">
      <c r="D369" s="180"/>
      <c r="E369" s="181"/>
      <c r="F369" s="184"/>
      <c r="G369" s="185"/>
      <c r="H369" s="186"/>
      <c r="I369" s="26"/>
      <c r="J369" s="92"/>
      <c r="K369" s="27"/>
      <c r="L369" s="44"/>
      <c r="M369" s="87"/>
      <c r="N369" s="44"/>
      <c r="O369" s="190"/>
      <c r="P369" s="191"/>
      <c r="Q369" s="44"/>
      <c r="R369" s="44"/>
      <c r="S369" s="192" t="str">
        <f>$S$29</f>
        <v>2001.РП.10Т-ТКР2.1</v>
      </c>
      <c r="T369" s="193"/>
      <c r="U369" s="193"/>
      <c r="V369" s="193"/>
      <c r="W369" s="193"/>
      <c r="X369" s="193"/>
      <c r="Y369" s="193"/>
      <c r="Z369" s="194"/>
      <c r="AA369" s="201" t="s">
        <v>16</v>
      </c>
      <c r="AB369" s="177"/>
    </row>
    <row r="370" spans="4:43" s="86" customFormat="1" ht="6" customHeight="1" thickBot="1">
      <c r="D370" s="180"/>
      <c r="E370" s="181"/>
      <c r="F370" s="184"/>
      <c r="G370" s="185"/>
      <c r="H370" s="186"/>
      <c r="I370" s="26"/>
      <c r="J370" s="92"/>
      <c r="K370" s="27"/>
      <c r="L370" s="203"/>
      <c r="M370" s="203"/>
      <c r="N370" s="203"/>
      <c r="O370" s="205"/>
      <c r="P370" s="206"/>
      <c r="Q370" s="203"/>
      <c r="R370" s="203"/>
      <c r="S370" s="195"/>
      <c r="T370" s="196"/>
      <c r="U370" s="196"/>
      <c r="V370" s="196"/>
      <c r="W370" s="196"/>
      <c r="X370" s="196"/>
      <c r="Y370" s="196"/>
      <c r="Z370" s="197"/>
      <c r="AA370" s="202"/>
      <c r="AB370" s="177"/>
    </row>
    <row r="371" spans="4:43" s="86" customFormat="1" ht="9" customHeight="1" thickBot="1">
      <c r="D371" s="180"/>
      <c r="E371" s="181"/>
      <c r="F371" s="184"/>
      <c r="G371" s="185"/>
      <c r="H371" s="186"/>
      <c r="I371" s="26"/>
      <c r="J371" s="92"/>
      <c r="K371" s="27"/>
      <c r="L371" s="204"/>
      <c r="M371" s="204"/>
      <c r="N371" s="204"/>
      <c r="O371" s="207"/>
      <c r="P371" s="208"/>
      <c r="Q371" s="204"/>
      <c r="R371" s="204"/>
      <c r="S371" s="195"/>
      <c r="T371" s="196"/>
      <c r="U371" s="196"/>
      <c r="V371" s="196"/>
      <c r="W371" s="196"/>
      <c r="X371" s="196"/>
      <c r="Y371" s="196"/>
      <c r="Z371" s="197"/>
      <c r="AA371" s="209">
        <v>10</v>
      </c>
      <c r="AB371" s="177"/>
    </row>
    <row r="372" spans="4:43" s="86" customFormat="1" ht="39" customHeight="1" thickBot="1">
      <c r="D372" s="182"/>
      <c r="E372" s="183"/>
      <c r="F372" s="187"/>
      <c r="G372" s="188"/>
      <c r="H372" s="189"/>
      <c r="I372" s="29"/>
      <c r="J372" s="93"/>
      <c r="K372" s="30"/>
      <c r="L372" s="88" t="s">
        <v>14</v>
      </c>
      <c r="M372" s="88" t="s">
        <v>15</v>
      </c>
      <c r="N372" s="88" t="s">
        <v>16</v>
      </c>
      <c r="O372" s="210" t="s">
        <v>17</v>
      </c>
      <c r="P372" s="210"/>
      <c r="Q372" s="88" t="s">
        <v>18</v>
      </c>
      <c r="R372" s="88" t="s">
        <v>19</v>
      </c>
      <c r="S372" s="198"/>
      <c r="T372" s="199"/>
      <c r="U372" s="199"/>
      <c r="V372" s="199"/>
      <c r="W372" s="199"/>
      <c r="X372" s="199"/>
      <c r="Y372" s="199"/>
      <c r="Z372" s="200"/>
      <c r="AA372" s="209"/>
      <c r="AB372" s="177"/>
    </row>
    <row r="373" spans="4:43" s="86" customFormat="1" ht="11.25" customHeight="1" thickBot="1">
      <c r="J373" s="91"/>
      <c r="Y373" s="211" t="s">
        <v>40</v>
      </c>
      <c r="Z373" s="211"/>
      <c r="AA373" s="211"/>
      <c r="AB373" s="177"/>
    </row>
    <row r="374" spans="4:43" s="86" customFormat="1" ht="23.25" customHeight="1">
      <c r="H374" s="83"/>
      <c r="I374" s="212" t="s">
        <v>0</v>
      </c>
      <c r="J374" s="214" t="s">
        <v>1</v>
      </c>
      <c r="K374" s="216" t="s">
        <v>2</v>
      </c>
      <c r="L374" s="216" t="s">
        <v>3</v>
      </c>
      <c r="M374" s="216"/>
      <c r="N374" s="216"/>
      <c r="O374" s="216"/>
      <c r="P374" s="216" t="s">
        <v>4</v>
      </c>
      <c r="Q374" s="216"/>
      <c r="R374" s="216"/>
      <c r="S374" s="216"/>
      <c r="T374" s="216" t="s">
        <v>5</v>
      </c>
      <c r="U374" s="216" t="s">
        <v>6</v>
      </c>
      <c r="V374" s="216" t="s">
        <v>7</v>
      </c>
      <c r="W374" s="216"/>
      <c r="X374" s="219" t="s">
        <v>8</v>
      </c>
      <c r="Y374" s="219"/>
      <c r="Z374" s="219"/>
      <c r="AA374" s="220"/>
      <c r="AB374" s="177"/>
      <c r="AD374" s="86" t="s">
        <v>41</v>
      </c>
      <c r="AE374" s="86">
        <v>1</v>
      </c>
      <c r="AF374" s="86">
        <f t="shared" ref="AF374" si="330">AE374+1</f>
        <v>2</v>
      </c>
      <c r="AG374" s="86">
        <f t="shared" ref="AG374" si="331">AF374+1</f>
        <v>3</v>
      </c>
      <c r="AH374" s="86">
        <f t="shared" ref="AH374" si="332">AG374+1</f>
        <v>4</v>
      </c>
      <c r="AI374" s="86">
        <f t="shared" ref="AI374" si="333">AH374+1</f>
        <v>5</v>
      </c>
      <c r="AJ374" s="86">
        <f t="shared" ref="AJ374" si="334">AI374+1</f>
        <v>6</v>
      </c>
      <c r="AK374" s="86">
        <f t="shared" ref="AK374" si="335">AJ374+1</f>
        <v>7</v>
      </c>
      <c r="AL374" s="86">
        <f t="shared" ref="AL374" si="336">AK374+1</f>
        <v>8</v>
      </c>
      <c r="AM374" s="86">
        <f t="shared" ref="AM374" si="337">AL374+1</f>
        <v>9</v>
      </c>
      <c r="AN374" s="86">
        <f t="shared" ref="AN374" si="338">AM374+1</f>
        <v>10</v>
      </c>
      <c r="AO374" s="86">
        <f t="shared" ref="AO374" si="339">AN374+1</f>
        <v>11</v>
      </c>
      <c r="AP374" s="86">
        <f t="shared" ref="AP374" si="340">AO374+1</f>
        <v>12</v>
      </c>
      <c r="AQ374" s="86">
        <f t="shared" ref="AQ374" si="341">AP374+1</f>
        <v>13</v>
      </c>
    </row>
    <row r="375" spans="4:43" s="86" customFormat="1" ht="76.5" customHeight="1">
      <c r="H375" s="83"/>
      <c r="I375" s="213"/>
      <c r="J375" s="215"/>
      <c r="K375" s="217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7"/>
      <c r="Y375" s="217"/>
      <c r="Z375" s="217"/>
      <c r="AA375" s="221"/>
      <c r="AB375" s="177"/>
      <c r="AC375" s="86">
        <f ca="1">IF(OFFSET(AC375,40,0,1,1)&lt;&gt;0,OFFSET(AC375,40,0,1,1),AA408)</f>
        <v>316</v>
      </c>
    </row>
    <row r="376" spans="4:43" s="86" customFormat="1" ht="23.25" customHeight="1">
      <c r="H376" s="83"/>
      <c r="I376" s="3">
        <f ca="1">AD376</f>
        <v>2</v>
      </c>
      <c r="J376" s="6" t="str">
        <f ca="1">AE376</f>
        <v>Бирка Треугольник</v>
      </c>
      <c r="K376" s="47" t="str">
        <f ca="1">AF376</f>
        <v>У-136</v>
      </c>
      <c r="L376" s="158" t="str">
        <f t="shared" ref="L376:L395" ca="1" si="342">AG376</f>
        <v/>
      </c>
      <c r="M376" s="159"/>
      <c r="N376" s="159"/>
      <c r="O376" s="160"/>
      <c r="P376" s="161" t="str">
        <f t="shared" ref="P376:P395" ca="1" si="343">AH376</f>
        <v/>
      </c>
      <c r="Q376" s="161"/>
      <c r="R376" s="161"/>
      <c r="S376" s="161"/>
      <c r="T376" s="78" t="str">
        <f t="shared" ref="T376:T395" ca="1" si="344">AI376</f>
        <v>шт.</v>
      </c>
      <c r="U376" s="79">
        <f t="shared" ref="U376:U395" ca="1" si="345">AJ376</f>
        <v>4</v>
      </c>
      <c r="V376" s="158" t="str">
        <f t="shared" ref="V376:V395" ca="1" si="346">AK376</f>
        <v/>
      </c>
      <c r="W376" s="160"/>
      <c r="X376" s="155" t="str">
        <f t="shared" ref="X376:X395" ca="1" si="347">AL376</f>
        <v>Вариант Б2</v>
      </c>
      <c r="Y376" s="156"/>
      <c r="Z376" s="156"/>
      <c r="AA376" s="157"/>
      <c r="AB376" s="177"/>
      <c r="AC376" s="86">
        <f>AC367+1</f>
        <v>285</v>
      </c>
      <c r="AD376" s="86">
        <f ca="1">IF(OFFSET(INDIRECT($AD$2),AC376,0,1,1)&lt;&gt;0,OFFSET(INDIRECT($AD$2),AC376,0,1,1),"")</f>
        <v>2</v>
      </c>
      <c r="AE376" s="86" t="str">
        <f t="shared" ref="AE376:AQ391" ca="1" si="348">IF(OFFSET(INDIRECT($AD$2),$AC376,AE$2,1,1)&lt;&gt;0,OFFSET(INDIRECT($AD$2),$AC376,AE$2,1,1),"")</f>
        <v>Бирка Треугольник</v>
      </c>
      <c r="AF376" s="86" t="str">
        <f t="shared" ca="1" si="348"/>
        <v>У-136</v>
      </c>
      <c r="AG376" s="86" t="str">
        <f t="shared" ca="1" si="348"/>
        <v/>
      </c>
      <c r="AH376" s="86" t="str">
        <f t="shared" ca="1" si="348"/>
        <v/>
      </c>
      <c r="AI376" s="86" t="str">
        <f t="shared" ca="1" si="348"/>
        <v>шт.</v>
      </c>
      <c r="AJ376" s="86">
        <f t="shared" ca="1" si="348"/>
        <v>4</v>
      </c>
      <c r="AK376" s="86" t="str">
        <f t="shared" ca="1" si="348"/>
        <v/>
      </c>
      <c r="AL376" s="86" t="str">
        <f t="shared" ca="1" si="348"/>
        <v>Вариант Б2</v>
      </c>
      <c r="AM376" s="86" t="str">
        <f t="shared" ca="1" si="348"/>
        <v/>
      </c>
      <c r="AN376" s="86" t="str">
        <f t="shared" ca="1" si="348"/>
        <v/>
      </c>
      <c r="AO376" s="86" t="str">
        <f t="shared" ca="1" si="348"/>
        <v/>
      </c>
      <c r="AP376" s="86" t="str">
        <f t="shared" ca="1" si="348"/>
        <v/>
      </c>
      <c r="AQ376" s="86" t="str">
        <f t="shared" ca="1" si="348"/>
        <v/>
      </c>
    </row>
    <row r="377" spans="4:43" s="86" customFormat="1" ht="23.25" customHeight="1">
      <c r="H377" s="83"/>
      <c r="I377" s="3">
        <f t="shared" ref="I377:I395" ca="1" si="349">AD377</f>
        <v>3</v>
      </c>
      <c r="J377" s="6" t="str">
        <f t="shared" ref="J377:J399" ca="1" si="350">AE377</f>
        <v>Хомут нейлон, белый</v>
      </c>
      <c r="K377" s="79" t="str">
        <f t="shared" ref="K377:K399" ca="1" si="351">AF377</f>
        <v>2,5х100</v>
      </c>
      <c r="L377" s="158" t="str">
        <f t="shared" ca="1" si="342"/>
        <v/>
      </c>
      <c r="M377" s="159"/>
      <c r="N377" s="159"/>
      <c r="O377" s="160"/>
      <c r="P377" s="161" t="str">
        <f t="shared" ca="1" si="343"/>
        <v/>
      </c>
      <c r="Q377" s="161"/>
      <c r="R377" s="161"/>
      <c r="S377" s="161"/>
      <c r="T377" s="78" t="str">
        <f t="shared" ca="1" si="344"/>
        <v>шт.</v>
      </c>
      <c r="U377" s="79">
        <f t="shared" ca="1" si="345"/>
        <v>4</v>
      </c>
      <c r="V377" s="158" t="str">
        <f t="shared" ca="1" si="346"/>
        <v/>
      </c>
      <c r="W377" s="160"/>
      <c r="X377" s="155" t="str">
        <f t="shared" ca="1" si="347"/>
        <v>Вариант Б2</v>
      </c>
      <c r="Y377" s="156"/>
      <c r="Z377" s="156"/>
      <c r="AA377" s="157"/>
      <c r="AB377" s="177"/>
      <c r="AC377" s="86">
        <f>AC376+1</f>
        <v>286</v>
      </c>
      <c r="AD377" s="86">
        <f ca="1">IF(OFFSET(INDIRECT($AD$2),AC377,0,1,1)&lt;&gt;0,OFFSET(INDIRECT($AD$2),AC377,0,1,1),"")</f>
        <v>3</v>
      </c>
      <c r="AE377" s="86" t="str">
        <f t="shared" ca="1" si="348"/>
        <v>Хомут нейлон, белый</v>
      </c>
      <c r="AF377" s="86" t="str">
        <f t="shared" ca="1" si="348"/>
        <v>2,5х100</v>
      </c>
      <c r="AG377" s="86" t="str">
        <f t="shared" ca="1" si="348"/>
        <v/>
      </c>
      <c r="AH377" s="86" t="str">
        <f t="shared" ca="1" si="348"/>
        <v/>
      </c>
      <c r="AI377" s="86" t="str">
        <f t="shared" ca="1" si="348"/>
        <v>шт.</v>
      </c>
      <c r="AJ377" s="86">
        <f t="shared" ca="1" si="348"/>
        <v>4</v>
      </c>
      <c r="AK377" s="86" t="str">
        <f t="shared" ca="1" si="348"/>
        <v/>
      </c>
      <c r="AL377" s="86" t="str">
        <f t="shared" ca="1" si="348"/>
        <v>Вариант Б2</v>
      </c>
      <c r="AM377" s="86" t="str">
        <f t="shared" ca="1" si="348"/>
        <v/>
      </c>
      <c r="AN377" s="86" t="str">
        <f t="shared" ca="1" si="348"/>
        <v/>
      </c>
      <c r="AO377" s="86" t="str">
        <f t="shared" ca="1" si="348"/>
        <v/>
      </c>
      <c r="AP377" s="86" t="str">
        <f t="shared" ca="1" si="348"/>
        <v/>
      </c>
      <c r="AQ377" s="86" t="str">
        <f t="shared" ca="1" si="348"/>
        <v/>
      </c>
    </row>
    <row r="378" spans="4:43" s="86" customFormat="1" ht="23.25" customHeight="1">
      <c r="H378" s="83"/>
      <c r="I378" s="3">
        <f t="shared" ca="1" si="349"/>
        <v>4</v>
      </c>
      <c r="J378" s="6" t="str">
        <f t="shared" ca="1" si="350"/>
        <v xml:space="preserve">Болт </v>
      </c>
      <c r="K378" s="79" t="str">
        <f t="shared" ca="1" si="351"/>
        <v>М6х30</v>
      </c>
      <c r="L378" s="158" t="str">
        <f t="shared" ca="1" si="342"/>
        <v/>
      </c>
      <c r="M378" s="159"/>
      <c r="N378" s="159"/>
      <c r="O378" s="160"/>
      <c r="P378" s="161" t="str">
        <f t="shared" ca="1" si="343"/>
        <v/>
      </c>
      <c r="Q378" s="161"/>
      <c r="R378" s="161"/>
      <c r="S378" s="161"/>
      <c r="T378" s="78" t="str">
        <f t="shared" ca="1" si="344"/>
        <v>шт.</v>
      </c>
      <c r="U378" s="79">
        <f t="shared" ca="1" si="345"/>
        <v>10</v>
      </c>
      <c r="V378" s="158" t="str">
        <f t="shared" ca="1" si="346"/>
        <v/>
      </c>
      <c r="W378" s="160"/>
      <c r="X378" s="155" t="str">
        <f t="shared" ca="1" si="347"/>
        <v>Вариант Б2</v>
      </c>
      <c r="Y378" s="156"/>
      <c r="Z378" s="156"/>
      <c r="AA378" s="157"/>
      <c r="AB378" s="177"/>
      <c r="AC378" s="86">
        <f>AC377+1</f>
        <v>287</v>
      </c>
      <c r="AD378" s="86">
        <f t="shared" ref="AD378:AD396" ca="1" si="352">IF(OFFSET(INDIRECT($AD$2),AC378,0,1,1)&lt;&gt;0,OFFSET(INDIRECT($AD$2),AC378,0,1,1),"")</f>
        <v>4</v>
      </c>
      <c r="AE378" s="86" t="str">
        <f t="shared" ca="1" si="348"/>
        <v xml:space="preserve">Болт </v>
      </c>
      <c r="AF378" s="86" t="str">
        <f t="shared" ca="1" si="348"/>
        <v>М6х30</v>
      </c>
      <c r="AG378" s="86" t="str">
        <f t="shared" ca="1" si="348"/>
        <v/>
      </c>
      <c r="AH378" s="86" t="str">
        <f t="shared" ca="1" si="348"/>
        <v/>
      </c>
      <c r="AI378" s="86" t="str">
        <f t="shared" ca="1" si="348"/>
        <v>шт.</v>
      </c>
      <c r="AJ378" s="86">
        <f t="shared" ca="1" si="348"/>
        <v>10</v>
      </c>
      <c r="AK378" s="86" t="str">
        <f t="shared" ca="1" si="348"/>
        <v/>
      </c>
      <c r="AL378" s="86" t="str">
        <f t="shared" ca="1" si="348"/>
        <v>Вариант Б2</v>
      </c>
      <c r="AM378" s="86" t="str">
        <f t="shared" ca="1" si="348"/>
        <v/>
      </c>
      <c r="AN378" s="86" t="str">
        <f t="shared" ca="1" si="348"/>
        <v/>
      </c>
      <c r="AO378" s="86" t="str">
        <f t="shared" ca="1" si="348"/>
        <v/>
      </c>
      <c r="AP378" s="86" t="str">
        <f t="shared" ca="1" si="348"/>
        <v/>
      </c>
      <c r="AQ378" s="86" t="str">
        <f t="shared" ca="1" si="348"/>
        <v/>
      </c>
    </row>
    <row r="379" spans="4:43" s="86" customFormat="1" ht="23.25" customHeight="1">
      <c r="H379" s="83"/>
      <c r="I379" s="3">
        <f t="shared" ca="1" si="349"/>
        <v>5</v>
      </c>
      <c r="J379" s="6" t="str">
        <f t="shared" ca="1" si="350"/>
        <v xml:space="preserve">Гайка </v>
      </c>
      <c r="K379" s="79" t="str">
        <f t="shared" ca="1" si="351"/>
        <v>М6</v>
      </c>
      <c r="L379" s="158" t="str">
        <f t="shared" ca="1" si="342"/>
        <v/>
      </c>
      <c r="M379" s="159"/>
      <c r="N379" s="159"/>
      <c r="O379" s="160"/>
      <c r="P379" s="161" t="str">
        <f t="shared" ca="1" si="343"/>
        <v/>
      </c>
      <c r="Q379" s="161"/>
      <c r="R379" s="161"/>
      <c r="S379" s="161"/>
      <c r="T379" s="78" t="str">
        <f t="shared" ca="1" si="344"/>
        <v>шт.</v>
      </c>
      <c r="U379" s="79">
        <f t="shared" ca="1" si="345"/>
        <v>10</v>
      </c>
      <c r="V379" s="158" t="str">
        <f t="shared" ca="1" si="346"/>
        <v/>
      </c>
      <c r="W379" s="160"/>
      <c r="X379" s="155" t="str">
        <f t="shared" ca="1" si="347"/>
        <v>Вариант Б2</v>
      </c>
      <c r="Y379" s="156"/>
      <c r="Z379" s="156"/>
      <c r="AA379" s="157"/>
      <c r="AB379" s="177"/>
      <c r="AC379" s="86">
        <f t="shared" ref="AC379:AC396" si="353">AC378+1</f>
        <v>288</v>
      </c>
      <c r="AD379" s="86">
        <f t="shared" ca="1" si="352"/>
        <v>5</v>
      </c>
      <c r="AE379" s="86" t="str">
        <f t="shared" ca="1" si="348"/>
        <v xml:space="preserve">Гайка </v>
      </c>
      <c r="AF379" s="86" t="str">
        <f t="shared" ca="1" si="348"/>
        <v>М6</v>
      </c>
      <c r="AG379" s="86" t="str">
        <f t="shared" ca="1" si="348"/>
        <v/>
      </c>
      <c r="AH379" s="86" t="str">
        <f t="shared" ca="1" si="348"/>
        <v/>
      </c>
      <c r="AI379" s="86" t="str">
        <f t="shared" ca="1" si="348"/>
        <v>шт.</v>
      </c>
      <c r="AJ379" s="86">
        <f t="shared" ca="1" si="348"/>
        <v>10</v>
      </c>
      <c r="AK379" s="86" t="str">
        <f t="shared" ca="1" si="348"/>
        <v/>
      </c>
      <c r="AL379" s="86" t="str">
        <f t="shared" ca="1" si="348"/>
        <v>Вариант Б2</v>
      </c>
      <c r="AM379" s="86" t="str">
        <f t="shared" ca="1" si="348"/>
        <v/>
      </c>
      <c r="AN379" s="86" t="str">
        <f t="shared" ca="1" si="348"/>
        <v/>
      </c>
      <c r="AO379" s="86" t="str">
        <f t="shared" ca="1" si="348"/>
        <v/>
      </c>
      <c r="AP379" s="86" t="str">
        <f t="shared" ca="1" si="348"/>
        <v/>
      </c>
      <c r="AQ379" s="86" t="str">
        <f t="shared" ca="1" si="348"/>
        <v/>
      </c>
    </row>
    <row r="380" spans="4:43" s="86" customFormat="1" ht="23.25" customHeight="1">
      <c r="H380" s="83"/>
      <c r="I380" s="3">
        <f t="shared" ca="1" si="349"/>
        <v>6</v>
      </c>
      <c r="J380" s="6" t="str">
        <f t="shared" ca="1" si="350"/>
        <v xml:space="preserve">Шайба плоск. усил. ГОСТ 6958 </v>
      </c>
      <c r="K380" s="41" t="str">
        <f t="shared" ca="1" si="351"/>
        <v>М6</v>
      </c>
      <c r="L380" s="158" t="str">
        <f t="shared" ca="1" si="342"/>
        <v/>
      </c>
      <c r="M380" s="159"/>
      <c r="N380" s="159"/>
      <c r="O380" s="160"/>
      <c r="P380" s="161" t="str">
        <f t="shared" ca="1" si="343"/>
        <v/>
      </c>
      <c r="Q380" s="161"/>
      <c r="R380" s="161"/>
      <c r="S380" s="161"/>
      <c r="T380" s="78" t="str">
        <f t="shared" ca="1" si="344"/>
        <v>шт.</v>
      </c>
      <c r="U380" s="79">
        <f t="shared" ca="1" si="345"/>
        <v>20</v>
      </c>
      <c r="V380" s="158" t="str">
        <f t="shared" ca="1" si="346"/>
        <v/>
      </c>
      <c r="W380" s="160"/>
      <c r="X380" s="155" t="str">
        <f t="shared" ca="1" si="347"/>
        <v>Вариант Б2</v>
      </c>
      <c r="Y380" s="156"/>
      <c r="Z380" s="156"/>
      <c r="AA380" s="157"/>
      <c r="AB380" s="177"/>
      <c r="AC380" s="86">
        <f t="shared" si="353"/>
        <v>289</v>
      </c>
      <c r="AD380" s="86">
        <f t="shared" ca="1" si="352"/>
        <v>6</v>
      </c>
      <c r="AE380" s="86" t="str">
        <f t="shared" ca="1" si="348"/>
        <v xml:space="preserve">Шайба плоск. усил. ГОСТ 6958 </v>
      </c>
      <c r="AF380" s="86" t="str">
        <f t="shared" ca="1" si="348"/>
        <v>М6</v>
      </c>
      <c r="AG380" s="86" t="str">
        <f t="shared" ca="1" si="348"/>
        <v/>
      </c>
      <c r="AH380" s="86" t="str">
        <f t="shared" ca="1" si="348"/>
        <v/>
      </c>
      <c r="AI380" s="86" t="str">
        <f t="shared" ca="1" si="348"/>
        <v>шт.</v>
      </c>
      <c r="AJ380" s="86">
        <f t="shared" ca="1" si="348"/>
        <v>20</v>
      </c>
      <c r="AK380" s="86" t="str">
        <f t="shared" ca="1" si="348"/>
        <v/>
      </c>
      <c r="AL380" s="86" t="str">
        <f t="shared" ca="1" si="348"/>
        <v>Вариант Б2</v>
      </c>
      <c r="AM380" s="86" t="str">
        <f t="shared" ca="1" si="348"/>
        <v/>
      </c>
      <c r="AN380" s="86" t="str">
        <f t="shared" ca="1" si="348"/>
        <v/>
      </c>
      <c r="AO380" s="86" t="str">
        <f t="shared" ca="1" si="348"/>
        <v/>
      </c>
      <c r="AP380" s="86" t="str">
        <f t="shared" ca="1" si="348"/>
        <v/>
      </c>
      <c r="AQ380" s="86" t="str">
        <f t="shared" ca="1" si="348"/>
        <v/>
      </c>
    </row>
    <row r="381" spans="4:43" s="86" customFormat="1" ht="23.25" customHeight="1">
      <c r="H381" s="83"/>
      <c r="I381" s="3">
        <f t="shared" ca="1" si="349"/>
        <v>7</v>
      </c>
      <c r="J381" s="6" t="str">
        <f t="shared" ca="1" si="350"/>
        <v xml:space="preserve">Шайба пружинная гроверная </v>
      </c>
      <c r="K381" s="79" t="str">
        <f t="shared" ca="1" si="351"/>
        <v>М6</v>
      </c>
      <c r="L381" s="158" t="str">
        <f t="shared" ca="1" si="342"/>
        <v/>
      </c>
      <c r="M381" s="159"/>
      <c r="N381" s="159"/>
      <c r="O381" s="160"/>
      <c r="P381" s="161" t="str">
        <f t="shared" ca="1" si="343"/>
        <v/>
      </c>
      <c r="Q381" s="161"/>
      <c r="R381" s="161"/>
      <c r="S381" s="161"/>
      <c r="T381" s="78" t="str">
        <f t="shared" ca="1" si="344"/>
        <v>шт.</v>
      </c>
      <c r="U381" s="79">
        <f t="shared" ca="1" si="345"/>
        <v>10</v>
      </c>
      <c r="V381" s="158" t="str">
        <f t="shared" ca="1" si="346"/>
        <v/>
      </c>
      <c r="W381" s="160"/>
      <c r="X381" s="155" t="str">
        <f t="shared" ca="1" si="347"/>
        <v>Вариант Б2</v>
      </c>
      <c r="Y381" s="156"/>
      <c r="Z381" s="156"/>
      <c r="AA381" s="157"/>
      <c r="AB381" s="177"/>
      <c r="AC381" s="86">
        <f t="shared" si="353"/>
        <v>290</v>
      </c>
      <c r="AD381" s="86">
        <f t="shared" ca="1" si="352"/>
        <v>7</v>
      </c>
      <c r="AE381" s="86" t="str">
        <f t="shared" ca="1" si="348"/>
        <v xml:space="preserve">Шайба пружинная гроверная </v>
      </c>
      <c r="AF381" s="86" t="str">
        <f t="shared" ca="1" si="348"/>
        <v>М6</v>
      </c>
      <c r="AG381" s="86" t="str">
        <f t="shared" ca="1" si="348"/>
        <v/>
      </c>
      <c r="AH381" s="86" t="str">
        <f t="shared" ca="1" si="348"/>
        <v/>
      </c>
      <c r="AI381" s="86" t="str">
        <f t="shared" ca="1" si="348"/>
        <v>шт.</v>
      </c>
      <c r="AJ381" s="86">
        <f t="shared" ca="1" si="348"/>
        <v>10</v>
      </c>
      <c r="AK381" s="86" t="str">
        <f t="shared" ca="1" si="348"/>
        <v/>
      </c>
      <c r="AL381" s="86" t="str">
        <f t="shared" ca="1" si="348"/>
        <v>Вариант Б2</v>
      </c>
      <c r="AM381" s="86" t="str">
        <f t="shared" ca="1" si="348"/>
        <v/>
      </c>
      <c r="AN381" s="86" t="str">
        <f t="shared" ca="1" si="348"/>
        <v/>
      </c>
      <c r="AO381" s="86" t="str">
        <f t="shared" ca="1" si="348"/>
        <v/>
      </c>
      <c r="AP381" s="86" t="str">
        <f t="shared" ca="1" si="348"/>
        <v/>
      </c>
      <c r="AQ381" s="86" t="str">
        <f t="shared" ca="1" si="348"/>
        <v/>
      </c>
    </row>
    <row r="382" spans="4:43" s="86" customFormat="1" ht="23.25" customHeight="1">
      <c r="H382" s="83"/>
      <c r="I382" s="40">
        <f t="shared" ca="1" si="349"/>
        <v>8</v>
      </c>
      <c r="J382" s="6" t="str">
        <f t="shared" ca="1" si="350"/>
        <v>Болт ГОСТ 7798-70</v>
      </c>
      <c r="K382" s="74" t="str">
        <f t="shared" ca="1" si="351"/>
        <v>М8х30</v>
      </c>
      <c r="L382" s="158" t="str">
        <f t="shared" ca="1" si="342"/>
        <v/>
      </c>
      <c r="M382" s="159"/>
      <c r="N382" s="159"/>
      <c r="O382" s="160"/>
      <c r="P382" s="161" t="str">
        <f t="shared" ca="1" si="343"/>
        <v/>
      </c>
      <c r="Q382" s="161"/>
      <c r="R382" s="161"/>
      <c r="S382" s="161"/>
      <c r="T382" s="78" t="str">
        <f t="shared" ca="1" si="344"/>
        <v>шт.</v>
      </c>
      <c r="U382" s="79">
        <f t="shared" ca="1" si="345"/>
        <v>12</v>
      </c>
      <c r="V382" s="158" t="str">
        <f t="shared" ca="1" si="346"/>
        <v/>
      </c>
      <c r="W382" s="160"/>
      <c r="X382" s="155" t="str">
        <f t="shared" ca="1" si="347"/>
        <v>Вариант Б2</v>
      </c>
      <c r="Y382" s="156"/>
      <c r="Z382" s="156"/>
      <c r="AA382" s="157"/>
      <c r="AB382" s="177"/>
      <c r="AC382" s="86">
        <f t="shared" si="353"/>
        <v>291</v>
      </c>
      <c r="AD382" s="86">
        <f t="shared" ca="1" si="352"/>
        <v>8</v>
      </c>
      <c r="AE382" s="86" t="str">
        <f t="shared" ca="1" si="348"/>
        <v>Болт ГОСТ 7798-70</v>
      </c>
      <c r="AF382" s="86" t="str">
        <f t="shared" ca="1" si="348"/>
        <v>М8х30</v>
      </c>
      <c r="AG382" s="86" t="str">
        <f t="shared" ca="1" si="348"/>
        <v/>
      </c>
      <c r="AH382" s="86" t="str">
        <f t="shared" ca="1" si="348"/>
        <v/>
      </c>
      <c r="AI382" s="86" t="str">
        <f t="shared" ca="1" si="348"/>
        <v>шт.</v>
      </c>
      <c r="AJ382" s="86">
        <f t="shared" ca="1" si="348"/>
        <v>12</v>
      </c>
      <c r="AK382" s="86" t="str">
        <f t="shared" ca="1" si="348"/>
        <v/>
      </c>
      <c r="AL382" s="86" t="str">
        <f t="shared" ca="1" si="348"/>
        <v>Вариант Б2</v>
      </c>
      <c r="AM382" s="86" t="str">
        <f t="shared" ca="1" si="348"/>
        <v/>
      </c>
      <c r="AN382" s="86" t="str">
        <f t="shared" ca="1" si="348"/>
        <v/>
      </c>
      <c r="AO382" s="86" t="str">
        <f t="shared" ca="1" si="348"/>
        <v/>
      </c>
      <c r="AP382" s="86" t="str">
        <f t="shared" ca="1" si="348"/>
        <v/>
      </c>
      <c r="AQ382" s="86" t="str">
        <f t="shared" ca="1" si="348"/>
        <v/>
      </c>
    </row>
    <row r="383" spans="4:43" s="86" customFormat="1" ht="23.25" customHeight="1">
      <c r="H383" s="83"/>
      <c r="I383" s="3">
        <f t="shared" ca="1" si="349"/>
        <v>9</v>
      </c>
      <c r="J383" s="6" t="str">
        <f t="shared" ca="1" si="350"/>
        <v>Гайка ГОСТ 5915-70</v>
      </c>
      <c r="K383" s="79" t="str">
        <f t="shared" ca="1" si="351"/>
        <v>М8</v>
      </c>
      <c r="L383" s="158" t="str">
        <f t="shared" ca="1" si="342"/>
        <v/>
      </c>
      <c r="M383" s="159"/>
      <c r="N383" s="159"/>
      <c r="O383" s="160"/>
      <c r="P383" s="161" t="str">
        <f t="shared" ca="1" si="343"/>
        <v/>
      </c>
      <c r="Q383" s="161"/>
      <c r="R383" s="161"/>
      <c r="S383" s="161"/>
      <c r="T383" s="78" t="str">
        <f t="shared" ca="1" si="344"/>
        <v>шт.</v>
      </c>
      <c r="U383" s="79">
        <f t="shared" ca="1" si="345"/>
        <v>12</v>
      </c>
      <c r="V383" s="158" t="str">
        <f t="shared" ca="1" si="346"/>
        <v/>
      </c>
      <c r="W383" s="160"/>
      <c r="X383" s="155" t="str">
        <f t="shared" ca="1" si="347"/>
        <v>Вариант Б2</v>
      </c>
      <c r="Y383" s="156"/>
      <c r="Z383" s="156"/>
      <c r="AA383" s="157"/>
      <c r="AB383" s="177"/>
      <c r="AC383" s="86">
        <f t="shared" si="353"/>
        <v>292</v>
      </c>
      <c r="AD383" s="86">
        <f t="shared" ca="1" si="352"/>
        <v>9</v>
      </c>
      <c r="AE383" s="86" t="str">
        <f t="shared" ca="1" si="348"/>
        <v>Гайка ГОСТ 5915-70</v>
      </c>
      <c r="AF383" s="86" t="str">
        <f t="shared" ca="1" si="348"/>
        <v>М8</v>
      </c>
      <c r="AG383" s="86" t="str">
        <f t="shared" ca="1" si="348"/>
        <v/>
      </c>
      <c r="AH383" s="86" t="str">
        <f t="shared" ca="1" si="348"/>
        <v/>
      </c>
      <c r="AI383" s="86" t="str">
        <f t="shared" ca="1" si="348"/>
        <v>шт.</v>
      </c>
      <c r="AJ383" s="86">
        <f t="shared" ca="1" si="348"/>
        <v>12</v>
      </c>
      <c r="AK383" s="86" t="str">
        <f t="shared" ca="1" si="348"/>
        <v/>
      </c>
      <c r="AL383" s="86" t="str">
        <f t="shared" ca="1" si="348"/>
        <v>Вариант Б2</v>
      </c>
      <c r="AM383" s="86" t="str">
        <f t="shared" ca="1" si="348"/>
        <v/>
      </c>
      <c r="AN383" s="86" t="str">
        <f t="shared" ca="1" si="348"/>
        <v/>
      </c>
      <c r="AO383" s="86" t="str">
        <f t="shared" ca="1" si="348"/>
        <v/>
      </c>
      <c r="AP383" s="86" t="str">
        <f t="shared" ca="1" si="348"/>
        <v/>
      </c>
      <c r="AQ383" s="86" t="str">
        <f t="shared" ca="1" si="348"/>
        <v/>
      </c>
    </row>
    <row r="384" spans="4:43" s="86" customFormat="1" ht="23.25" customHeight="1">
      <c r="H384" s="83"/>
      <c r="I384" s="3">
        <f t="shared" ca="1" si="349"/>
        <v>10</v>
      </c>
      <c r="J384" s="6" t="str">
        <f t="shared" ca="1" si="350"/>
        <v xml:space="preserve">Шайба плоск. усил. ГОСТ 6958 </v>
      </c>
      <c r="K384" s="73" t="str">
        <f t="shared" ca="1" si="351"/>
        <v>М8</v>
      </c>
      <c r="L384" s="158" t="str">
        <f t="shared" ca="1" si="342"/>
        <v/>
      </c>
      <c r="M384" s="159"/>
      <c r="N384" s="159"/>
      <c r="O384" s="160"/>
      <c r="P384" s="161" t="str">
        <f t="shared" ca="1" si="343"/>
        <v/>
      </c>
      <c r="Q384" s="161"/>
      <c r="R384" s="161"/>
      <c r="S384" s="161"/>
      <c r="T384" s="78" t="str">
        <f t="shared" ca="1" si="344"/>
        <v>шт.</v>
      </c>
      <c r="U384" s="79">
        <f t="shared" ca="1" si="345"/>
        <v>24</v>
      </c>
      <c r="V384" s="158" t="str">
        <f t="shared" ca="1" si="346"/>
        <v/>
      </c>
      <c r="W384" s="160"/>
      <c r="X384" s="155" t="str">
        <f t="shared" ca="1" si="347"/>
        <v>Вариант Б2</v>
      </c>
      <c r="Y384" s="156"/>
      <c r="Z384" s="156"/>
      <c r="AA384" s="157"/>
      <c r="AB384" s="177"/>
      <c r="AC384" s="86">
        <f t="shared" si="353"/>
        <v>293</v>
      </c>
      <c r="AD384" s="86">
        <f t="shared" ca="1" si="352"/>
        <v>10</v>
      </c>
      <c r="AE384" s="86" t="str">
        <f t="shared" ca="1" si="348"/>
        <v xml:space="preserve">Шайба плоск. усил. ГОСТ 6958 </v>
      </c>
      <c r="AF384" s="86" t="str">
        <f t="shared" ca="1" si="348"/>
        <v>М8</v>
      </c>
      <c r="AG384" s="86" t="str">
        <f t="shared" ca="1" si="348"/>
        <v/>
      </c>
      <c r="AH384" s="86" t="str">
        <f t="shared" ca="1" si="348"/>
        <v/>
      </c>
      <c r="AI384" s="86" t="str">
        <f t="shared" ca="1" si="348"/>
        <v>шт.</v>
      </c>
      <c r="AJ384" s="86">
        <f t="shared" ca="1" si="348"/>
        <v>24</v>
      </c>
      <c r="AK384" s="86" t="str">
        <f t="shared" ca="1" si="348"/>
        <v/>
      </c>
      <c r="AL384" s="86" t="str">
        <f t="shared" ca="1" si="348"/>
        <v>Вариант Б2</v>
      </c>
      <c r="AM384" s="86" t="str">
        <f t="shared" ca="1" si="348"/>
        <v/>
      </c>
      <c r="AN384" s="86" t="str">
        <f t="shared" ca="1" si="348"/>
        <v/>
      </c>
      <c r="AO384" s="86" t="str">
        <f t="shared" ca="1" si="348"/>
        <v/>
      </c>
      <c r="AP384" s="86" t="str">
        <f t="shared" ca="1" si="348"/>
        <v/>
      </c>
      <c r="AQ384" s="86" t="str">
        <f t="shared" ca="1" si="348"/>
        <v/>
      </c>
    </row>
    <row r="385" spans="4:43" s="86" customFormat="1" ht="23.25" customHeight="1">
      <c r="H385" s="83"/>
      <c r="I385" s="3">
        <f t="shared" ca="1" si="349"/>
        <v>11</v>
      </c>
      <c r="J385" s="6" t="str">
        <f t="shared" ca="1" si="350"/>
        <v>Шайба пружинн. гровер ГОСТ 6402-70</v>
      </c>
      <c r="K385" s="79" t="str">
        <f t="shared" ca="1" si="351"/>
        <v>М8</v>
      </c>
      <c r="L385" s="158" t="str">
        <f t="shared" ca="1" si="342"/>
        <v/>
      </c>
      <c r="M385" s="159"/>
      <c r="N385" s="159"/>
      <c r="O385" s="160"/>
      <c r="P385" s="161" t="str">
        <f t="shared" ca="1" si="343"/>
        <v/>
      </c>
      <c r="Q385" s="161"/>
      <c r="R385" s="161"/>
      <c r="S385" s="161"/>
      <c r="T385" s="78" t="str">
        <f t="shared" ca="1" si="344"/>
        <v>шт.</v>
      </c>
      <c r="U385" s="79">
        <f t="shared" ca="1" si="345"/>
        <v>12</v>
      </c>
      <c r="V385" s="158" t="str">
        <f t="shared" ca="1" si="346"/>
        <v/>
      </c>
      <c r="W385" s="160"/>
      <c r="X385" s="155" t="str">
        <f t="shared" ca="1" si="347"/>
        <v>Вариант Б2</v>
      </c>
      <c r="Y385" s="156"/>
      <c r="Z385" s="156"/>
      <c r="AA385" s="157"/>
      <c r="AB385" s="177"/>
      <c r="AC385" s="86">
        <f t="shared" si="353"/>
        <v>294</v>
      </c>
      <c r="AD385" s="86">
        <f t="shared" ca="1" si="352"/>
        <v>11</v>
      </c>
      <c r="AE385" s="86" t="str">
        <f t="shared" ca="1" si="348"/>
        <v>Шайба пружинн. гровер ГОСТ 6402-70</v>
      </c>
      <c r="AF385" s="86" t="str">
        <f t="shared" ca="1" si="348"/>
        <v>М8</v>
      </c>
      <c r="AG385" s="86" t="str">
        <f t="shared" ca="1" si="348"/>
        <v/>
      </c>
      <c r="AH385" s="86" t="str">
        <f t="shared" ca="1" si="348"/>
        <v/>
      </c>
      <c r="AI385" s="86" t="str">
        <f t="shared" ca="1" si="348"/>
        <v>шт.</v>
      </c>
      <c r="AJ385" s="86">
        <f t="shared" ca="1" si="348"/>
        <v>12</v>
      </c>
      <c r="AK385" s="86" t="str">
        <f t="shared" ca="1" si="348"/>
        <v/>
      </c>
      <c r="AL385" s="86" t="str">
        <f t="shared" ca="1" si="348"/>
        <v>Вариант Б2</v>
      </c>
      <c r="AM385" s="86" t="str">
        <f t="shared" ca="1" si="348"/>
        <v/>
      </c>
      <c r="AN385" s="86" t="str">
        <f t="shared" ca="1" si="348"/>
        <v/>
      </c>
      <c r="AO385" s="86" t="str">
        <f t="shared" ca="1" si="348"/>
        <v/>
      </c>
      <c r="AP385" s="86" t="str">
        <f t="shared" ca="1" si="348"/>
        <v/>
      </c>
      <c r="AQ385" s="86" t="str">
        <f t="shared" ca="1" si="348"/>
        <v/>
      </c>
    </row>
    <row r="386" spans="4:43" s="86" customFormat="1" ht="23.25" customHeight="1">
      <c r="H386" s="83"/>
      <c r="I386" s="3">
        <f t="shared" ca="1" si="349"/>
        <v>12</v>
      </c>
      <c r="J386" s="6" t="str">
        <f t="shared" ca="1" si="350"/>
        <v>Провод желт.-зел.ТУ 3550</v>
      </c>
      <c r="K386" s="47" t="str">
        <f t="shared" ca="1" si="351"/>
        <v>ПВ1 1х6</v>
      </c>
      <c r="L386" s="158" t="str">
        <f t="shared" ca="1" si="342"/>
        <v/>
      </c>
      <c r="M386" s="159"/>
      <c r="N386" s="159"/>
      <c r="O386" s="160"/>
      <c r="P386" s="161" t="str">
        <f t="shared" ca="1" si="343"/>
        <v/>
      </c>
      <c r="Q386" s="161"/>
      <c r="R386" s="161"/>
      <c r="S386" s="161"/>
      <c r="T386" s="78" t="str">
        <f t="shared" ca="1" si="344"/>
        <v>м.</v>
      </c>
      <c r="U386" s="79">
        <f t="shared" ca="1" si="345"/>
        <v>10</v>
      </c>
      <c r="V386" s="158" t="str">
        <f t="shared" ca="1" si="346"/>
        <v/>
      </c>
      <c r="W386" s="160"/>
      <c r="X386" s="155" t="str">
        <f t="shared" ca="1" si="347"/>
        <v>Вариант Б2</v>
      </c>
      <c r="Y386" s="156"/>
      <c r="Z386" s="156"/>
      <c r="AA386" s="157"/>
      <c r="AB386" s="177"/>
      <c r="AC386" s="86">
        <f t="shared" si="353"/>
        <v>295</v>
      </c>
      <c r="AD386" s="86">
        <f t="shared" ca="1" si="352"/>
        <v>12</v>
      </c>
      <c r="AE386" s="86" t="str">
        <f t="shared" ca="1" si="348"/>
        <v>Провод желт.-зел.ТУ 3550</v>
      </c>
      <c r="AF386" s="86" t="str">
        <f t="shared" ca="1" si="348"/>
        <v>ПВ1 1х6</v>
      </c>
      <c r="AG386" s="86" t="str">
        <f t="shared" ca="1" si="348"/>
        <v/>
      </c>
      <c r="AH386" s="86" t="str">
        <f t="shared" ca="1" si="348"/>
        <v/>
      </c>
      <c r="AI386" s="86" t="str">
        <f t="shared" ca="1" si="348"/>
        <v>м.</v>
      </c>
      <c r="AJ386" s="86">
        <f t="shared" ca="1" si="348"/>
        <v>10</v>
      </c>
      <c r="AK386" s="86" t="str">
        <f t="shared" ca="1" si="348"/>
        <v/>
      </c>
      <c r="AL386" s="86" t="str">
        <f t="shared" ca="1" si="348"/>
        <v>Вариант Б2</v>
      </c>
      <c r="AM386" s="86" t="str">
        <f t="shared" ca="1" si="348"/>
        <v/>
      </c>
      <c r="AN386" s="86" t="str">
        <f t="shared" ca="1" si="348"/>
        <v/>
      </c>
      <c r="AO386" s="86" t="str">
        <f t="shared" ca="1" si="348"/>
        <v/>
      </c>
      <c r="AP386" s="86" t="str">
        <f t="shared" ca="1" si="348"/>
        <v/>
      </c>
      <c r="AQ386" s="86" t="str">
        <f t="shared" ca="1" si="348"/>
        <v/>
      </c>
    </row>
    <row r="387" spans="4:43" s="86" customFormat="1" ht="23.25" customHeight="1">
      <c r="H387" s="83"/>
      <c r="I387" s="3">
        <f t="shared" ca="1" si="349"/>
        <v>13</v>
      </c>
      <c r="J387" s="6" t="str">
        <f t="shared" ca="1" si="350"/>
        <v xml:space="preserve">Провод </v>
      </c>
      <c r="K387" s="79" t="str">
        <f t="shared" ca="1" si="351"/>
        <v>ПВ-1 1х2,5</v>
      </c>
      <c r="L387" s="158" t="str">
        <f t="shared" ca="1" si="342"/>
        <v/>
      </c>
      <c r="M387" s="159"/>
      <c r="N387" s="159"/>
      <c r="O387" s="160"/>
      <c r="P387" s="161" t="str">
        <f t="shared" ca="1" si="343"/>
        <v/>
      </c>
      <c r="Q387" s="161"/>
      <c r="R387" s="161"/>
      <c r="S387" s="161"/>
      <c r="T387" s="78" t="str">
        <f t="shared" ca="1" si="344"/>
        <v>м.</v>
      </c>
      <c r="U387" s="79">
        <f t="shared" ca="1" si="345"/>
        <v>6</v>
      </c>
      <c r="V387" s="158" t="str">
        <f t="shared" ca="1" si="346"/>
        <v/>
      </c>
      <c r="W387" s="160"/>
      <c r="X387" s="155" t="str">
        <f t="shared" ca="1" si="347"/>
        <v>Вариант Б2</v>
      </c>
      <c r="Y387" s="156"/>
      <c r="Z387" s="156"/>
      <c r="AA387" s="157"/>
      <c r="AB387" s="177"/>
      <c r="AC387" s="86">
        <f t="shared" si="353"/>
        <v>296</v>
      </c>
      <c r="AD387" s="86">
        <f t="shared" ca="1" si="352"/>
        <v>13</v>
      </c>
      <c r="AE387" s="86" t="str">
        <f t="shared" ca="1" si="348"/>
        <v xml:space="preserve">Провод </v>
      </c>
      <c r="AF387" s="86" t="str">
        <f t="shared" ca="1" si="348"/>
        <v>ПВ-1 1х2,5</v>
      </c>
      <c r="AG387" s="86" t="str">
        <f t="shared" ca="1" si="348"/>
        <v/>
      </c>
      <c r="AH387" s="86" t="str">
        <f t="shared" ca="1" si="348"/>
        <v/>
      </c>
      <c r="AI387" s="86" t="str">
        <f t="shared" ca="1" si="348"/>
        <v>м.</v>
      </c>
      <c r="AJ387" s="86">
        <f t="shared" ca="1" si="348"/>
        <v>6</v>
      </c>
      <c r="AK387" s="86" t="str">
        <f t="shared" ca="1" si="348"/>
        <v/>
      </c>
      <c r="AL387" s="86" t="str">
        <f t="shared" ca="1" si="348"/>
        <v>Вариант Б2</v>
      </c>
      <c r="AM387" s="86" t="str">
        <f t="shared" ca="1" si="348"/>
        <v/>
      </c>
      <c r="AN387" s="86" t="str">
        <f t="shared" ca="1" si="348"/>
        <v/>
      </c>
      <c r="AO387" s="86" t="str">
        <f t="shared" ca="1" si="348"/>
        <v/>
      </c>
      <c r="AP387" s="86" t="str">
        <f t="shared" ca="1" si="348"/>
        <v/>
      </c>
      <c r="AQ387" s="86" t="str">
        <f t="shared" ca="1" si="348"/>
        <v/>
      </c>
    </row>
    <row r="388" spans="4:43" s="86" customFormat="1" ht="23.25" customHeight="1">
      <c r="H388" s="83"/>
      <c r="I388" s="3">
        <f t="shared" ca="1" si="349"/>
        <v>14</v>
      </c>
      <c r="J388" s="6" t="str">
        <f t="shared" ca="1" si="350"/>
        <v xml:space="preserve">Кабель </v>
      </c>
      <c r="K388" s="79" t="str">
        <f t="shared" ca="1" si="351"/>
        <v>КВВГнг 10х2,5</v>
      </c>
      <c r="L388" s="158" t="str">
        <f t="shared" ca="1" si="342"/>
        <v/>
      </c>
      <c r="M388" s="159"/>
      <c r="N388" s="159"/>
      <c r="O388" s="160"/>
      <c r="P388" s="161" t="str">
        <f t="shared" ca="1" si="343"/>
        <v/>
      </c>
      <c r="Q388" s="161"/>
      <c r="R388" s="161"/>
      <c r="S388" s="161"/>
      <c r="T388" s="78" t="str">
        <f t="shared" ca="1" si="344"/>
        <v>м.</v>
      </c>
      <c r="U388" s="79">
        <f t="shared" ca="1" si="345"/>
        <v>12</v>
      </c>
      <c r="V388" s="158" t="str">
        <f t="shared" ca="1" si="346"/>
        <v/>
      </c>
      <c r="W388" s="160"/>
      <c r="X388" s="155" t="str">
        <f t="shared" ca="1" si="347"/>
        <v>Вариант Б2</v>
      </c>
      <c r="Y388" s="156"/>
      <c r="Z388" s="156"/>
      <c r="AA388" s="157"/>
      <c r="AB388" s="177"/>
      <c r="AC388" s="86">
        <f t="shared" si="353"/>
        <v>297</v>
      </c>
      <c r="AD388" s="86">
        <f t="shared" ca="1" si="352"/>
        <v>14</v>
      </c>
      <c r="AE388" s="86" t="str">
        <f t="shared" ca="1" si="348"/>
        <v xml:space="preserve">Кабель </v>
      </c>
      <c r="AF388" s="86" t="str">
        <f t="shared" ca="1" si="348"/>
        <v>КВВГнг 10х2,5</v>
      </c>
      <c r="AG388" s="86" t="str">
        <f t="shared" ca="1" si="348"/>
        <v/>
      </c>
      <c r="AH388" s="86" t="str">
        <f t="shared" ca="1" si="348"/>
        <v/>
      </c>
      <c r="AI388" s="86" t="str">
        <f t="shared" ca="1" si="348"/>
        <v>м.</v>
      </c>
      <c r="AJ388" s="86">
        <f t="shared" ca="1" si="348"/>
        <v>12</v>
      </c>
      <c r="AK388" s="86" t="str">
        <f t="shared" ca="1" si="348"/>
        <v/>
      </c>
      <c r="AL388" s="86" t="str">
        <f t="shared" ca="1" si="348"/>
        <v>Вариант Б2</v>
      </c>
      <c r="AM388" s="86" t="str">
        <f t="shared" ca="1" si="348"/>
        <v/>
      </c>
      <c r="AN388" s="86" t="str">
        <f t="shared" ca="1" si="348"/>
        <v/>
      </c>
      <c r="AO388" s="86" t="str">
        <f t="shared" ca="1" si="348"/>
        <v/>
      </c>
      <c r="AP388" s="86" t="str">
        <f t="shared" ca="1" si="348"/>
        <v/>
      </c>
      <c r="AQ388" s="86" t="str">
        <f t="shared" ca="1" si="348"/>
        <v/>
      </c>
    </row>
    <row r="389" spans="4:43" s="86" customFormat="1" ht="23.25" customHeight="1">
      <c r="H389" s="83"/>
      <c r="I389" s="3">
        <f t="shared" ca="1" si="349"/>
        <v>15</v>
      </c>
      <c r="J389" s="6" t="str">
        <f t="shared" ca="1" si="350"/>
        <v xml:space="preserve">Наконечник </v>
      </c>
      <c r="K389" s="79" t="str">
        <f t="shared" ca="1" si="351"/>
        <v>НКИ 2.5-6</v>
      </c>
      <c r="L389" s="158" t="str">
        <f t="shared" ca="1" si="342"/>
        <v/>
      </c>
      <c r="M389" s="159"/>
      <c r="N389" s="159"/>
      <c r="O389" s="160"/>
      <c r="P389" s="161" t="str">
        <f t="shared" ca="1" si="343"/>
        <v/>
      </c>
      <c r="Q389" s="161"/>
      <c r="R389" s="161"/>
      <c r="S389" s="161"/>
      <c r="T389" s="78" t="str">
        <f t="shared" ca="1" si="344"/>
        <v>шт.</v>
      </c>
      <c r="U389" s="79">
        <f t="shared" ca="1" si="345"/>
        <v>8</v>
      </c>
      <c r="V389" s="158" t="str">
        <f t="shared" ca="1" si="346"/>
        <v/>
      </c>
      <c r="W389" s="160"/>
      <c r="X389" s="155" t="str">
        <f t="shared" ca="1" si="347"/>
        <v>Вариант Б2</v>
      </c>
      <c r="Y389" s="156"/>
      <c r="Z389" s="156"/>
      <c r="AA389" s="157"/>
      <c r="AB389" s="177"/>
      <c r="AC389" s="86">
        <f t="shared" si="353"/>
        <v>298</v>
      </c>
      <c r="AD389" s="86">
        <f t="shared" ca="1" si="352"/>
        <v>15</v>
      </c>
      <c r="AE389" s="86" t="str">
        <f t="shared" ca="1" si="348"/>
        <v xml:space="preserve">Наконечник </v>
      </c>
      <c r="AF389" s="86" t="str">
        <f t="shared" ca="1" si="348"/>
        <v>НКИ 2.5-6</v>
      </c>
      <c r="AG389" s="86" t="str">
        <f t="shared" ca="1" si="348"/>
        <v/>
      </c>
      <c r="AH389" s="86" t="str">
        <f t="shared" ca="1" si="348"/>
        <v/>
      </c>
      <c r="AI389" s="86" t="str">
        <f t="shared" ca="1" si="348"/>
        <v>шт.</v>
      </c>
      <c r="AJ389" s="86">
        <f t="shared" ca="1" si="348"/>
        <v>8</v>
      </c>
      <c r="AK389" s="86" t="str">
        <f t="shared" ca="1" si="348"/>
        <v/>
      </c>
      <c r="AL389" s="86" t="str">
        <f t="shared" ca="1" si="348"/>
        <v>Вариант Б2</v>
      </c>
      <c r="AM389" s="86" t="str">
        <f t="shared" ca="1" si="348"/>
        <v/>
      </c>
      <c r="AN389" s="86" t="str">
        <f t="shared" ca="1" si="348"/>
        <v/>
      </c>
      <c r="AO389" s="86" t="str">
        <f t="shared" ca="1" si="348"/>
        <v/>
      </c>
      <c r="AP389" s="86" t="str">
        <f t="shared" ca="1" si="348"/>
        <v/>
      </c>
      <c r="AQ389" s="86" t="str">
        <f t="shared" ca="1" si="348"/>
        <v/>
      </c>
    </row>
    <row r="390" spans="4:43" s="86" customFormat="1" ht="23.25" customHeight="1">
      <c r="H390" s="83"/>
      <c r="I390" s="3">
        <f t="shared" ca="1" si="349"/>
        <v>16</v>
      </c>
      <c r="J390" s="6" t="str">
        <f t="shared" ca="1" si="350"/>
        <v xml:space="preserve">Наконечник </v>
      </c>
      <c r="K390" s="47" t="str">
        <f t="shared" ca="1" si="351"/>
        <v>НКИ 5,5-6</v>
      </c>
      <c r="L390" s="158" t="str">
        <f t="shared" ca="1" si="342"/>
        <v/>
      </c>
      <c r="M390" s="159"/>
      <c r="N390" s="159"/>
      <c r="O390" s="160"/>
      <c r="P390" s="161" t="str">
        <f t="shared" ca="1" si="343"/>
        <v/>
      </c>
      <c r="Q390" s="161"/>
      <c r="R390" s="161"/>
      <c r="S390" s="161"/>
      <c r="T390" s="78" t="str">
        <f t="shared" ca="1" si="344"/>
        <v>шт.</v>
      </c>
      <c r="U390" s="79">
        <f t="shared" ca="1" si="345"/>
        <v>4</v>
      </c>
      <c r="V390" s="158" t="str">
        <f t="shared" ca="1" si="346"/>
        <v/>
      </c>
      <c r="W390" s="160"/>
      <c r="X390" s="155" t="str">
        <f t="shared" ca="1" si="347"/>
        <v>Вариант Б2</v>
      </c>
      <c r="Y390" s="156"/>
      <c r="Z390" s="156"/>
      <c r="AA390" s="157"/>
      <c r="AB390" s="177"/>
      <c r="AC390" s="86">
        <f t="shared" si="353"/>
        <v>299</v>
      </c>
      <c r="AD390" s="86">
        <f t="shared" ca="1" si="352"/>
        <v>16</v>
      </c>
      <c r="AE390" s="86" t="str">
        <f t="shared" ca="1" si="348"/>
        <v xml:space="preserve">Наконечник </v>
      </c>
      <c r="AF390" s="86" t="str">
        <f t="shared" ca="1" si="348"/>
        <v>НКИ 5,5-6</v>
      </c>
      <c r="AG390" s="86" t="str">
        <f t="shared" ca="1" si="348"/>
        <v/>
      </c>
      <c r="AH390" s="86" t="str">
        <f t="shared" ca="1" si="348"/>
        <v/>
      </c>
      <c r="AI390" s="86" t="str">
        <f t="shared" ca="1" si="348"/>
        <v>шт.</v>
      </c>
      <c r="AJ390" s="86">
        <f t="shared" ca="1" si="348"/>
        <v>4</v>
      </c>
      <c r="AK390" s="86" t="str">
        <f t="shared" ca="1" si="348"/>
        <v/>
      </c>
      <c r="AL390" s="86" t="str">
        <f t="shared" ca="1" si="348"/>
        <v>Вариант Б2</v>
      </c>
      <c r="AM390" s="86" t="str">
        <f t="shared" ca="1" si="348"/>
        <v/>
      </c>
      <c r="AN390" s="86" t="str">
        <f t="shared" ca="1" si="348"/>
        <v/>
      </c>
      <c r="AO390" s="86" t="str">
        <f t="shared" ca="1" si="348"/>
        <v/>
      </c>
      <c r="AP390" s="86" t="str">
        <f t="shared" ca="1" si="348"/>
        <v/>
      </c>
      <c r="AQ390" s="86" t="str">
        <f t="shared" ca="1" si="348"/>
        <v/>
      </c>
    </row>
    <row r="391" spans="4:43" s="86" customFormat="1" ht="23.25" customHeight="1">
      <c r="H391" s="83"/>
      <c r="I391" s="3">
        <f t="shared" ca="1" si="349"/>
        <v>17</v>
      </c>
      <c r="J391" s="6" t="str">
        <f t="shared" ca="1" si="350"/>
        <v>Болт ГОСТ 7798-70</v>
      </c>
      <c r="K391" s="79" t="str">
        <f t="shared" ca="1" si="351"/>
        <v>М4х25</v>
      </c>
      <c r="L391" s="158" t="str">
        <f t="shared" ca="1" si="342"/>
        <v/>
      </c>
      <c r="M391" s="159"/>
      <c r="N391" s="159"/>
      <c r="O391" s="160"/>
      <c r="P391" s="161" t="str">
        <f t="shared" ca="1" si="343"/>
        <v/>
      </c>
      <c r="Q391" s="161"/>
      <c r="R391" s="161"/>
      <c r="S391" s="161"/>
      <c r="T391" s="78" t="str">
        <f t="shared" ca="1" si="344"/>
        <v>шт.</v>
      </c>
      <c r="U391" s="79">
        <f t="shared" ca="1" si="345"/>
        <v>6</v>
      </c>
      <c r="V391" s="158" t="str">
        <f t="shared" ca="1" si="346"/>
        <v/>
      </c>
      <c r="W391" s="160"/>
      <c r="X391" s="155" t="str">
        <f t="shared" ca="1" si="347"/>
        <v>Вариант Б2</v>
      </c>
      <c r="Y391" s="156"/>
      <c r="Z391" s="156"/>
      <c r="AA391" s="157"/>
      <c r="AB391" s="177"/>
      <c r="AC391" s="86">
        <f t="shared" si="353"/>
        <v>300</v>
      </c>
      <c r="AD391" s="86">
        <f t="shared" ca="1" si="352"/>
        <v>17</v>
      </c>
      <c r="AE391" s="86" t="str">
        <f t="shared" ca="1" si="348"/>
        <v>Болт ГОСТ 7798-70</v>
      </c>
      <c r="AF391" s="86" t="str">
        <f t="shared" ca="1" si="348"/>
        <v>М4х25</v>
      </c>
      <c r="AG391" s="86" t="str">
        <f t="shared" ca="1" si="348"/>
        <v/>
      </c>
      <c r="AH391" s="86" t="str">
        <f t="shared" ca="1" si="348"/>
        <v/>
      </c>
      <c r="AI391" s="86" t="str">
        <f t="shared" ca="1" si="348"/>
        <v>шт.</v>
      </c>
      <c r="AJ391" s="86">
        <f t="shared" ca="1" si="348"/>
        <v>6</v>
      </c>
      <c r="AK391" s="86" t="str">
        <f t="shared" ca="1" si="348"/>
        <v/>
      </c>
      <c r="AL391" s="86" t="str">
        <f t="shared" ca="1" si="348"/>
        <v>Вариант Б2</v>
      </c>
      <c r="AM391" s="86" t="str">
        <f t="shared" ca="1" si="348"/>
        <v/>
      </c>
      <c r="AN391" s="86" t="str">
        <f t="shared" ca="1" si="348"/>
        <v/>
      </c>
      <c r="AO391" s="86" t="str">
        <f t="shared" ca="1" si="348"/>
        <v/>
      </c>
      <c r="AP391" s="86" t="str">
        <f t="shared" ca="1" si="348"/>
        <v/>
      </c>
      <c r="AQ391" s="86" t="str">
        <f t="shared" ca="1" si="348"/>
        <v/>
      </c>
    </row>
    <row r="392" spans="4:43" s="86" customFormat="1" ht="23.25" customHeight="1">
      <c r="H392" s="83"/>
      <c r="I392" s="3">
        <f t="shared" ca="1" si="349"/>
        <v>18</v>
      </c>
      <c r="J392" s="6" t="str">
        <f t="shared" ca="1" si="350"/>
        <v>Гайка ГОСТ 5927-70</v>
      </c>
      <c r="K392" s="79" t="str">
        <f t="shared" ca="1" si="351"/>
        <v>М4</v>
      </c>
      <c r="L392" s="158" t="str">
        <f t="shared" ca="1" si="342"/>
        <v/>
      </c>
      <c r="M392" s="159"/>
      <c r="N392" s="159"/>
      <c r="O392" s="160"/>
      <c r="P392" s="161" t="str">
        <f t="shared" ca="1" si="343"/>
        <v/>
      </c>
      <c r="Q392" s="161"/>
      <c r="R392" s="161"/>
      <c r="S392" s="161"/>
      <c r="T392" s="78" t="str">
        <f t="shared" ca="1" si="344"/>
        <v>шт.</v>
      </c>
      <c r="U392" s="79">
        <f t="shared" ca="1" si="345"/>
        <v>6</v>
      </c>
      <c r="V392" s="158" t="str">
        <f t="shared" ca="1" si="346"/>
        <v/>
      </c>
      <c r="W392" s="160"/>
      <c r="X392" s="155" t="str">
        <f t="shared" ca="1" si="347"/>
        <v>Вариант Б2</v>
      </c>
      <c r="Y392" s="156"/>
      <c r="Z392" s="156"/>
      <c r="AA392" s="157"/>
      <c r="AB392" s="177"/>
      <c r="AC392" s="86">
        <f t="shared" si="353"/>
        <v>301</v>
      </c>
      <c r="AD392" s="86">
        <f t="shared" ca="1" si="352"/>
        <v>18</v>
      </c>
      <c r="AE392" s="86" t="str">
        <f t="shared" ref="AE392:AQ404" ca="1" si="354">IF(OFFSET(INDIRECT($AD$2),$AC392,AE$2,1,1)&lt;&gt;0,OFFSET(INDIRECT($AD$2),$AC392,AE$2,1,1),"")</f>
        <v>Гайка ГОСТ 5927-70</v>
      </c>
      <c r="AF392" s="86" t="str">
        <f t="shared" ca="1" si="354"/>
        <v>М4</v>
      </c>
      <c r="AG392" s="86" t="str">
        <f t="shared" ca="1" si="354"/>
        <v/>
      </c>
      <c r="AH392" s="86" t="str">
        <f t="shared" ca="1" si="354"/>
        <v/>
      </c>
      <c r="AI392" s="86" t="str">
        <f t="shared" ca="1" si="354"/>
        <v>шт.</v>
      </c>
      <c r="AJ392" s="86">
        <f t="shared" ca="1" si="354"/>
        <v>6</v>
      </c>
      <c r="AK392" s="86" t="str">
        <f t="shared" ca="1" si="354"/>
        <v/>
      </c>
      <c r="AL392" s="86" t="str">
        <f t="shared" ca="1" si="354"/>
        <v>Вариант Б2</v>
      </c>
      <c r="AM392" s="86" t="str">
        <f t="shared" ca="1" si="354"/>
        <v/>
      </c>
      <c r="AN392" s="86" t="str">
        <f t="shared" ca="1" si="354"/>
        <v/>
      </c>
      <c r="AO392" s="86" t="str">
        <f t="shared" ca="1" si="354"/>
        <v/>
      </c>
      <c r="AP392" s="86" t="str">
        <f t="shared" ca="1" si="354"/>
        <v/>
      </c>
      <c r="AQ392" s="86" t="str">
        <f t="shared" ca="1" si="354"/>
        <v/>
      </c>
    </row>
    <row r="393" spans="4:43" s="86" customFormat="1" ht="23.25" customHeight="1">
      <c r="H393" s="83"/>
      <c r="I393" s="3">
        <f t="shared" ca="1" si="349"/>
        <v>19</v>
      </c>
      <c r="J393" s="76" t="str">
        <f t="shared" ca="1" si="350"/>
        <v>Шайба пружинн. гровер ГОСТ 6402-70</v>
      </c>
      <c r="K393" s="79" t="str">
        <f t="shared" ca="1" si="351"/>
        <v>М4</v>
      </c>
      <c r="L393" s="158" t="str">
        <f t="shared" ca="1" si="342"/>
        <v/>
      </c>
      <c r="M393" s="159"/>
      <c r="N393" s="159"/>
      <c r="O393" s="160"/>
      <c r="P393" s="161" t="str">
        <f t="shared" ca="1" si="343"/>
        <v/>
      </c>
      <c r="Q393" s="161"/>
      <c r="R393" s="161"/>
      <c r="S393" s="161"/>
      <c r="T393" s="78" t="str">
        <f t="shared" ca="1" si="344"/>
        <v>шт.</v>
      </c>
      <c r="U393" s="79">
        <f t="shared" ca="1" si="345"/>
        <v>6</v>
      </c>
      <c r="V393" s="158" t="str">
        <f t="shared" ca="1" si="346"/>
        <v/>
      </c>
      <c r="W393" s="160"/>
      <c r="X393" s="155" t="str">
        <f t="shared" ca="1" si="347"/>
        <v>Вариант Б2</v>
      </c>
      <c r="Y393" s="156"/>
      <c r="Z393" s="156"/>
      <c r="AA393" s="157"/>
      <c r="AB393" s="177"/>
      <c r="AC393" s="86">
        <f t="shared" si="353"/>
        <v>302</v>
      </c>
      <c r="AD393" s="86">
        <f t="shared" ca="1" si="352"/>
        <v>19</v>
      </c>
      <c r="AE393" s="86" t="str">
        <f t="shared" ca="1" si="354"/>
        <v>Шайба пружинн. гровер ГОСТ 6402-70</v>
      </c>
      <c r="AF393" s="86" t="str">
        <f t="shared" ca="1" si="354"/>
        <v>М4</v>
      </c>
      <c r="AG393" s="86" t="str">
        <f t="shared" ca="1" si="354"/>
        <v/>
      </c>
      <c r="AH393" s="86" t="str">
        <f t="shared" ca="1" si="354"/>
        <v/>
      </c>
      <c r="AI393" s="86" t="str">
        <f t="shared" ca="1" si="354"/>
        <v>шт.</v>
      </c>
      <c r="AJ393" s="86">
        <f t="shared" ca="1" si="354"/>
        <v>6</v>
      </c>
      <c r="AK393" s="86" t="str">
        <f t="shared" ca="1" si="354"/>
        <v/>
      </c>
      <c r="AL393" s="86" t="str">
        <f t="shared" ca="1" si="354"/>
        <v>Вариант Б2</v>
      </c>
      <c r="AM393" s="86" t="str">
        <f t="shared" ca="1" si="354"/>
        <v/>
      </c>
      <c r="AN393" s="86" t="str">
        <f t="shared" ca="1" si="354"/>
        <v/>
      </c>
      <c r="AO393" s="86" t="str">
        <f t="shared" ca="1" si="354"/>
        <v/>
      </c>
      <c r="AP393" s="86" t="str">
        <f t="shared" ca="1" si="354"/>
        <v/>
      </c>
      <c r="AQ393" s="86" t="str">
        <f t="shared" ca="1" si="354"/>
        <v/>
      </c>
    </row>
    <row r="394" spans="4:43" s="86" customFormat="1" ht="23.25" customHeight="1">
      <c r="H394" s="83"/>
      <c r="I394" s="3">
        <f t="shared" ca="1" si="349"/>
        <v>20</v>
      </c>
      <c r="J394" s="6" t="str">
        <f t="shared" ca="1" si="350"/>
        <v xml:space="preserve">Шайба плоск. усил. ГОСТ 6958 </v>
      </c>
      <c r="K394" s="47" t="str">
        <f t="shared" ca="1" si="351"/>
        <v>М4</v>
      </c>
      <c r="L394" s="158" t="str">
        <f t="shared" ca="1" si="342"/>
        <v/>
      </c>
      <c r="M394" s="159"/>
      <c r="N394" s="159"/>
      <c r="O394" s="160"/>
      <c r="P394" s="161" t="str">
        <f t="shared" ca="1" si="343"/>
        <v/>
      </c>
      <c r="Q394" s="161"/>
      <c r="R394" s="161"/>
      <c r="S394" s="161"/>
      <c r="T394" s="78" t="str">
        <f t="shared" ca="1" si="344"/>
        <v>шт.</v>
      </c>
      <c r="U394" s="79">
        <f t="shared" ca="1" si="345"/>
        <v>12</v>
      </c>
      <c r="V394" s="158" t="str">
        <f t="shared" ca="1" si="346"/>
        <v/>
      </c>
      <c r="W394" s="160"/>
      <c r="X394" s="155" t="str">
        <f t="shared" ca="1" si="347"/>
        <v>Вариант Б2</v>
      </c>
      <c r="Y394" s="156"/>
      <c r="Z394" s="156"/>
      <c r="AA394" s="157"/>
      <c r="AB394" s="177"/>
      <c r="AC394" s="86">
        <f t="shared" si="353"/>
        <v>303</v>
      </c>
      <c r="AD394" s="86">
        <f t="shared" ca="1" si="352"/>
        <v>20</v>
      </c>
      <c r="AE394" s="86" t="str">
        <f t="shared" ca="1" si="354"/>
        <v xml:space="preserve">Шайба плоск. усил. ГОСТ 6958 </v>
      </c>
      <c r="AF394" s="86" t="str">
        <f t="shared" ca="1" si="354"/>
        <v>М4</v>
      </c>
      <c r="AG394" s="86" t="str">
        <f t="shared" ca="1" si="354"/>
        <v/>
      </c>
      <c r="AH394" s="86" t="str">
        <f t="shared" ca="1" si="354"/>
        <v/>
      </c>
      <c r="AI394" s="86" t="str">
        <f t="shared" ca="1" si="354"/>
        <v>шт.</v>
      </c>
      <c r="AJ394" s="86">
        <f t="shared" ca="1" si="354"/>
        <v>12</v>
      </c>
      <c r="AK394" s="86" t="str">
        <f t="shared" ca="1" si="354"/>
        <v/>
      </c>
      <c r="AL394" s="86" t="str">
        <f t="shared" ca="1" si="354"/>
        <v>Вариант Б2</v>
      </c>
      <c r="AM394" s="86" t="str">
        <f t="shared" ca="1" si="354"/>
        <v/>
      </c>
      <c r="AN394" s="86" t="str">
        <f t="shared" ca="1" si="354"/>
        <v/>
      </c>
      <c r="AO394" s="86" t="str">
        <f t="shared" ca="1" si="354"/>
        <v/>
      </c>
      <c r="AP394" s="86" t="str">
        <f t="shared" ca="1" si="354"/>
        <v/>
      </c>
      <c r="AQ394" s="86" t="str">
        <f t="shared" ca="1" si="354"/>
        <v/>
      </c>
    </row>
    <row r="395" spans="4:43" s="86" customFormat="1" ht="23.25" customHeight="1">
      <c r="H395" s="83"/>
      <c r="I395" s="3">
        <f t="shared" ca="1" si="349"/>
        <v>21</v>
      </c>
      <c r="J395" s="6" t="str">
        <f t="shared" ca="1" si="350"/>
        <v xml:space="preserve">Наконечник </v>
      </c>
      <c r="K395" s="79" t="str">
        <f t="shared" ca="1" si="351"/>
        <v>НКИ(н) 2,5-4</v>
      </c>
      <c r="L395" s="158" t="str">
        <f t="shared" ca="1" si="342"/>
        <v/>
      </c>
      <c r="M395" s="159"/>
      <c r="N395" s="159"/>
      <c r="O395" s="160"/>
      <c r="P395" s="161" t="str">
        <f t="shared" ca="1" si="343"/>
        <v/>
      </c>
      <c r="Q395" s="161"/>
      <c r="R395" s="161"/>
      <c r="S395" s="161"/>
      <c r="T395" s="78" t="str">
        <f t="shared" ca="1" si="344"/>
        <v>шт.</v>
      </c>
      <c r="U395" s="79">
        <f t="shared" ca="1" si="345"/>
        <v>6</v>
      </c>
      <c r="V395" s="158" t="str">
        <f t="shared" ca="1" si="346"/>
        <v/>
      </c>
      <c r="W395" s="160"/>
      <c r="X395" s="155" t="str">
        <f t="shared" ca="1" si="347"/>
        <v>Вариант Б2</v>
      </c>
      <c r="Y395" s="156"/>
      <c r="Z395" s="156"/>
      <c r="AA395" s="157"/>
      <c r="AB395" s="177"/>
      <c r="AC395" s="86">
        <f t="shared" si="353"/>
        <v>304</v>
      </c>
      <c r="AD395" s="86">
        <f t="shared" ca="1" si="352"/>
        <v>21</v>
      </c>
      <c r="AE395" s="86" t="str">
        <f t="shared" ca="1" si="354"/>
        <v xml:space="preserve">Наконечник </v>
      </c>
      <c r="AF395" s="86" t="str">
        <f t="shared" ca="1" si="354"/>
        <v>НКИ(н) 2,5-4</v>
      </c>
      <c r="AG395" s="86" t="str">
        <f t="shared" ca="1" si="354"/>
        <v/>
      </c>
      <c r="AH395" s="86" t="str">
        <f t="shared" ca="1" si="354"/>
        <v/>
      </c>
      <c r="AI395" s="86" t="str">
        <f t="shared" ca="1" si="354"/>
        <v>шт.</v>
      </c>
      <c r="AJ395" s="86">
        <f t="shared" ca="1" si="354"/>
        <v>6</v>
      </c>
      <c r="AK395" s="86" t="str">
        <f t="shared" ca="1" si="354"/>
        <v/>
      </c>
      <c r="AL395" s="86" t="str">
        <f t="shared" ca="1" si="354"/>
        <v>Вариант Б2</v>
      </c>
      <c r="AM395" s="86" t="str">
        <f t="shared" ca="1" si="354"/>
        <v/>
      </c>
      <c r="AN395" s="86" t="str">
        <f t="shared" ca="1" si="354"/>
        <v/>
      </c>
      <c r="AO395" s="86" t="str">
        <f t="shared" ca="1" si="354"/>
        <v/>
      </c>
      <c r="AP395" s="86" t="str">
        <f t="shared" ca="1" si="354"/>
        <v/>
      </c>
      <c r="AQ395" s="86" t="str">
        <f t="shared" ca="1" si="354"/>
        <v/>
      </c>
    </row>
    <row r="396" spans="4:43" s="86" customFormat="1" ht="18" customHeight="1" thickBot="1">
      <c r="H396" s="83"/>
      <c r="I396" s="80">
        <f t="shared" ref="I396:I404" ca="1" si="355">AD396</f>
        <v>22</v>
      </c>
      <c r="J396" s="89" t="str">
        <f t="shared" ca="1" si="350"/>
        <v>Труба гофр. ПНД с зондом черная</v>
      </c>
      <c r="K396" s="81" t="str">
        <f t="shared" ca="1" si="351"/>
        <v>d 25мм</v>
      </c>
      <c r="L396" s="222" t="str">
        <f t="shared" ref="L396:L404" ca="1" si="356">AG396</f>
        <v/>
      </c>
      <c r="M396" s="223"/>
      <c r="N396" s="223"/>
      <c r="O396" s="224"/>
      <c r="P396" s="222" t="str">
        <f t="shared" ref="P396:P404" ca="1" si="357">AH396</f>
        <v/>
      </c>
      <c r="Q396" s="223"/>
      <c r="R396" s="223"/>
      <c r="S396" s="224"/>
      <c r="T396" s="81" t="str">
        <f ca="1">AI396</f>
        <v>м.</v>
      </c>
      <c r="U396" s="81">
        <f ca="1">AJ396</f>
        <v>12</v>
      </c>
      <c r="V396" s="222" t="str">
        <f ca="1">AK396</f>
        <v/>
      </c>
      <c r="W396" s="224"/>
      <c r="X396" s="225" t="str">
        <f t="shared" ref="X396:X404" ca="1" si="358">AL396</f>
        <v>Вариант Б2</v>
      </c>
      <c r="Y396" s="226"/>
      <c r="Z396" s="226"/>
      <c r="AA396" s="227"/>
      <c r="AB396" s="177"/>
      <c r="AC396" s="86">
        <f t="shared" si="353"/>
        <v>305</v>
      </c>
      <c r="AD396" s="86">
        <f t="shared" ca="1" si="352"/>
        <v>22</v>
      </c>
      <c r="AE396" s="86" t="str">
        <f t="shared" ca="1" si="354"/>
        <v>Труба гофр. ПНД с зондом черная</v>
      </c>
      <c r="AF396" s="86" t="str">
        <f t="shared" ca="1" si="354"/>
        <v>d 25мм</v>
      </c>
      <c r="AG396" s="86" t="str">
        <f t="shared" ca="1" si="354"/>
        <v/>
      </c>
      <c r="AH396" s="86" t="str">
        <f t="shared" ca="1" si="354"/>
        <v/>
      </c>
      <c r="AI396" s="86" t="str">
        <f t="shared" ca="1" si="354"/>
        <v>м.</v>
      </c>
      <c r="AJ396" s="86">
        <f t="shared" ca="1" si="354"/>
        <v>12</v>
      </c>
      <c r="AK396" s="86" t="str">
        <f t="shared" ca="1" si="354"/>
        <v/>
      </c>
      <c r="AL396" s="86" t="str">
        <f t="shared" ca="1" si="354"/>
        <v>Вариант Б2</v>
      </c>
      <c r="AM396" s="86" t="str">
        <f t="shared" ca="1" si="354"/>
        <v/>
      </c>
      <c r="AN396" s="86" t="str">
        <f t="shared" ca="1" si="354"/>
        <v/>
      </c>
      <c r="AO396" s="86" t="str">
        <f t="shared" ca="1" si="354"/>
        <v/>
      </c>
      <c r="AP396" s="86" t="str">
        <f t="shared" ca="1" si="354"/>
        <v/>
      </c>
      <c r="AQ396" s="86" t="str">
        <f t="shared" ca="1" si="354"/>
        <v/>
      </c>
    </row>
    <row r="397" spans="4:43" s="86" customFormat="1" ht="23.25" customHeight="1">
      <c r="D397" s="162" t="s">
        <v>34</v>
      </c>
      <c r="E397" s="163"/>
      <c r="F397" s="168"/>
      <c r="G397" s="169"/>
      <c r="H397" s="170"/>
      <c r="I397" s="3">
        <f t="shared" ca="1" si="355"/>
        <v>23</v>
      </c>
      <c r="J397" s="6" t="str">
        <f t="shared" ca="1" si="350"/>
        <v xml:space="preserve">Скоба металл. двухлапковая  </v>
      </c>
      <c r="K397" s="79" t="str">
        <f t="shared" ca="1" si="351"/>
        <v>d25-26мм</v>
      </c>
      <c r="L397" s="158" t="str">
        <f t="shared" ca="1" si="356"/>
        <v/>
      </c>
      <c r="M397" s="159"/>
      <c r="N397" s="159"/>
      <c r="O397" s="160"/>
      <c r="P397" s="161" t="str">
        <f t="shared" ca="1" si="357"/>
        <v/>
      </c>
      <c r="Q397" s="161"/>
      <c r="R397" s="161"/>
      <c r="S397" s="161"/>
      <c r="T397" s="78" t="str">
        <f t="shared" ref="T397:T403" ca="1" si="359">AI397</f>
        <v>шт.</v>
      </c>
      <c r="U397" s="79">
        <f t="shared" ref="U397:U403" ca="1" si="360">AJ397</f>
        <v>12</v>
      </c>
      <c r="V397" s="158" t="str">
        <f t="shared" ref="V397:V403" ca="1" si="361">AK397</f>
        <v/>
      </c>
      <c r="W397" s="160"/>
      <c r="X397" s="155" t="str">
        <f t="shared" ca="1" si="358"/>
        <v>Вариант Б2</v>
      </c>
      <c r="Y397" s="156"/>
      <c r="Z397" s="156"/>
      <c r="AA397" s="157"/>
      <c r="AB397" s="177"/>
      <c r="AC397" s="86">
        <f t="shared" ref="AC397:AC404" si="362">AC396+1</f>
        <v>306</v>
      </c>
      <c r="AD397" s="86">
        <f t="shared" ref="AD397:AD404" ca="1" si="363">IF(OFFSET(INDIRECT($AD$2),AC397,0,1,1)&lt;&gt;0,OFFSET(INDIRECT($AD$2),AC397,0,1,1),"")</f>
        <v>23</v>
      </c>
      <c r="AE397" s="86" t="str">
        <f t="shared" ca="1" si="354"/>
        <v xml:space="preserve">Скоба металл. двухлапковая  </v>
      </c>
      <c r="AF397" s="86" t="str">
        <f t="shared" ca="1" si="354"/>
        <v>d25-26мм</v>
      </c>
      <c r="AG397" s="86" t="str">
        <f t="shared" ca="1" si="354"/>
        <v/>
      </c>
      <c r="AH397" s="86" t="str">
        <f t="shared" ca="1" si="354"/>
        <v/>
      </c>
      <c r="AI397" s="86" t="str">
        <f t="shared" ca="1" si="354"/>
        <v>шт.</v>
      </c>
      <c r="AJ397" s="86">
        <f t="shared" ca="1" si="354"/>
        <v>12</v>
      </c>
      <c r="AK397" s="86" t="str">
        <f t="shared" ca="1" si="354"/>
        <v/>
      </c>
      <c r="AL397" s="86" t="str">
        <f t="shared" ca="1" si="354"/>
        <v>Вариант Б2</v>
      </c>
      <c r="AM397" s="86" t="str">
        <f t="shared" ca="1" si="354"/>
        <v/>
      </c>
      <c r="AN397" s="86" t="str">
        <f t="shared" ca="1" si="354"/>
        <v/>
      </c>
      <c r="AO397" s="86" t="str">
        <f t="shared" ca="1" si="354"/>
        <v/>
      </c>
      <c r="AP397" s="86" t="str">
        <f t="shared" ca="1" si="354"/>
        <v/>
      </c>
      <c r="AQ397" s="86" t="str">
        <f t="shared" ca="1" si="354"/>
        <v/>
      </c>
    </row>
    <row r="398" spans="4:43" s="86" customFormat="1" ht="23.25" customHeight="1">
      <c r="D398" s="164"/>
      <c r="E398" s="165"/>
      <c r="F398" s="171"/>
      <c r="G398" s="172"/>
      <c r="H398" s="173"/>
      <c r="I398" s="3">
        <f t="shared" ca="1" si="355"/>
        <v>24</v>
      </c>
      <c r="J398" s="6" t="str">
        <f t="shared" ca="1" si="350"/>
        <v>Саморез пр. шайб. сверл DIN 7504 К</v>
      </c>
      <c r="K398" s="79" t="str">
        <f t="shared" ca="1" si="351"/>
        <v>4,2х19</v>
      </c>
      <c r="L398" s="158" t="str">
        <f t="shared" ca="1" si="356"/>
        <v/>
      </c>
      <c r="M398" s="159"/>
      <c r="N398" s="159"/>
      <c r="O398" s="160"/>
      <c r="P398" s="161" t="str">
        <f t="shared" ca="1" si="357"/>
        <v/>
      </c>
      <c r="Q398" s="161"/>
      <c r="R398" s="161"/>
      <c r="S398" s="161"/>
      <c r="T398" s="78" t="str">
        <f t="shared" ca="1" si="359"/>
        <v>шт.</v>
      </c>
      <c r="U398" s="79">
        <f t="shared" ca="1" si="360"/>
        <v>24</v>
      </c>
      <c r="V398" s="158" t="str">
        <f t="shared" ca="1" si="361"/>
        <v/>
      </c>
      <c r="W398" s="160"/>
      <c r="X398" s="155" t="str">
        <f t="shared" ca="1" si="358"/>
        <v>Вариант Б2</v>
      </c>
      <c r="Y398" s="156"/>
      <c r="Z398" s="156"/>
      <c r="AA398" s="157"/>
      <c r="AB398" s="177"/>
      <c r="AC398" s="86">
        <f t="shared" si="362"/>
        <v>307</v>
      </c>
      <c r="AD398" s="86">
        <f t="shared" ca="1" si="363"/>
        <v>24</v>
      </c>
      <c r="AE398" s="86" t="str">
        <f t="shared" ca="1" si="354"/>
        <v>Саморез пр. шайб. сверл DIN 7504 К</v>
      </c>
      <c r="AF398" s="86" t="str">
        <f t="shared" ca="1" si="354"/>
        <v>4,2х19</v>
      </c>
      <c r="AG398" s="86" t="str">
        <f t="shared" ca="1" si="354"/>
        <v/>
      </c>
      <c r="AH398" s="86" t="str">
        <f t="shared" ca="1" si="354"/>
        <v/>
      </c>
      <c r="AI398" s="86" t="str">
        <f t="shared" ca="1" si="354"/>
        <v>шт.</v>
      </c>
      <c r="AJ398" s="86">
        <f t="shared" ca="1" si="354"/>
        <v>24</v>
      </c>
      <c r="AK398" s="86" t="str">
        <f t="shared" ca="1" si="354"/>
        <v/>
      </c>
      <c r="AL398" s="86" t="str">
        <f t="shared" ca="1" si="354"/>
        <v>Вариант Б2</v>
      </c>
      <c r="AM398" s="86" t="str">
        <f t="shared" ca="1" si="354"/>
        <v/>
      </c>
      <c r="AN398" s="86" t="str">
        <f t="shared" ca="1" si="354"/>
        <v/>
      </c>
      <c r="AO398" s="86" t="str">
        <f t="shared" ca="1" si="354"/>
        <v/>
      </c>
      <c r="AP398" s="86" t="str">
        <f t="shared" ca="1" si="354"/>
        <v/>
      </c>
      <c r="AQ398" s="86" t="str">
        <f t="shared" ca="1" si="354"/>
        <v/>
      </c>
    </row>
    <row r="399" spans="4:43" s="86" customFormat="1" ht="20.25" customHeight="1" thickBot="1">
      <c r="D399" s="166"/>
      <c r="E399" s="167"/>
      <c r="F399" s="174"/>
      <c r="G399" s="175"/>
      <c r="H399" s="176"/>
      <c r="I399" s="80">
        <f t="shared" ca="1" si="355"/>
        <v>25</v>
      </c>
      <c r="J399" s="278" t="str">
        <f t="shared" ca="1" si="350"/>
        <v>Саморез пр. шайб. сверл DIN 7504 К</v>
      </c>
      <c r="K399" s="90" t="str">
        <f t="shared" ca="1" si="351"/>
        <v>4,2х35</v>
      </c>
      <c r="L399" s="222" t="str">
        <f t="shared" ca="1" si="356"/>
        <v/>
      </c>
      <c r="M399" s="223"/>
      <c r="N399" s="223"/>
      <c r="O399" s="224"/>
      <c r="P399" s="222" t="str">
        <f t="shared" ca="1" si="357"/>
        <v/>
      </c>
      <c r="Q399" s="223"/>
      <c r="R399" s="223"/>
      <c r="S399" s="224"/>
      <c r="T399" s="81" t="str">
        <f t="shared" ca="1" si="359"/>
        <v>шт.</v>
      </c>
      <c r="U399" s="81">
        <f t="shared" ca="1" si="360"/>
        <v>8</v>
      </c>
      <c r="V399" s="222" t="str">
        <f t="shared" ca="1" si="361"/>
        <v/>
      </c>
      <c r="W399" s="224"/>
      <c r="X399" s="225" t="str">
        <f t="shared" ca="1" si="358"/>
        <v>Вариант Б2</v>
      </c>
      <c r="Y399" s="226"/>
      <c r="Z399" s="226"/>
      <c r="AA399" s="227"/>
      <c r="AB399" s="177"/>
      <c r="AC399" s="86">
        <f t="shared" si="362"/>
        <v>308</v>
      </c>
      <c r="AD399" s="86">
        <f t="shared" ca="1" si="363"/>
        <v>25</v>
      </c>
      <c r="AE399" s="86" t="str">
        <f t="shared" ca="1" si="354"/>
        <v>Саморез пр. шайб. сверл DIN 7504 К</v>
      </c>
      <c r="AF399" s="86" t="str">
        <f t="shared" ca="1" si="354"/>
        <v>4,2х35</v>
      </c>
      <c r="AG399" s="86" t="str">
        <f t="shared" ca="1" si="354"/>
        <v/>
      </c>
      <c r="AH399" s="86" t="str">
        <f t="shared" ca="1" si="354"/>
        <v/>
      </c>
      <c r="AI399" s="86" t="str">
        <f t="shared" ca="1" si="354"/>
        <v>шт.</v>
      </c>
      <c r="AJ399" s="86">
        <f t="shared" ca="1" si="354"/>
        <v>8</v>
      </c>
      <c r="AK399" s="86" t="str">
        <f t="shared" ca="1" si="354"/>
        <v/>
      </c>
      <c r="AL399" s="86" t="str">
        <f t="shared" ca="1" si="354"/>
        <v>Вариант Б2</v>
      </c>
      <c r="AM399" s="86" t="str">
        <f t="shared" ca="1" si="354"/>
        <v/>
      </c>
      <c r="AN399" s="86" t="str">
        <f t="shared" ca="1" si="354"/>
        <v/>
      </c>
      <c r="AO399" s="86" t="str">
        <f t="shared" ca="1" si="354"/>
        <v/>
      </c>
      <c r="AP399" s="86" t="str">
        <f t="shared" ca="1" si="354"/>
        <v/>
      </c>
      <c r="AQ399" s="86" t="str">
        <f t="shared" ca="1" si="354"/>
        <v/>
      </c>
    </row>
    <row r="400" spans="4:43" s="86" customFormat="1" ht="23.25" customHeight="1">
      <c r="D400" s="162" t="s">
        <v>35</v>
      </c>
      <c r="E400" s="163"/>
      <c r="F400" s="168"/>
      <c r="G400" s="169"/>
      <c r="H400" s="170"/>
      <c r="I400" s="80">
        <f t="shared" ca="1" si="355"/>
        <v>26</v>
      </c>
      <c r="J400" s="278" t="str">
        <f ca="1">AE400</f>
        <v xml:space="preserve">Трансф. тока </v>
      </c>
      <c r="K400" s="90" t="str">
        <f ca="1">AF400</f>
        <v>ТОП-0,66 У3 20/ 5 0,5S</v>
      </c>
      <c r="L400" s="158" t="str">
        <f t="shared" ca="1" si="356"/>
        <v/>
      </c>
      <c r="M400" s="159"/>
      <c r="N400" s="159"/>
      <c r="O400" s="160"/>
      <c r="P400" s="158" t="str">
        <f t="shared" ca="1" si="357"/>
        <v/>
      </c>
      <c r="Q400" s="159"/>
      <c r="R400" s="159"/>
      <c r="S400" s="160"/>
      <c r="T400" s="81" t="str">
        <f t="shared" ca="1" si="359"/>
        <v>шт.</v>
      </c>
      <c r="U400" s="81">
        <f t="shared" ca="1" si="360"/>
        <v>3</v>
      </c>
      <c r="V400" s="158" t="str">
        <f t="shared" ca="1" si="361"/>
        <v/>
      </c>
      <c r="W400" s="160"/>
      <c r="X400" s="155" t="str">
        <f t="shared" ca="1" si="358"/>
        <v>Вариант Б2</v>
      </c>
      <c r="Y400" s="156"/>
      <c r="Z400" s="156"/>
      <c r="AA400" s="157"/>
      <c r="AB400" s="177"/>
      <c r="AC400" s="86">
        <f t="shared" si="362"/>
        <v>309</v>
      </c>
      <c r="AD400" s="86">
        <f t="shared" ca="1" si="363"/>
        <v>26</v>
      </c>
      <c r="AE400" s="86" t="str">
        <f t="shared" ca="1" si="354"/>
        <v xml:space="preserve">Трансф. тока </v>
      </c>
      <c r="AF400" s="86" t="str">
        <f t="shared" ca="1" si="354"/>
        <v>ТОП-0,66 У3 20/ 5 0,5S</v>
      </c>
      <c r="AG400" s="86" t="str">
        <f t="shared" ca="1" si="354"/>
        <v/>
      </c>
      <c r="AH400" s="86" t="str">
        <f t="shared" ca="1" si="354"/>
        <v/>
      </c>
      <c r="AI400" s="86" t="str">
        <f t="shared" ca="1" si="354"/>
        <v>шт.</v>
      </c>
      <c r="AJ400" s="86">
        <f t="shared" ca="1" si="354"/>
        <v>3</v>
      </c>
      <c r="AK400" s="86" t="str">
        <f t="shared" ca="1" si="354"/>
        <v/>
      </c>
      <c r="AL400" s="86" t="str">
        <f t="shared" ca="1" si="354"/>
        <v>Вариант Б2</v>
      </c>
      <c r="AM400" s="86" t="str">
        <f t="shared" ca="1" si="354"/>
        <v/>
      </c>
      <c r="AN400" s="86" t="str">
        <f t="shared" ca="1" si="354"/>
        <v/>
      </c>
    </row>
    <row r="401" spans="4:43" s="86" customFormat="1" ht="23.25" customHeight="1">
      <c r="D401" s="164"/>
      <c r="E401" s="165"/>
      <c r="F401" s="171"/>
      <c r="G401" s="177"/>
      <c r="H401" s="173"/>
      <c r="I401" s="80" t="str">
        <f t="shared" ca="1" si="355"/>
        <v/>
      </c>
      <c r="J401" s="89" t="str">
        <f t="shared" ref="J401:J404" ca="1" si="364">AE401</f>
        <v>Вариант В1</v>
      </c>
      <c r="K401" s="81" t="str">
        <f t="shared" ref="K401:K404" ca="1" si="365">AF401</f>
        <v/>
      </c>
      <c r="L401" s="158" t="str">
        <f t="shared" ca="1" si="356"/>
        <v/>
      </c>
      <c r="M401" s="159"/>
      <c r="N401" s="159"/>
      <c r="O401" s="160"/>
      <c r="P401" s="158" t="str">
        <f t="shared" ca="1" si="357"/>
        <v/>
      </c>
      <c r="Q401" s="159"/>
      <c r="R401" s="159"/>
      <c r="S401" s="160"/>
      <c r="T401" s="81" t="str">
        <f t="shared" ca="1" si="359"/>
        <v/>
      </c>
      <c r="U401" s="81" t="str">
        <f t="shared" ca="1" si="360"/>
        <v/>
      </c>
      <c r="V401" s="158" t="str">
        <f t="shared" ca="1" si="361"/>
        <v/>
      </c>
      <c r="W401" s="160"/>
      <c r="X401" s="155" t="str">
        <f t="shared" ca="1" si="358"/>
        <v/>
      </c>
      <c r="Y401" s="156"/>
      <c r="Z401" s="156"/>
      <c r="AA401" s="157"/>
      <c r="AB401" s="177"/>
      <c r="AC401" s="86">
        <f t="shared" si="362"/>
        <v>310</v>
      </c>
      <c r="AD401" s="86" t="str">
        <f t="shared" ca="1" si="363"/>
        <v/>
      </c>
      <c r="AE401" s="86" t="str">
        <f t="shared" ca="1" si="354"/>
        <v>Вариант В1</v>
      </c>
      <c r="AF401" s="86" t="str">
        <f t="shared" ca="1" si="354"/>
        <v/>
      </c>
      <c r="AG401" s="86" t="str">
        <f t="shared" ca="1" si="354"/>
        <v/>
      </c>
      <c r="AH401" s="86" t="str">
        <f t="shared" ca="1" si="354"/>
        <v/>
      </c>
      <c r="AI401" s="86" t="str">
        <f t="shared" ca="1" si="354"/>
        <v/>
      </c>
      <c r="AJ401" s="86" t="str">
        <f t="shared" ca="1" si="354"/>
        <v/>
      </c>
      <c r="AK401" s="86" t="str">
        <f t="shared" ca="1" si="354"/>
        <v/>
      </c>
      <c r="AL401" s="86" t="str">
        <f t="shared" ca="1" si="354"/>
        <v/>
      </c>
      <c r="AM401" s="86" t="str">
        <f t="shared" ca="1" si="354"/>
        <v/>
      </c>
      <c r="AN401" s="86" t="str">
        <f t="shared" ca="1" si="354"/>
        <v/>
      </c>
      <c r="AO401" s="86" t="str">
        <f t="shared" ca="1" si="354"/>
        <v/>
      </c>
      <c r="AP401" s="86" t="str">
        <f t="shared" ca="1" si="354"/>
        <v/>
      </c>
      <c r="AQ401" s="86" t="str">
        <f t="shared" ca="1" si="354"/>
        <v/>
      </c>
    </row>
    <row r="402" spans="4:43" s="86" customFormat="1" ht="23.25" customHeight="1">
      <c r="D402" s="164"/>
      <c r="E402" s="165"/>
      <c r="F402" s="171"/>
      <c r="G402" s="177"/>
      <c r="H402" s="173"/>
      <c r="I402" s="3">
        <f t="shared" ca="1" si="355"/>
        <v>1</v>
      </c>
      <c r="J402" s="6" t="str">
        <f t="shared" ca="1" si="364"/>
        <v>ШУЭ (АСКУЭ) PL03 Корп.552 SPDS</v>
      </c>
      <c r="K402" s="79" t="str">
        <f t="shared" ca="1" si="365"/>
        <v>Шкаф в сборе</v>
      </c>
      <c r="L402" s="158" t="str">
        <f t="shared" ca="1" si="356"/>
        <v/>
      </c>
      <c r="M402" s="159"/>
      <c r="N402" s="159"/>
      <c r="O402" s="160"/>
      <c r="P402" s="161" t="str">
        <f t="shared" ca="1" si="357"/>
        <v/>
      </c>
      <c r="Q402" s="161"/>
      <c r="R402" s="161"/>
      <c r="S402" s="161"/>
      <c r="T402" s="78" t="str">
        <f t="shared" ca="1" si="359"/>
        <v>шт.</v>
      </c>
      <c r="U402" s="79">
        <f t="shared" ca="1" si="360"/>
        <v>3</v>
      </c>
      <c r="V402" s="158" t="str">
        <f t="shared" ca="1" si="361"/>
        <v/>
      </c>
      <c r="W402" s="160"/>
      <c r="X402" s="155" t="str">
        <f t="shared" ca="1" si="358"/>
        <v>Вариант В1</v>
      </c>
      <c r="Y402" s="156"/>
      <c r="Z402" s="156"/>
      <c r="AA402" s="157"/>
      <c r="AB402" s="177"/>
      <c r="AC402" s="86">
        <f t="shared" si="362"/>
        <v>311</v>
      </c>
      <c r="AD402" s="86">
        <f t="shared" ca="1" si="363"/>
        <v>1</v>
      </c>
      <c r="AE402" s="86" t="str">
        <f t="shared" ca="1" si="354"/>
        <v>ШУЭ (АСКУЭ) PL03 Корп.552 SPDS</v>
      </c>
      <c r="AF402" s="86" t="str">
        <f t="shared" ca="1" si="354"/>
        <v>Шкаф в сборе</v>
      </c>
      <c r="AG402" s="86" t="str">
        <f t="shared" ca="1" si="354"/>
        <v/>
      </c>
      <c r="AH402" s="86" t="str">
        <f t="shared" ca="1" si="354"/>
        <v/>
      </c>
      <c r="AI402" s="86" t="str">
        <f t="shared" ca="1" si="354"/>
        <v>шт.</v>
      </c>
      <c r="AJ402" s="86">
        <f t="shared" ca="1" si="354"/>
        <v>3</v>
      </c>
      <c r="AK402" s="86" t="str">
        <f t="shared" ca="1" si="354"/>
        <v/>
      </c>
      <c r="AL402" s="86" t="str">
        <f t="shared" ca="1" si="354"/>
        <v>Вариант В1</v>
      </c>
      <c r="AM402" s="86" t="str">
        <f t="shared" ca="1" si="354"/>
        <v/>
      </c>
      <c r="AN402" s="86" t="str">
        <f t="shared" ca="1" si="354"/>
        <v/>
      </c>
      <c r="AO402" s="86" t="str">
        <f t="shared" ca="1" si="354"/>
        <v/>
      </c>
      <c r="AP402" s="86" t="str">
        <f t="shared" ca="1" si="354"/>
        <v/>
      </c>
      <c r="AQ402" s="86" t="str">
        <f t="shared" ca="1" si="354"/>
        <v/>
      </c>
    </row>
    <row r="403" spans="4:43" s="86" customFormat="1" ht="23.25" customHeight="1">
      <c r="D403" s="164"/>
      <c r="E403" s="165"/>
      <c r="F403" s="171"/>
      <c r="G403" s="177"/>
      <c r="H403" s="173"/>
      <c r="I403" s="3">
        <f t="shared" ca="1" si="355"/>
        <v>2</v>
      </c>
      <c r="J403" s="6" t="str">
        <f t="shared" ca="1" si="364"/>
        <v>Бирка Треугольник</v>
      </c>
      <c r="K403" s="79" t="str">
        <f t="shared" ca="1" si="365"/>
        <v>У-136</v>
      </c>
      <c r="L403" s="158" t="str">
        <f t="shared" ca="1" si="356"/>
        <v/>
      </c>
      <c r="M403" s="159"/>
      <c r="N403" s="159"/>
      <c r="O403" s="160"/>
      <c r="P403" s="161" t="str">
        <f t="shared" ca="1" si="357"/>
        <v/>
      </c>
      <c r="Q403" s="161"/>
      <c r="R403" s="161"/>
      <c r="S403" s="161"/>
      <c r="T403" s="78" t="str">
        <f t="shared" ca="1" si="359"/>
        <v>шт.</v>
      </c>
      <c r="U403" s="79">
        <f t="shared" ca="1" si="360"/>
        <v>6</v>
      </c>
      <c r="V403" s="158" t="str">
        <f t="shared" ca="1" si="361"/>
        <v/>
      </c>
      <c r="W403" s="160"/>
      <c r="X403" s="155" t="str">
        <f t="shared" ca="1" si="358"/>
        <v>Вариант В1</v>
      </c>
      <c r="Y403" s="156"/>
      <c r="Z403" s="156"/>
      <c r="AA403" s="157"/>
      <c r="AB403" s="177"/>
      <c r="AC403" s="86">
        <f t="shared" si="362"/>
        <v>312</v>
      </c>
      <c r="AD403" s="86">
        <f t="shared" ca="1" si="363"/>
        <v>2</v>
      </c>
      <c r="AE403" s="86" t="str">
        <f t="shared" ca="1" si="354"/>
        <v>Бирка Треугольник</v>
      </c>
      <c r="AF403" s="86" t="str">
        <f t="shared" ca="1" si="354"/>
        <v>У-136</v>
      </c>
      <c r="AG403" s="86" t="str">
        <f t="shared" ca="1" si="354"/>
        <v/>
      </c>
      <c r="AH403" s="86" t="str">
        <f t="shared" ca="1" si="354"/>
        <v/>
      </c>
      <c r="AI403" s="86" t="str">
        <f t="shared" ca="1" si="354"/>
        <v>шт.</v>
      </c>
      <c r="AJ403" s="86">
        <f t="shared" ca="1" si="354"/>
        <v>6</v>
      </c>
      <c r="AK403" s="86" t="str">
        <f t="shared" ca="1" si="354"/>
        <v/>
      </c>
      <c r="AL403" s="86" t="str">
        <f t="shared" ca="1" si="354"/>
        <v>Вариант В1</v>
      </c>
      <c r="AM403" s="86" t="str">
        <f t="shared" ca="1" si="354"/>
        <v/>
      </c>
      <c r="AN403" s="86" t="str">
        <f t="shared" ca="1" si="354"/>
        <v/>
      </c>
      <c r="AO403" s="86" t="str">
        <f t="shared" ca="1" si="354"/>
        <v/>
      </c>
      <c r="AP403" s="86" t="str">
        <f t="shared" ca="1" si="354"/>
        <v/>
      </c>
      <c r="AQ403" s="86" t="str">
        <f t="shared" ca="1" si="354"/>
        <v/>
      </c>
    </row>
    <row r="404" spans="4:43" s="86" customFormat="1" ht="22.5" customHeight="1" thickBot="1">
      <c r="D404" s="166"/>
      <c r="E404" s="167"/>
      <c r="F404" s="174"/>
      <c r="G404" s="175"/>
      <c r="H404" s="176"/>
      <c r="I404" s="3">
        <f t="shared" ca="1" si="355"/>
        <v>3</v>
      </c>
      <c r="J404" s="6" t="str">
        <f t="shared" ca="1" si="364"/>
        <v>Хомут нейлон, белый</v>
      </c>
      <c r="K404" s="79" t="str">
        <f t="shared" ca="1" si="365"/>
        <v>2,5х100</v>
      </c>
      <c r="L404" s="158" t="str">
        <f t="shared" ca="1" si="356"/>
        <v/>
      </c>
      <c r="M404" s="159"/>
      <c r="N404" s="159"/>
      <c r="O404" s="160"/>
      <c r="P404" s="158" t="str">
        <f t="shared" ca="1" si="357"/>
        <v/>
      </c>
      <c r="Q404" s="159"/>
      <c r="R404" s="159"/>
      <c r="S404" s="160"/>
      <c r="T404" s="79" t="str">
        <f ca="1">AI404</f>
        <v>шт.</v>
      </c>
      <c r="U404" s="79">
        <f ca="1">AJ404</f>
        <v>6</v>
      </c>
      <c r="V404" s="158" t="str">
        <f ca="1">AK404</f>
        <v/>
      </c>
      <c r="W404" s="160"/>
      <c r="X404" s="155" t="str">
        <f t="shared" ca="1" si="358"/>
        <v>Вариант В1</v>
      </c>
      <c r="Y404" s="156"/>
      <c r="Z404" s="156"/>
      <c r="AA404" s="157"/>
      <c r="AB404" s="177"/>
      <c r="AC404" s="86">
        <f t="shared" si="362"/>
        <v>313</v>
      </c>
      <c r="AD404" s="86">
        <f t="shared" ca="1" si="363"/>
        <v>3</v>
      </c>
      <c r="AE404" s="86" t="str">
        <f t="shared" ca="1" si="354"/>
        <v>Хомут нейлон, белый</v>
      </c>
      <c r="AF404" s="86" t="str">
        <f t="shared" ca="1" si="354"/>
        <v>2,5х100</v>
      </c>
      <c r="AG404" s="86" t="str">
        <f t="shared" ca="1" si="354"/>
        <v/>
      </c>
      <c r="AH404" s="86" t="str">
        <f t="shared" ca="1" si="354"/>
        <v/>
      </c>
      <c r="AI404" s="86" t="str">
        <f t="shared" ca="1" si="354"/>
        <v>шт.</v>
      </c>
      <c r="AJ404" s="86">
        <f t="shared" ca="1" si="354"/>
        <v>6</v>
      </c>
      <c r="AK404" s="86" t="str">
        <f t="shared" ca="1" si="354"/>
        <v/>
      </c>
      <c r="AL404" s="86" t="str">
        <f t="shared" ca="1" si="354"/>
        <v>Вариант В1</v>
      </c>
      <c r="AM404" s="86" t="str">
        <f t="shared" ca="1" si="354"/>
        <v/>
      </c>
      <c r="AN404" s="86" t="str">
        <f t="shared" ca="1" si="354"/>
        <v/>
      </c>
      <c r="AO404" s="86" t="str">
        <f t="shared" ca="1" si="354"/>
        <v/>
      </c>
      <c r="AP404" s="86" t="str">
        <f t="shared" ca="1" si="354"/>
        <v/>
      </c>
      <c r="AQ404" s="86" t="str">
        <f t="shared" ca="1" si="354"/>
        <v/>
      </c>
    </row>
    <row r="405" spans="4:43" s="86" customFormat="1" ht="14.25" customHeight="1" thickBot="1">
      <c r="D405" s="178" t="s">
        <v>38</v>
      </c>
      <c r="E405" s="179"/>
      <c r="F405" s="184"/>
      <c r="G405" s="185"/>
      <c r="H405" s="186"/>
      <c r="J405" s="91"/>
      <c r="AA405" s="84"/>
      <c r="AB405" s="177"/>
    </row>
    <row r="406" spans="4:43" s="86" customFormat="1" ht="15" customHeight="1">
      <c r="D406" s="180"/>
      <c r="E406" s="181"/>
      <c r="F406" s="184"/>
      <c r="G406" s="185"/>
      <c r="H406" s="186"/>
      <c r="I406" s="26"/>
      <c r="J406" s="92"/>
      <c r="K406" s="27"/>
      <c r="L406" s="44"/>
      <c r="M406" s="87"/>
      <c r="N406" s="44"/>
      <c r="O406" s="190"/>
      <c r="P406" s="191"/>
      <c r="Q406" s="44"/>
      <c r="R406" s="44"/>
      <c r="S406" s="192" t="str">
        <f>$S$29</f>
        <v>2001.РП.10Т-ТКР2.1</v>
      </c>
      <c r="T406" s="193"/>
      <c r="U406" s="193"/>
      <c r="V406" s="193"/>
      <c r="W406" s="193"/>
      <c r="X406" s="193"/>
      <c r="Y406" s="193"/>
      <c r="Z406" s="194"/>
      <c r="AA406" s="201" t="s">
        <v>16</v>
      </c>
      <c r="AB406" s="177"/>
    </row>
    <row r="407" spans="4:43" s="86" customFormat="1" ht="6" customHeight="1" thickBot="1">
      <c r="D407" s="180"/>
      <c r="E407" s="181"/>
      <c r="F407" s="184"/>
      <c r="G407" s="185"/>
      <c r="H407" s="186"/>
      <c r="I407" s="26"/>
      <c r="J407" s="92"/>
      <c r="K407" s="27"/>
      <c r="L407" s="203"/>
      <c r="M407" s="203"/>
      <c r="N407" s="203"/>
      <c r="O407" s="205"/>
      <c r="P407" s="206"/>
      <c r="Q407" s="203"/>
      <c r="R407" s="203"/>
      <c r="S407" s="195"/>
      <c r="T407" s="196"/>
      <c r="U407" s="196"/>
      <c r="V407" s="196"/>
      <c r="W407" s="196"/>
      <c r="X407" s="196"/>
      <c r="Y407" s="196"/>
      <c r="Z407" s="197"/>
      <c r="AA407" s="202"/>
      <c r="AB407" s="177"/>
    </row>
    <row r="408" spans="4:43" s="86" customFormat="1" ht="9" customHeight="1" thickBot="1">
      <c r="D408" s="180"/>
      <c r="E408" s="181"/>
      <c r="F408" s="184"/>
      <c r="G408" s="185"/>
      <c r="H408" s="186"/>
      <c r="I408" s="26"/>
      <c r="J408" s="92"/>
      <c r="K408" s="27"/>
      <c r="L408" s="204"/>
      <c r="M408" s="204"/>
      <c r="N408" s="204"/>
      <c r="O408" s="207"/>
      <c r="P408" s="208"/>
      <c r="Q408" s="204"/>
      <c r="R408" s="204"/>
      <c r="S408" s="195"/>
      <c r="T408" s="196"/>
      <c r="U408" s="196"/>
      <c r="V408" s="196"/>
      <c r="W408" s="196"/>
      <c r="X408" s="196"/>
      <c r="Y408" s="196"/>
      <c r="Z408" s="197"/>
      <c r="AA408" s="209">
        <v>11</v>
      </c>
      <c r="AB408" s="177"/>
    </row>
    <row r="409" spans="4:43" s="86" customFormat="1" ht="39" customHeight="1" thickBot="1">
      <c r="D409" s="182"/>
      <c r="E409" s="183"/>
      <c r="F409" s="187"/>
      <c r="G409" s="188"/>
      <c r="H409" s="189"/>
      <c r="I409" s="29"/>
      <c r="J409" s="93"/>
      <c r="K409" s="30"/>
      <c r="L409" s="88" t="s">
        <v>14</v>
      </c>
      <c r="M409" s="88" t="s">
        <v>15</v>
      </c>
      <c r="N409" s="88" t="s">
        <v>16</v>
      </c>
      <c r="O409" s="210" t="s">
        <v>17</v>
      </c>
      <c r="P409" s="210"/>
      <c r="Q409" s="88" t="s">
        <v>18</v>
      </c>
      <c r="R409" s="88" t="s">
        <v>19</v>
      </c>
      <c r="S409" s="198"/>
      <c r="T409" s="199"/>
      <c r="U409" s="199"/>
      <c r="V409" s="199"/>
      <c r="W409" s="199"/>
      <c r="X409" s="199"/>
      <c r="Y409" s="199"/>
      <c r="Z409" s="200"/>
      <c r="AA409" s="209"/>
      <c r="AB409" s="177"/>
    </row>
    <row r="410" spans="4:43" s="86" customFormat="1" ht="11.25" customHeight="1" thickBot="1">
      <c r="J410" s="91"/>
      <c r="Y410" s="211" t="s">
        <v>40</v>
      </c>
      <c r="Z410" s="211"/>
      <c r="AA410" s="211"/>
      <c r="AB410" s="177"/>
    </row>
    <row r="411" spans="4:43" s="86" customFormat="1" ht="23.25" customHeight="1">
      <c r="H411" s="83"/>
      <c r="I411" s="212" t="s">
        <v>0</v>
      </c>
      <c r="J411" s="214" t="s">
        <v>1</v>
      </c>
      <c r="K411" s="216" t="s">
        <v>2</v>
      </c>
      <c r="L411" s="216" t="s">
        <v>3</v>
      </c>
      <c r="M411" s="216"/>
      <c r="N411" s="216"/>
      <c r="O411" s="216"/>
      <c r="P411" s="216" t="s">
        <v>4</v>
      </c>
      <c r="Q411" s="216"/>
      <c r="R411" s="216"/>
      <c r="S411" s="216"/>
      <c r="T411" s="216" t="s">
        <v>5</v>
      </c>
      <c r="U411" s="216" t="s">
        <v>6</v>
      </c>
      <c r="V411" s="216" t="s">
        <v>7</v>
      </c>
      <c r="W411" s="216"/>
      <c r="X411" s="219" t="s">
        <v>8</v>
      </c>
      <c r="Y411" s="219"/>
      <c r="Z411" s="219"/>
      <c r="AA411" s="220"/>
      <c r="AB411" s="177"/>
      <c r="AD411" s="86" t="s">
        <v>41</v>
      </c>
      <c r="AE411" s="86">
        <v>1</v>
      </c>
      <c r="AF411" s="86">
        <f t="shared" ref="AF411" si="366">AE411+1</f>
        <v>2</v>
      </c>
      <c r="AG411" s="86">
        <f t="shared" ref="AG411" si="367">AF411+1</f>
        <v>3</v>
      </c>
      <c r="AH411" s="86">
        <f t="shared" ref="AH411" si="368">AG411+1</f>
        <v>4</v>
      </c>
      <c r="AI411" s="86">
        <f t="shared" ref="AI411" si="369">AH411+1</f>
        <v>5</v>
      </c>
      <c r="AJ411" s="86">
        <f t="shared" ref="AJ411" si="370">AI411+1</f>
        <v>6</v>
      </c>
      <c r="AK411" s="86">
        <f t="shared" ref="AK411" si="371">AJ411+1</f>
        <v>7</v>
      </c>
      <c r="AL411" s="86">
        <f t="shared" ref="AL411" si="372">AK411+1</f>
        <v>8</v>
      </c>
      <c r="AM411" s="86">
        <f t="shared" ref="AM411" si="373">AL411+1</f>
        <v>9</v>
      </c>
      <c r="AN411" s="86">
        <f t="shared" ref="AN411" si="374">AM411+1</f>
        <v>10</v>
      </c>
      <c r="AO411" s="86">
        <f t="shared" ref="AO411" si="375">AN411+1</f>
        <v>11</v>
      </c>
      <c r="AP411" s="86">
        <f t="shared" ref="AP411" si="376">AO411+1</f>
        <v>12</v>
      </c>
      <c r="AQ411" s="86">
        <f t="shared" ref="AQ411" si="377">AP411+1</f>
        <v>13</v>
      </c>
    </row>
    <row r="412" spans="4:43" s="86" customFormat="1" ht="76.5" customHeight="1">
      <c r="H412" s="83"/>
      <c r="I412" s="213"/>
      <c r="J412" s="215"/>
      <c r="K412" s="217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7"/>
      <c r="Y412" s="217"/>
      <c r="Z412" s="217"/>
      <c r="AA412" s="221"/>
      <c r="AB412" s="177"/>
      <c r="AC412" s="86">
        <f ca="1">IF(OFFSET(AC412,40,0,1,1)&lt;&gt;0,OFFSET(AC412,40,0,1,1),AA445)</f>
        <v>345</v>
      </c>
    </row>
    <row r="413" spans="4:43" s="86" customFormat="1" ht="23.25" customHeight="1">
      <c r="H413" s="83"/>
      <c r="I413" s="3">
        <f ca="1">AD413</f>
        <v>4</v>
      </c>
      <c r="J413" s="6" t="str">
        <f ca="1">AE413</f>
        <v xml:space="preserve">Болт </v>
      </c>
      <c r="K413" s="47" t="str">
        <f ca="1">AF413</f>
        <v>М6х30</v>
      </c>
      <c r="L413" s="158" t="str">
        <f t="shared" ref="L413:L432" ca="1" si="378">AG413</f>
        <v/>
      </c>
      <c r="M413" s="159"/>
      <c r="N413" s="159"/>
      <c r="O413" s="160"/>
      <c r="P413" s="161" t="str">
        <f t="shared" ref="P413:P432" ca="1" si="379">AH413</f>
        <v/>
      </c>
      <c r="Q413" s="161"/>
      <c r="R413" s="161"/>
      <c r="S413" s="161"/>
      <c r="T413" s="78" t="str">
        <f t="shared" ref="T413:T432" ca="1" si="380">AI413</f>
        <v>шт.</v>
      </c>
      <c r="U413" s="79">
        <f t="shared" ref="U413:U432" ca="1" si="381">AJ413</f>
        <v>15</v>
      </c>
      <c r="V413" s="158" t="str">
        <f t="shared" ref="V413:V432" ca="1" si="382">AK413</f>
        <v/>
      </c>
      <c r="W413" s="160"/>
      <c r="X413" s="155" t="str">
        <f t="shared" ref="X413:X432" ca="1" si="383">AL413</f>
        <v>Вариант В1</v>
      </c>
      <c r="Y413" s="156"/>
      <c r="Z413" s="156"/>
      <c r="AA413" s="157"/>
      <c r="AB413" s="177"/>
      <c r="AC413" s="86">
        <f>AC404+1</f>
        <v>314</v>
      </c>
      <c r="AD413" s="86">
        <f ca="1">IF(OFFSET(INDIRECT($AD$2),AC413,0,1,1)&lt;&gt;0,OFFSET(INDIRECT($AD$2),AC413,0,1,1),"")</f>
        <v>4</v>
      </c>
      <c r="AE413" s="86" t="str">
        <f t="shared" ref="AE413:AQ428" ca="1" si="384">IF(OFFSET(INDIRECT($AD$2),$AC413,AE$2,1,1)&lt;&gt;0,OFFSET(INDIRECT($AD$2),$AC413,AE$2,1,1),"")</f>
        <v xml:space="preserve">Болт </v>
      </c>
      <c r="AF413" s="86" t="str">
        <f t="shared" ca="1" si="384"/>
        <v>М6х30</v>
      </c>
      <c r="AG413" s="86" t="str">
        <f t="shared" ca="1" si="384"/>
        <v/>
      </c>
      <c r="AH413" s="86" t="str">
        <f t="shared" ca="1" si="384"/>
        <v/>
      </c>
      <c r="AI413" s="86" t="str">
        <f t="shared" ca="1" si="384"/>
        <v>шт.</v>
      </c>
      <c r="AJ413" s="86">
        <f t="shared" ca="1" si="384"/>
        <v>15</v>
      </c>
      <c r="AK413" s="86" t="str">
        <f t="shared" ca="1" si="384"/>
        <v/>
      </c>
      <c r="AL413" s="86" t="str">
        <f t="shared" ca="1" si="384"/>
        <v>Вариант В1</v>
      </c>
      <c r="AM413" s="86" t="str">
        <f t="shared" ca="1" si="384"/>
        <v/>
      </c>
      <c r="AN413" s="86" t="str">
        <f t="shared" ca="1" si="384"/>
        <v/>
      </c>
      <c r="AO413" s="86" t="str">
        <f t="shared" ca="1" si="384"/>
        <v/>
      </c>
      <c r="AP413" s="86" t="str">
        <f t="shared" ca="1" si="384"/>
        <v/>
      </c>
      <c r="AQ413" s="86" t="str">
        <f t="shared" ca="1" si="384"/>
        <v/>
      </c>
    </row>
    <row r="414" spans="4:43" s="86" customFormat="1" ht="23.25" customHeight="1">
      <c r="H414" s="83"/>
      <c r="I414" s="3">
        <f t="shared" ref="I414:I432" ca="1" si="385">AD414</f>
        <v>5</v>
      </c>
      <c r="J414" s="6" t="str">
        <f t="shared" ref="J414:J436" ca="1" si="386">AE414</f>
        <v xml:space="preserve">Гайка </v>
      </c>
      <c r="K414" s="79" t="str">
        <f t="shared" ref="K414:K436" ca="1" si="387">AF414</f>
        <v>М6</v>
      </c>
      <c r="L414" s="158" t="str">
        <f t="shared" ca="1" si="378"/>
        <v/>
      </c>
      <c r="M414" s="159"/>
      <c r="N414" s="159"/>
      <c r="O414" s="160"/>
      <c r="P414" s="161" t="str">
        <f t="shared" ca="1" si="379"/>
        <v/>
      </c>
      <c r="Q414" s="161"/>
      <c r="R414" s="161"/>
      <c r="S414" s="161"/>
      <c r="T414" s="78" t="str">
        <f t="shared" ca="1" si="380"/>
        <v>шт.</v>
      </c>
      <c r="U414" s="79">
        <f t="shared" ca="1" si="381"/>
        <v>15</v>
      </c>
      <c r="V414" s="158" t="str">
        <f t="shared" ca="1" si="382"/>
        <v/>
      </c>
      <c r="W414" s="160"/>
      <c r="X414" s="155" t="str">
        <f t="shared" ca="1" si="383"/>
        <v>Вариант В1</v>
      </c>
      <c r="Y414" s="156"/>
      <c r="Z414" s="156"/>
      <c r="AA414" s="157"/>
      <c r="AB414" s="177"/>
      <c r="AC414" s="86">
        <f>AC413+1</f>
        <v>315</v>
      </c>
      <c r="AD414" s="86">
        <f ca="1">IF(OFFSET(INDIRECT($AD$2),AC414,0,1,1)&lt;&gt;0,OFFSET(INDIRECT($AD$2),AC414,0,1,1),"")</f>
        <v>5</v>
      </c>
      <c r="AE414" s="86" t="str">
        <f t="shared" ca="1" si="384"/>
        <v xml:space="preserve">Гайка </v>
      </c>
      <c r="AF414" s="86" t="str">
        <f t="shared" ca="1" si="384"/>
        <v>М6</v>
      </c>
      <c r="AG414" s="86" t="str">
        <f t="shared" ca="1" si="384"/>
        <v/>
      </c>
      <c r="AH414" s="86" t="str">
        <f t="shared" ca="1" si="384"/>
        <v/>
      </c>
      <c r="AI414" s="86" t="str">
        <f t="shared" ca="1" si="384"/>
        <v>шт.</v>
      </c>
      <c r="AJ414" s="86">
        <f t="shared" ca="1" si="384"/>
        <v>15</v>
      </c>
      <c r="AK414" s="86" t="str">
        <f t="shared" ca="1" si="384"/>
        <v/>
      </c>
      <c r="AL414" s="86" t="str">
        <f t="shared" ca="1" si="384"/>
        <v>Вариант В1</v>
      </c>
      <c r="AM414" s="86" t="str">
        <f t="shared" ca="1" si="384"/>
        <v/>
      </c>
      <c r="AN414" s="86" t="str">
        <f t="shared" ca="1" si="384"/>
        <v/>
      </c>
      <c r="AO414" s="86" t="str">
        <f t="shared" ca="1" si="384"/>
        <v/>
      </c>
      <c r="AP414" s="86" t="str">
        <f t="shared" ca="1" si="384"/>
        <v/>
      </c>
      <c r="AQ414" s="86" t="str">
        <f t="shared" ca="1" si="384"/>
        <v/>
      </c>
    </row>
    <row r="415" spans="4:43" s="86" customFormat="1" ht="23.25" customHeight="1">
      <c r="H415" s="83"/>
      <c r="I415" s="3">
        <f t="shared" ca="1" si="385"/>
        <v>6</v>
      </c>
      <c r="J415" s="6" t="str">
        <f t="shared" ca="1" si="386"/>
        <v xml:space="preserve">Шайба плоск. усил. ГОСТ 6958 </v>
      </c>
      <c r="K415" s="79" t="str">
        <f t="shared" ca="1" si="387"/>
        <v>М6</v>
      </c>
      <c r="L415" s="158" t="str">
        <f t="shared" ca="1" si="378"/>
        <v/>
      </c>
      <c r="M415" s="159"/>
      <c r="N415" s="159"/>
      <c r="O415" s="160"/>
      <c r="P415" s="161" t="str">
        <f t="shared" ca="1" si="379"/>
        <v/>
      </c>
      <c r="Q415" s="161"/>
      <c r="R415" s="161"/>
      <c r="S415" s="161"/>
      <c r="T415" s="78" t="str">
        <f t="shared" ca="1" si="380"/>
        <v>шт.</v>
      </c>
      <c r="U415" s="79">
        <f t="shared" ca="1" si="381"/>
        <v>30</v>
      </c>
      <c r="V415" s="158" t="str">
        <f t="shared" ca="1" si="382"/>
        <v/>
      </c>
      <c r="W415" s="160"/>
      <c r="X415" s="155" t="str">
        <f t="shared" ca="1" si="383"/>
        <v>Вариант В1</v>
      </c>
      <c r="Y415" s="156"/>
      <c r="Z415" s="156"/>
      <c r="AA415" s="157"/>
      <c r="AB415" s="177"/>
      <c r="AC415" s="86">
        <f>AC414+1</f>
        <v>316</v>
      </c>
      <c r="AD415" s="86">
        <f t="shared" ref="AD415:AD433" ca="1" si="388">IF(OFFSET(INDIRECT($AD$2),AC415,0,1,1)&lt;&gt;0,OFFSET(INDIRECT($AD$2),AC415,0,1,1),"")</f>
        <v>6</v>
      </c>
      <c r="AE415" s="86" t="str">
        <f t="shared" ca="1" si="384"/>
        <v xml:space="preserve">Шайба плоск. усил. ГОСТ 6958 </v>
      </c>
      <c r="AF415" s="86" t="str">
        <f t="shared" ca="1" si="384"/>
        <v>М6</v>
      </c>
      <c r="AG415" s="86" t="str">
        <f t="shared" ca="1" si="384"/>
        <v/>
      </c>
      <c r="AH415" s="86" t="str">
        <f t="shared" ca="1" si="384"/>
        <v/>
      </c>
      <c r="AI415" s="86" t="str">
        <f t="shared" ca="1" si="384"/>
        <v>шт.</v>
      </c>
      <c r="AJ415" s="86">
        <f t="shared" ca="1" si="384"/>
        <v>30</v>
      </c>
      <c r="AK415" s="86" t="str">
        <f t="shared" ca="1" si="384"/>
        <v/>
      </c>
      <c r="AL415" s="86" t="str">
        <f t="shared" ca="1" si="384"/>
        <v>Вариант В1</v>
      </c>
      <c r="AM415" s="86" t="str">
        <f t="shared" ca="1" si="384"/>
        <v/>
      </c>
      <c r="AN415" s="86" t="str">
        <f t="shared" ca="1" si="384"/>
        <v/>
      </c>
      <c r="AO415" s="86" t="str">
        <f t="shared" ca="1" si="384"/>
        <v/>
      </c>
      <c r="AP415" s="86" t="str">
        <f t="shared" ca="1" si="384"/>
        <v/>
      </c>
      <c r="AQ415" s="86" t="str">
        <f t="shared" ca="1" si="384"/>
        <v/>
      </c>
    </row>
    <row r="416" spans="4:43" s="86" customFormat="1" ht="23.25" customHeight="1">
      <c r="H416" s="83"/>
      <c r="I416" s="3">
        <f t="shared" ca="1" si="385"/>
        <v>7</v>
      </c>
      <c r="J416" s="6" t="str">
        <f t="shared" ca="1" si="386"/>
        <v xml:space="preserve">Шайба пружинная гроверная </v>
      </c>
      <c r="K416" s="79" t="str">
        <f t="shared" ca="1" si="387"/>
        <v>М6</v>
      </c>
      <c r="L416" s="158" t="str">
        <f t="shared" ca="1" si="378"/>
        <v/>
      </c>
      <c r="M416" s="159"/>
      <c r="N416" s="159"/>
      <c r="O416" s="160"/>
      <c r="P416" s="161" t="str">
        <f t="shared" ca="1" si="379"/>
        <v/>
      </c>
      <c r="Q416" s="161"/>
      <c r="R416" s="161"/>
      <c r="S416" s="161"/>
      <c r="T416" s="78" t="str">
        <f t="shared" ca="1" si="380"/>
        <v>шт.</v>
      </c>
      <c r="U416" s="79">
        <f t="shared" ca="1" si="381"/>
        <v>15</v>
      </c>
      <c r="V416" s="158" t="str">
        <f t="shared" ca="1" si="382"/>
        <v/>
      </c>
      <c r="W416" s="160"/>
      <c r="X416" s="155" t="str">
        <f t="shared" ca="1" si="383"/>
        <v>Вариант В1</v>
      </c>
      <c r="Y416" s="156"/>
      <c r="Z416" s="156"/>
      <c r="AA416" s="157"/>
      <c r="AB416" s="177"/>
      <c r="AC416" s="86">
        <f t="shared" ref="AC416:AC433" si="389">AC415+1</f>
        <v>317</v>
      </c>
      <c r="AD416" s="86">
        <f t="shared" ca="1" si="388"/>
        <v>7</v>
      </c>
      <c r="AE416" s="86" t="str">
        <f t="shared" ca="1" si="384"/>
        <v xml:space="preserve">Шайба пружинная гроверная </v>
      </c>
      <c r="AF416" s="86" t="str">
        <f t="shared" ca="1" si="384"/>
        <v>М6</v>
      </c>
      <c r="AG416" s="86" t="str">
        <f t="shared" ca="1" si="384"/>
        <v/>
      </c>
      <c r="AH416" s="86" t="str">
        <f t="shared" ca="1" si="384"/>
        <v/>
      </c>
      <c r="AI416" s="86" t="str">
        <f t="shared" ca="1" si="384"/>
        <v>шт.</v>
      </c>
      <c r="AJ416" s="86">
        <f t="shared" ca="1" si="384"/>
        <v>15</v>
      </c>
      <c r="AK416" s="86" t="str">
        <f t="shared" ca="1" si="384"/>
        <v/>
      </c>
      <c r="AL416" s="86" t="str">
        <f t="shared" ca="1" si="384"/>
        <v>Вариант В1</v>
      </c>
      <c r="AM416" s="86" t="str">
        <f t="shared" ca="1" si="384"/>
        <v/>
      </c>
      <c r="AN416" s="86" t="str">
        <f t="shared" ca="1" si="384"/>
        <v/>
      </c>
      <c r="AO416" s="86" t="str">
        <f t="shared" ca="1" si="384"/>
        <v/>
      </c>
      <c r="AP416" s="86" t="str">
        <f t="shared" ca="1" si="384"/>
        <v/>
      </c>
      <c r="AQ416" s="86" t="str">
        <f t="shared" ca="1" si="384"/>
        <v/>
      </c>
    </row>
    <row r="417" spans="8:43" s="86" customFormat="1" ht="23.25" customHeight="1">
      <c r="H417" s="83"/>
      <c r="I417" s="3">
        <f t="shared" ca="1" si="385"/>
        <v>8</v>
      </c>
      <c r="J417" s="6" t="str">
        <f t="shared" ca="1" si="386"/>
        <v>Болт ГОСТ 7798-70</v>
      </c>
      <c r="K417" s="41" t="str">
        <f t="shared" ca="1" si="387"/>
        <v>М8х30</v>
      </c>
      <c r="L417" s="158" t="str">
        <f t="shared" ca="1" si="378"/>
        <v/>
      </c>
      <c r="M417" s="159"/>
      <c r="N417" s="159"/>
      <c r="O417" s="160"/>
      <c r="P417" s="161" t="str">
        <f t="shared" ca="1" si="379"/>
        <v/>
      </c>
      <c r="Q417" s="161"/>
      <c r="R417" s="161"/>
      <c r="S417" s="161"/>
      <c r="T417" s="78" t="str">
        <f t="shared" ca="1" si="380"/>
        <v>шт.</v>
      </c>
      <c r="U417" s="79">
        <f t="shared" ca="1" si="381"/>
        <v>18</v>
      </c>
      <c r="V417" s="158" t="str">
        <f t="shared" ca="1" si="382"/>
        <v/>
      </c>
      <c r="W417" s="160"/>
      <c r="X417" s="155" t="str">
        <f t="shared" ca="1" si="383"/>
        <v>Вариант В1</v>
      </c>
      <c r="Y417" s="156"/>
      <c r="Z417" s="156"/>
      <c r="AA417" s="157"/>
      <c r="AB417" s="177"/>
      <c r="AC417" s="86">
        <f t="shared" si="389"/>
        <v>318</v>
      </c>
      <c r="AD417" s="86">
        <f t="shared" ca="1" si="388"/>
        <v>8</v>
      </c>
      <c r="AE417" s="86" t="str">
        <f t="shared" ca="1" si="384"/>
        <v>Болт ГОСТ 7798-70</v>
      </c>
      <c r="AF417" s="86" t="str">
        <f t="shared" ca="1" si="384"/>
        <v>М8х30</v>
      </c>
      <c r="AG417" s="86" t="str">
        <f t="shared" ca="1" si="384"/>
        <v/>
      </c>
      <c r="AH417" s="86" t="str">
        <f t="shared" ca="1" si="384"/>
        <v/>
      </c>
      <c r="AI417" s="86" t="str">
        <f t="shared" ca="1" si="384"/>
        <v>шт.</v>
      </c>
      <c r="AJ417" s="86">
        <f t="shared" ca="1" si="384"/>
        <v>18</v>
      </c>
      <c r="AK417" s="86" t="str">
        <f t="shared" ca="1" si="384"/>
        <v/>
      </c>
      <c r="AL417" s="86" t="str">
        <f t="shared" ca="1" si="384"/>
        <v>Вариант В1</v>
      </c>
      <c r="AM417" s="86" t="str">
        <f t="shared" ca="1" si="384"/>
        <v/>
      </c>
      <c r="AN417" s="86" t="str">
        <f t="shared" ca="1" si="384"/>
        <v/>
      </c>
      <c r="AO417" s="86" t="str">
        <f t="shared" ca="1" si="384"/>
        <v/>
      </c>
      <c r="AP417" s="86" t="str">
        <f t="shared" ca="1" si="384"/>
        <v/>
      </c>
      <c r="AQ417" s="86" t="str">
        <f t="shared" ca="1" si="384"/>
        <v/>
      </c>
    </row>
    <row r="418" spans="8:43" s="86" customFormat="1" ht="23.25" customHeight="1">
      <c r="H418" s="83"/>
      <c r="I418" s="3">
        <f t="shared" ca="1" si="385"/>
        <v>9</v>
      </c>
      <c r="J418" s="6" t="str">
        <f t="shared" ca="1" si="386"/>
        <v>Гайка ГОСТ 5915-70</v>
      </c>
      <c r="K418" s="79" t="str">
        <f t="shared" ca="1" si="387"/>
        <v>М8</v>
      </c>
      <c r="L418" s="158" t="str">
        <f t="shared" ca="1" si="378"/>
        <v/>
      </c>
      <c r="M418" s="159"/>
      <c r="N418" s="159"/>
      <c r="O418" s="160"/>
      <c r="P418" s="161" t="str">
        <f t="shared" ca="1" si="379"/>
        <v/>
      </c>
      <c r="Q418" s="161"/>
      <c r="R418" s="161"/>
      <c r="S418" s="161"/>
      <c r="T418" s="78" t="str">
        <f t="shared" ca="1" si="380"/>
        <v>шт.</v>
      </c>
      <c r="U418" s="79">
        <f t="shared" ca="1" si="381"/>
        <v>18</v>
      </c>
      <c r="V418" s="158" t="str">
        <f t="shared" ca="1" si="382"/>
        <v/>
      </c>
      <c r="W418" s="160"/>
      <c r="X418" s="155" t="str">
        <f t="shared" ca="1" si="383"/>
        <v>Вариант В1</v>
      </c>
      <c r="Y418" s="156"/>
      <c r="Z418" s="156"/>
      <c r="AA418" s="157"/>
      <c r="AB418" s="177"/>
      <c r="AC418" s="86">
        <f t="shared" si="389"/>
        <v>319</v>
      </c>
      <c r="AD418" s="86">
        <f t="shared" ca="1" si="388"/>
        <v>9</v>
      </c>
      <c r="AE418" s="86" t="str">
        <f t="shared" ca="1" si="384"/>
        <v>Гайка ГОСТ 5915-70</v>
      </c>
      <c r="AF418" s="86" t="str">
        <f t="shared" ca="1" si="384"/>
        <v>М8</v>
      </c>
      <c r="AG418" s="86" t="str">
        <f t="shared" ca="1" si="384"/>
        <v/>
      </c>
      <c r="AH418" s="86" t="str">
        <f t="shared" ca="1" si="384"/>
        <v/>
      </c>
      <c r="AI418" s="86" t="str">
        <f t="shared" ca="1" si="384"/>
        <v>шт.</v>
      </c>
      <c r="AJ418" s="86">
        <f t="shared" ca="1" si="384"/>
        <v>18</v>
      </c>
      <c r="AK418" s="86" t="str">
        <f t="shared" ca="1" si="384"/>
        <v/>
      </c>
      <c r="AL418" s="86" t="str">
        <f t="shared" ca="1" si="384"/>
        <v>Вариант В1</v>
      </c>
      <c r="AM418" s="86" t="str">
        <f t="shared" ca="1" si="384"/>
        <v/>
      </c>
      <c r="AN418" s="86" t="str">
        <f t="shared" ca="1" si="384"/>
        <v/>
      </c>
      <c r="AO418" s="86" t="str">
        <f t="shared" ca="1" si="384"/>
        <v/>
      </c>
      <c r="AP418" s="86" t="str">
        <f t="shared" ca="1" si="384"/>
        <v/>
      </c>
      <c r="AQ418" s="86" t="str">
        <f t="shared" ca="1" si="384"/>
        <v/>
      </c>
    </row>
    <row r="419" spans="8:43" s="86" customFormat="1" ht="23.25" customHeight="1">
      <c r="H419" s="83"/>
      <c r="I419" s="40">
        <f t="shared" ca="1" si="385"/>
        <v>10</v>
      </c>
      <c r="J419" s="6" t="str">
        <f t="shared" ca="1" si="386"/>
        <v xml:space="preserve">Шайба плоск. усил. ГОСТ 6958 </v>
      </c>
      <c r="K419" s="74" t="str">
        <f t="shared" ca="1" si="387"/>
        <v>М8</v>
      </c>
      <c r="L419" s="158" t="str">
        <f t="shared" ca="1" si="378"/>
        <v/>
      </c>
      <c r="M419" s="159"/>
      <c r="N419" s="159"/>
      <c r="O419" s="160"/>
      <c r="P419" s="161" t="str">
        <f t="shared" ca="1" si="379"/>
        <v/>
      </c>
      <c r="Q419" s="161"/>
      <c r="R419" s="161"/>
      <c r="S419" s="161"/>
      <c r="T419" s="78" t="str">
        <f t="shared" ca="1" si="380"/>
        <v>шт.</v>
      </c>
      <c r="U419" s="79">
        <f t="shared" ca="1" si="381"/>
        <v>36</v>
      </c>
      <c r="V419" s="158" t="str">
        <f t="shared" ca="1" si="382"/>
        <v/>
      </c>
      <c r="W419" s="160"/>
      <c r="X419" s="155" t="str">
        <f t="shared" ca="1" si="383"/>
        <v>Вариант В1</v>
      </c>
      <c r="Y419" s="156"/>
      <c r="Z419" s="156"/>
      <c r="AA419" s="157"/>
      <c r="AB419" s="177"/>
      <c r="AC419" s="86">
        <f t="shared" si="389"/>
        <v>320</v>
      </c>
      <c r="AD419" s="86">
        <f t="shared" ca="1" si="388"/>
        <v>10</v>
      </c>
      <c r="AE419" s="86" t="str">
        <f t="shared" ca="1" si="384"/>
        <v xml:space="preserve">Шайба плоск. усил. ГОСТ 6958 </v>
      </c>
      <c r="AF419" s="86" t="str">
        <f t="shared" ca="1" si="384"/>
        <v>М8</v>
      </c>
      <c r="AG419" s="86" t="str">
        <f t="shared" ca="1" si="384"/>
        <v/>
      </c>
      <c r="AH419" s="86" t="str">
        <f t="shared" ca="1" si="384"/>
        <v/>
      </c>
      <c r="AI419" s="86" t="str">
        <f t="shared" ca="1" si="384"/>
        <v>шт.</v>
      </c>
      <c r="AJ419" s="86">
        <f t="shared" ca="1" si="384"/>
        <v>36</v>
      </c>
      <c r="AK419" s="86" t="str">
        <f t="shared" ca="1" si="384"/>
        <v/>
      </c>
      <c r="AL419" s="86" t="str">
        <f t="shared" ca="1" si="384"/>
        <v>Вариант В1</v>
      </c>
      <c r="AM419" s="86" t="str">
        <f t="shared" ca="1" si="384"/>
        <v/>
      </c>
      <c r="AN419" s="86" t="str">
        <f t="shared" ca="1" si="384"/>
        <v/>
      </c>
      <c r="AO419" s="86" t="str">
        <f t="shared" ca="1" si="384"/>
        <v/>
      </c>
      <c r="AP419" s="86" t="str">
        <f t="shared" ca="1" si="384"/>
        <v/>
      </c>
      <c r="AQ419" s="86" t="str">
        <f t="shared" ca="1" si="384"/>
        <v/>
      </c>
    </row>
    <row r="420" spans="8:43" s="86" customFormat="1" ht="23.25" customHeight="1">
      <c r="H420" s="83"/>
      <c r="I420" s="3">
        <f t="shared" ca="1" si="385"/>
        <v>11</v>
      </c>
      <c r="J420" s="6" t="str">
        <f t="shared" ca="1" si="386"/>
        <v>Шайба пружинн. гровер ГОСТ 6402-70</v>
      </c>
      <c r="K420" s="79" t="str">
        <f t="shared" ca="1" si="387"/>
        <v>М8</v>
      </c>
      <c r="L420" s="158" t="str">
        <f t="shared" ca="1" si="378"/>
        <v/>
      </c>
      <c r="M420" s="159"/>
      <c r="N420" s="159"/>
      <c r="O420" s="160"/>
      <c r="P420" s="161" t="str">
        <f t="shared" ca="1" si="379"/>
        <v/>
      </c>
      <c r="Q420" s="161"/>
      <c r="R420" s="161"/>
      <c r="S420" s="161"/>
      <c r="T420" s="78" t="str">
        <f t="shared" ca="1" si="380"/>
        <v>шт.</v>
      </c>
      <c r="U420" s="79">
        <f t="shared" ca="1" si="381"/>
        <v>18</v>
      </c>
      <c r="V420" s="158" t="str">
        <f t="shared" ca="1" si="382"/>
        <v/>
      </c>
      <c r="W420" s="160"/>
      <c r="X420" s="155" t="str">
        <f t="shared" ca="1" si="383"/>
        <v>Вариант В1</v>
      </c>
      <c r="Y420" s="156"/>
      <c r="Z420" s="156"/>
      <c r="AA420" s="157"/>
      <c r="AB420" s="177"/>
      <c r="AC420" s="86">
        <f t="shared" si="389"/>
        <v>321</v>
      </c>
      <c r="AD420" s="86">
        <f t="shared" ca="1" si="388"/>
        <v>11</v>
      </c>
      <c r="AE420" s="86" t="str">
        <f t="shared" ca="1" si="384"/>
        <v>Шайба пружинн. гровер ГОСТ 6402-70</v>
      </c>
      <c r="AF420" s="86" t="str">
        <f t="shared" ca="1" si="384"/>
        <v>М8</v>
      </c>
      <c r="AG420" s="86" t="str">
        <f t="shared" ca="1" si="384"/>
        <v/>
      </c>
      <c r="AH420" s="86" t="str">
        <f t="shared" ca="1" si="384"/>
        <v/>
      </c>
      <c r="AI420" s="86" t="str">
        <f t="shared" ca="1" si="384"/>
        <v>шт.</v>
      </c>
      <c r="AJ420" s="86">
        <f t="shared" ca="1" si="384"/>
        <v>18</v>
      </c>
      <c r="AK420" s="86" t="str">
        <f t="shared" ca="1" si="384"/>
        <v/>
      </c>
      <c r="AL420" s="86" t="str">
        <f t="shared" ca="1" si="384"/>
        <v>Вариант В1</v>
      </c>
      <c r="AM420" s="86" t="str">
        <f t="shared" ca="1" si="384"/>
        <v/>
      </c>
      <c r="AN420" s="86" t="str">
        <f t="shared" ca="1" si="384"/>
        <v/>
      </c>
      <c r="AO420" s="86" t="str">
        <f t="shared" ca="1" si="384"/>
        <v/>
      </c>
      <c r="AP420" s="86" t="str">
        <f t="shared" ca="1" si="384"/>
        <v/>
      </c>
      <c r="AQ420" s="86" t="str">
        <f t="shared" ca="1" si="384"/>
        <v/>
      </c>
    </row>
    <row r="421" spans="8:43" s="86" customFormat="1" ht="23.25" customHeight="1">
      <c r="H421" s="83"/>
      <c r="I421" s="3">
        <f t="shared" ca="1" si="385"/>
        <v>12</v>
      </c>
      <c r="J421" s="6" t="str">
        <f t="shared" ca="1" si="386"/>
        <v>Провод желт.-зел.ТУ 3550</v>
      </c>
      <c r="K421" s="73" t="str">
        <f t="shared" ca="1" si="387"/>
        <v>ПВ1 1х6</v>
      </c>
      <c r="L421" s="158" t="str">
        <f t="shared" ca="1" si="378"/>
        <v/>
      </c>
      <c r="M421" s="159"/>
      <c r="N421" s="159"/>
      <c r="O421" s="160"/>
      <c r="P421" s="161" t="str">
        <f t="shared" ca="1" si="379"/>
        <v/>
      </c>
      <c r="Q421" s="161"/>
      <c r="R421" s="161"/>
      <c r="S421" s="161"/>
      <c r="T421" s="78" t="str">
        <f t="shared" ca="1" si="380"/>
        <v>м.</v>
      </c>
      <c r="U421" s="79">
        <f t="shared" ca="1" si="381"/>
        <v>15</v>
      </c>
      <c r="V421" s="158" t="str">
        <f t="shared" ca="1" si="382"/>
        <v/>
      </c>
      <c r="W421" s="160"/>
      <c r="X421" s="155" t="str">
        <f t="shared" ca="1" si="383"/>
        <v>Вариант В1</v>
      </c>
      <c r="Y421" s="156"/>
      <c r="Z421" s="156"/>
      <c r="AA421" s="157"/>
      <c r="AB421" s="177"/>
      <c r="AC421" s="86">
        <f t="shared" si="389"/>
        <v>322</v>
      </c>
      <c r="AD421" s="86">
        <f t="shared" ca="1" si="388"/>
        <v>12</v>
      </c>
      <c r="AE421" s="86" t="str">
        <f t="shared" ca="1" si="384"/>
        <v>Провод желт.-зел.ТУ 3550</v>
      </c>
      <c r="AF421" s="86" t="str">
        <f t="shared" ca="1" si="384"/>
        <v>ПВ1 1х6</v>
      </c>
      <c r="AG421" s="86" t="str">
        <f t="shared" ca="1" si="384"/>
        <v/>
      </c>
      <c r="AH421" s="86" t="str">
        <f t="shared" ca="1" si="384"/>
        <v/>
      </c>
      <c r="AI421" s="86" t="str">
        <f t="shared" ca="1" si="384"/>
        <v>м.</v>
      </c>
      <c r="AJ421" s="86">
        <f t="shared" ca="1" si="384"/>
        <v>15</v>
      </c>
      <c r="AK421" s="86" t="str">
        <f t="shared" ca="1" si="384"/>
        <v/>
      </c>
      <c r="AL421" s="86" t="str">
        <f t="shared" ca="1" si="384"/>
        <v>Вариант В1</v>
      </c>
      <c r="AM421" s="86" t="str">
        <f t="shared" ca="1" si="384"/>
        <v/>
      </c>
      <c r="AN421" s="86" t="str">
        <f t="shared" ca="1" si="384"/>
        <v/>
      </c>
      <c r="AO421" s="86" t="str">
        <f t="shared" ca="1" si="384"/>
        <v/>
      </c>
      <c r="AP421" s="86" t="str">
        <f t="shared" ca="1" si="384"/>
        <v/>
      </c>
      <c r="AQ421" s="86" t="str">
        <f t="shared" ca="1" si="384"/>
        <v/>
      </c>
    </row>
    <row r="422" spans="8:43" s="86" customFormat="1" ht="23.25" customHeight="1">
      <c r="H422" s="83"/>
      <c r="I422" s="3">
        <f t="shared" ca="1" si="385"/>
        <v>13</v>
      </c>
      <c r="J422" s="6" t="str">
        <f t="shared" ca="1" si="386"/>
        <v xml:space="preserve">Провод </v>
      </c>
      <c r="K422" s="79" t="str">
        <f t="shared" ca="1" si="387"/>
        <v>ПВ-1 1х2,5</v>
      </c>
      <c r="L422" s="158" t="str">
        <f t="shared" ca="1" si="378"/>
        <v/>
      </c>
      <c r="M422" s="159"/>
      <c r="N422" s="159"/>
      <c r="O422" s="160"/>
      <c r="P422" s="161" t="str">
        <f t="shared" ca="1" si="379"/>
        <v/>
      </c>
      <c r="Q422" s="161"/>
      <c r="R422" s="161"/>
      <c r="S422" s="161"/>
      <c r="T422" s="78" t="str">
        <f t="shared" ca="1" si="380"/>
        <v>м.</v>
      </c>
      <c r="U422" s="79">
        <f t="shared" ca="1" si="381"/>
        <v>9</v>
      </c>
      <c r="V422" s="158" t="str">
        <f t="shared" ca="1" si="382"/>
        <v/>
      </c>
      <c r="W422" s="160"/>
      <c r="X422" s="155" t="str">
        <f t="shared" ca="1" si="383"/>
        <v>Вариант В1</v>
      </c>
      <c r="Y422" s="156"/>
      <c r="Z422" s="156"/>
      <c r="AA422" s="157"/>
      <c r="AB422" s="177"/>
      <c r="AC422" s="86">
        <f t="shared" si="389"/>
        <v>323</v>
      </c>
      <c r="AD422" s="86">
        <f t="shared" ca="1" si="388"/>
        <v>13</v>
      </c>
      <c r="AE422" s="86" t="str">
        <f t="shared" ca="1" si="384"/>
        <v xml:space="preserve">Провод </v>
      </c>
      <c r="AF422" s="86" t="str">
        <f t="shared" ca="1" si="384"/>
        <v>ПВ-1 1х2,5</v>
      </c>
      <c r="AG422" s="86" t="str">
        <f t="shared" ca="1" si="384"/>
        <v/>
      </c>
      <c r="AH422" s="86" t="str">
        <f t="shared" ca="1" si="384"/>
        <v/>
      </c>
      <c r="AI422" s="86" t="str">
        <f t="shared" ca="1" si="384"/>
        <v>м.</v>
      </c>
      <c r="AJ422" s="86">
        <f t="shared" ca="1" si="384"/>
        <v>9</v>
      </c>
      <c r="AK422" s="86" t="str">
        <f t="shared" ca="1" si="384"/>
        <v/>
      </c>
      <c r="AL422" s="86" t="str">
        <f t="shared" ca="1" si="384"/>
        <v>Вариант В1</v>
      </c>
      <c r="AM422" s="86" t="str">
        <f t="shared" ca="1" si="384"/>
        <v/>
      </c>
      <c r="AN422" s="86" t="str">
        <f t="shared" ca="1" si="384"/>
        <v/>
      </c>
      <c r="AO422" s="86" t="str">
        <f t="shared" ca="1" si="384"/>
        <v/>
      </c>
      <c r="AP422" s="86" t="str">
        <f t="shared" ca="1" si="384"/>
        <v/>
      </c>
      <c r="AQ422" s="86" t="str">
        <f t="shared" ca="1" si="384"/>
        <v/>
      </c>
    </row>
    <row r="423" spans="8:43" s="86" customFormat="1" ht="23.25" customHeight="1">
      <c r="H423" s="83"/>
      <c r="I423" s="3">
        <f t="shared" ca="1" si="385"/>
        <v>14</v>
      </c>
      <c r="J423" s="6" t="str">
        <f t="shared" ca="1" si="386"/>
        <v xml:space="preserve">Кабель </v>
      </c>
      <c r="K423" s="47" t="str">
        <f t="shared" ca="1" si="387"/>
        <v>КВВГнг 10х2,5</v>
      </c>
      <c r="L423" s="158" t="str">
        <f t="shared" ca="1" si="378"/>
        <v/>
      </c>
      <c r="M423" s="159"/>
      <c r="N423" s="159"/>
      <c r="O423" s="160"/>
      <c r="P423" s="161" t="str">
        <f t="shared" ca="1" si="379"/>
        <v/>
      </c>
      <c r="Q423" s="161"/>
      <c r="R423" s="161"/>
      <c r="S423" s="161"/>
      <c r="T423" s="78" t="str">
        <f t="shared" ca="1" si="380"/>
        <v>м.</v>
      </c>
      <c r="U423" s="79">
        <f t="shared" ca="1" si="381"/>
        <v>18</v>
      </c>
      <c r="V423" s="158" t="str">
        <f t="shared" ca="1" si="382"/>
        <v/>
      </c>
      <c r="W423" s="160"/>
      <c r="X423" s="155" t="str">
        <f t="shared" ca="1" si="383"/>
        <v>Вариант В1</v>
      </c>
      <c r="Y423" s="156"/>
      <c r="Z423" s="156"/>
      <c r="AA423" s="157"/>
      <c r="AB423" s="177"/>
      <c r="AC423" s="86">
        <f t="shared" si="389"/>
        <v>324</v>
      </c>
      <c r="AD423" s="86">
        <f t="shared" ca="1" si="388"/>
        <v>14</v>
      </c>
      <c r="AE423" s="86" t="str">
        <f t="shared" ca="1" si="384"/>
        <v xml:space="preserve">Кабель </v>
      </c>
      <c r="AF423" s="86" t="str">
        <f t="shared" ca="1" si="384"/>
        <v>КВВГнг 10х2,5</v>
      </c>
      <c r="AG423" s="86" t="str">
        <f t="shared" ca="1" si="384"/>
        <v/>
      </c>
      <c r="AH423" s="86" t="str">
        <f t="shared" ca="1" si="384"/>
        <v/>
      </c>
      <c r="AI423" s="86" t="str">
        <f t="shared" ca="1" si="384"/>
        <v>м.</v>
      </c>
      <c r="AJ423" s="86">
        <f t="shared" ca="1" si="384"/>
        <v>18</v>
      </c>
      <c r="AK423" s="86" t="str">
        <f t="shared" ca="1" si="384"/>
        <v/>
      </c>
      <c r="AL423" s="86" t="str">
        <f t="shared" ca="1" si="384"/>
        <v>Вариант В1</v>
      </c>
      <c r="AM423" s="86" t="str">
        <f t="shared" ca="1" si="384"/>
        <v/>
      </c>
      <c r="AN423" s="86" t="str">
        <f t="shared" ca="1" si="384"/>
        <v/>
      </c>
      <c r="AO423" s="86" t="str">
        <f t="shared" ca="1" si="384"/>
        <v/>
      </c>
      <c r="AP423" s="86" t="str">
        <f t="shared" ca="1" si="384"/>
        <v/>
      </c>
      <c r="AQ423" s="86" t="str">
        <f t="shared" ca="1" si="384"/>
        <v/>
      </c>
    </row>
    <row r="424" spans="8:43" s="86" customFormat="1" ht="23.25" customHeight="1">
      <c r="H424" s="83"/>
      <c r="I424" s="3">
        <f t="shared" ca="1" si="385"/>
        <v>15</v>
      </c>
      <c r="J424" s="6" t="str">
        <f t="shared" ca="1" si="386"/>
        <v xml:space="preserve">Наконечник </v>
      </c>
      <c r="K424" s="79" t="str">
        <f t="shared" ca="1" si="387"/>
        <v>НКИ 2.5-6</v>
      </c>
      <c r="L424" s="158" t="str">
        <f t="shared" ca="1" si="378"/>
        <v/>
      </c>
      <c r="M424" s="159"/>
      <c r="N424" s="159"/>
      <c r="O424" s="160"/>
      <c r="P424" s="161" t="str">
        <f t="shared" ca="1" si="379"/>
        <v/>
      </c>
      <c r="Q424" s="161"/>
      <c r="R424" s="161"/>
      <c r="S424" s="161"/>
      <c r="T424" s="78" t="str">
        <f t="shared" ca="1" si="380"/>
        <v>шт.</v>
      </c>
      <c r="U424" s="79">
        <f t="shared" ca="1" si="381"/>
        <v>12</v>
      </c>
      <c r="V424" s="158" t="str">
        <f t="shared" ca="1" si="382"/>
        <v/>
      </c>
      <c r="W424" s="160"/>
      <c r="X424" s="155" t="str">
        <f t="shared" ca="1" si="383"/>
        <v>Вариант В1</v>
      </c>
      <c r="Y424" s="156"/>
      <c r="Z424" s="156"/>
      <c r="AA424" s="157"/>
      <c r="AB424" s="177"/>
      <c r="AC424" s="86">
        <f t="shared" si="389"/>
        <v>325</v>
      </c>
      <c r="AD424" s="86">
        <f t="shared" ca="1" si="388"/>
        <v>15</v>
      </c>
      <c r="AE424" s="86" t="str">
        <f t="shared" ca="1" si="384"/>
        <v xml:space="preserve">Наконечник </v>
      </c>
      <c r="AF424" s="86" t="str">
        <f t="shared" ca="1" si="384"/>
        <v>НКИ 2.5-6</v>
      </c>
      <c r="AG424" s="86" t="str">
        <f t="shared" ca="1" si="384"/>
        <v/>
      </c>
      <c r="AH424" s="86" t="str">
        <f t="shared" ca="1" si="384"/>
        <v/>
      </c>
      <c r="AI424" s="86" t="str">
        <f t="shared" ca="1" si="384"/>
        <v>шт.</v>
      </c>
      <c r="AJ424" s="86">
        <f t="shared" ca="1" si="384"/>
        <v>12</v>
      </c>
      <c r="AK424" s="86" t="str">
        <f t="shared" ca="1" si="384"/>
        <v/>
      </c>
      <c r="AL424" s="86" t="str">
        <f t="shared" ca="1" si="384"/>
        <v>Вариант В1</v>
      </c>
      <c r="AM424" s="86" t="str">
        <f t="shared" ca="1" si="384"/>
        <v/>
      </c>
      <c r="AN424" s="86" t="str">
        <f t="shared" ca="1" si="384"/>
        <v/>
      </c>
      <c r="AO424" s="86" t="str">
        <f t="shared" ca="1" si="384"/>
        <v/>
      </c>
      <c r="AP424" s="86" t="str">
        <f t="shared" ca="1" si="384"/>
        <v/>
      </c>
      <c r="AQ424" s="86" t="str">
        <f t="shared" ca="1" si="384"/>
        <v/>
      </c>
    </row>
    <row r="425" spans="8:43" s="86" customFormat="1" ht="23.25" customHeight="1">
      <c r="H425" s="83"/>
      <c r="I425" s="3">
        <f t="shared" ca="1" si="385"/>
        <v>16</v>
      </c>
      <c r="J425" s="6" t="str">
        <f t="shared" ca="1" si="386"/>
        <v xml:space="preserve">Наконечник </v>
      </c>
      <c r="K425" s="79" t="str">
        <f t="shared" ca="1" si="387"/>
        <v>НКИ 5,5-6</v>
      </c>
      <c r="L425" s="158" t="str">
        <f t="shared" ca="1" si="378"/>
        <v/>
      </c>
      <c r="M425" s="159"/>
      <c r="N425" s="159"/>
      <c r="O425" s="160"/>
      <c r="P425" s="161" t="str">
        <f t="shared" ca="1" si="379"/>
        <v/>
      </c>
      <c r="Q425" s="161"/>
      <c r="R425" s="161"/>
      <c r="S425" s="161"/>
      <c r="T425" s="78" t="str">
        <f t="shared" ca="1" si="380"/>
        <v>шт.</v>
      </c>
      <c r="U425" s="79">
        <f t="shared" ca="1" si="381"/>
        <v>6</v>
      </c>
      <c r="V425" s="158" t="str">
        <f t="shared" ca="1" si="382"/>
        <v/>
      </c>
      <c r="W425" s="160"/>
      <c r="X425" s="155" t="str">
        <f t="shared" ca="1" si="383"/>
        <v>Вариант В1</v>
      </c>
      <c r="Y425" s="156"/>
      <c r="Z425" s="156"/>
      <c r="AA425" s="157"/>
      <c r="AB425" s="177"/>
      <c r="AC425" s="86">
        <f t="shared" si="389"/>
        <v>326</v>
      </c>
      <c r="AD425" s="86">
        <f t="shared" ca="1" si="388"/>
        <v>16</v>
      </c>
      <c r="AE425" s="86" t="str">
        <f t="shared" ca="1" si="384"/>
        <v xml:space="preserve">Наконечник </v>
      </c>
      <c r="AF425" s="86" t="str">
        <f t="shared" ca="1" si="384"/>
        <v>НКИ 5,5-6</v>
      </c>
      <c r="AG425" s="86" t="str">
        <f t="shared" ca="1" si="384"/>
        <v/>
      </c>
      <c r="AH425" s="86" t="str">
        <f t="shared" ca="1" si="384"/>
        <v/>
      </c>
      <c r="AI425" s="86" t="str">
        <f t="shared" ca="1" si="384"/>
        <v>шт.</v>
      </c>
      <c r="AJ425" s="86">
        <f t="shared" ca="1" si="384"/>
        <v>6</v>
      </c>
      <c r="AK425" s="86" t="str">
        <f t="shared" ca="1" si="384"/>
        <v/>
      </c>
      <c r="AL425" s="86" t="str">
        <f t="shared" ca="1" si="384"/>
        <v>Вариант В1</v>
      </c>
      <c r="AM425" s="86" t="str">
        <f t="shared" ca="1" si="384"/>
        <v/>
      </c>
      <c r="AN425" s="86" t="str">
        <f t="shared" ca="1" si="384"/>
        <v/>
      </c>
      <c r="AO425" s="86" t="str">
        <f t="shared" ca="1" si="384"/>
        <v/>
      </c>
      <c r="AP425" s="86" t="str">
        <f t="shared" ca="1" si="384"/>
        <v/>
      </c>
      <c r="AQ425" s="86" t="str">
        <f t="shared" ca="1" si="384"/>
        <v/>
      </c>
    </row>
    <row r="426" spans="8:43" s="86" customFormat="1" ht="23.25" customHeight="1">
      <c r="H426" s="83"/>
      <c r="I426" s="3">
        <f t="shared" ca="1" si="385"/>
        <v>17</v>
      </c>
      <c r="J426" s="6" t="str">
        <f t="shared" ca="1" si="386"/>
        <v>Болт ГОСТ 7798-70</v>
      </c>
      <c r="K426" s="79" t="str">
        <f t="shared" ca="1" si="387"/>
        <v>М4х25</v>
      </c>
      <c r="L426" s="158" t="str">
        <f t="shared" ca="1" si="378"/>
        <v/>
      </c>
      <c r="M426" s="159"/>
      <c r="N426" s="159"/>
      <c r="O426" s="160"/>
      <c r="P426" s="161" t="str">
        <f t="shared" ca="1" si="379"/>
        <v/>
      </c>
      <c r="Q426" s="161"/>
      <c r="R426" s="161"/>
      <c r="S426" s="161"/>
      <c r="T426" s="78" t="str">
        <f t="shared" ca="1" si="380"/>
        <v>шт.</v>
      </c>
      <c r="U426" s="79">
        <f t="shared" ca="1" si="381"/>
        <v>9</v>
      </c>
      <c r="V426" s="158" t="str">
        <f t="shared" ca="1" si="382"/>
        <v/>
      </c>
      <c r="W426" s="160"/>
      <c r="X426" s="155" t="str">
        <f t="shared" ca="1" si="383"/>
        <v>Вариант В1</v>
      </c>
      <c r="Y426" s="156"/>
      <c r="Z426" s="156"/>
      <c r="AA426" s="157"/>
      <c r="AB426" s="177"/>
      <c r="AC426" s="86">
        <f t="shared" si="389"/>
        <v>327</v>
      </c>
      <c r="AD426" s="86">
        <f t="shared" ca="1" si="388"/>
        <v>17</v>
      </c>
      <c r="AE426" s="86" t="str">
        <f t="shared" ca="1" si="384"/>
        <v>Болт ГОСТ 7798-70</v>
      </c>
      <c r="AF426" s="86" t="str">
        <f t="shared" ca="1" si="384"/>
        <v>М4х25</v>
      </c>
      <c r="AG426" s="86" t="str">
        <f t="shared" ca="1" si="384"/>
        <v/>
      </c>
      <c r="AH426" s="86" t="str">
        <f t="shared" ca="1" si="384"/>
        <v/>
      </c>
      <c r="AI426" s="86" t="str">
        <f t="shared" ca="1" si="384"/>
        <v>шт.</v>
      </c>
      <c r="AJ426" s="86">
        <f t="shared" ca="1" si="384"/>
        <v>9</v>
      </c>
      <c r="AK426" s="86" t="str">
        <f t="shared" ca="1" si="384"/>
        <v/>
      </c>
      <c r="AL426" s="86" t="str">
        <f t="shared" ca="1" si="384"/>
        <v>Вариант В1</v>
      </c>
      <c r="AM426" s="86" t="str">
        <f t="shared" ca="1" si="384"/>
        <v/>
      </c>
      <c r="AN426" s="86" t="str">
        <f t="shared" ca="1" si="384"/>
        <v/>
      </c>
      <c r="AO426" s="86" t="str">
        <f t="shared" ca="1" si="384"/>
        <v/>
      </c>
      <c r="AP426" s="86" t="str">
        <f t="shared" ca="1" si="384"/>
        <v/>
      </c>
      <c r="AQ426" s="86" t="str">
        <f t="shared" ca="1" si="384"/>
        <v/>
      </c>
    </row>
    <row r="427" spans="8:43" s="86" customFormat="1" ht="23.25" customHeight="1">
      <c r="H427" s="83"/>
      <c r="I427" s="3">
        <f t="shared" ca="1" si="385"/>
        <v>18</v>
      </c>
      <c r="J427" s="6" t="str">
        <f t="shared" ca="1" si="386"/>
        <v>Гайка ГОСТ 5927-70</v>
      </c>
      <c r="K427" s="47" t="str">
        <f t="shared" ca="1" si="387"/>
        <v>М4</v>
      </c>
      <c r="L427" s="158" t="str">
        <f t="shared" ca="1" si="378"/>
        <v/>
      </c>
      <c r="M427" s="159"/>
      <c r="N427" s="159"/>
      <c r="O427" s="160"/>
      <c r="P427" s="161" t="str">
        <f t="shared" ca="1" si="379"/>
        <v/>
      </c>
      <c r="Q427" s="161"/>
      <c r="R427" s="161"/>
      <c r="S427" s="161"/>
      <c r="T427" s="78" t="str">
        <f t="shared" ca="1" si="380"/>
        <v>шт.</v>
      </c>
      <c r="U427" s="79">
        <f t="shared" ca="1" si="381"/>
        <v>9</v>
      </c>
      <c r="V427" s="158" t="str">
        <f t="shared" ca="1" si="382"/>
        <v/>
      </c>
      <c r="W427" s="160"/>
      <c r="X427" s="155" t="str">
        <f t="shared" ca="1" si="383"/>
        <v>Вариант В1</v>
      </c>
      <c r="Y427" s="156"/>
      <c r="Z427" s="156"/>
      <c r="AA427" s="157"/>
      <c r="AB427" s="177"/>
      <c r="AC427" s="86">
        <f t="shared" si="389"/>
        <v>328</v>
      </c>
      <c r="AD427" s="86">
        <f t="shared" ca="1" si="388"/>
        <v>18</v>
      </c>
      <c r="AE427" s="86" t="str">
        <f t="shared" ca="1" si="384"/>
        <v>Гайка ГОСТ 5927-70</v>
      </c>
      <c r="AF427" s="86" t="str">
        <f t="shared" ca="1" si="384"/>
        <v>М4</v>
      </c>
      <c r="AG427" s="86" t="str">
        <f t="shared" ca="1" si="384"/>
        <v/>
      </c>
      <c r="AH427" s="86" t="str">
        <f t="shared" ca="1" si="384"/>
        <v/>
      </c>
      <c r="AI427" s="86" t="str">
        <f t="shared" ca="1" si="384"/>
        <v>шт.</v>
      </c>
      <c r="AJ427" s="86">
        <f t="shared" ca="1" si="384"/>
        <v>9</v>
      </c>
      <c r="AK427" s="86" t="str">
        <f t="shared" ca="1" si="384"/>
        <v/>
      </c>
      <c r="AL427" s="86" t="str">
        <f t="shared" ca="1" si="384"/>
        <v>Вариант В1</v>
      </c>
      <c r="AM427" s="86" t="str">
        <f t="shared" ca="1" si="384"/>
        <v/>
      </c>
      <c r="AN427" s="86" t="str">
        <f t="shared" ca="1" si="384"/>
        <v/>
      </c>
      <c r="AO427" s="86" t="str">
        <f t="shared" ca="1" si="384"/>
        <v/>
      </c>
      <c r="AP427" s="86" t="str">
        <f t="shared" ca="1" si="384"/>
        <v/>
      </c>
      <c r="AQ427" s="86" t="str">
        <f t="shared" ca="1" si="384"/>
        <v/>
      </c>
    </row>
    <row r="428" spans="8:43" s="86" customFormat="1" ht="23.25" customHeight="1">
      <c r="H428" s="83"/>
      <c r="I428" s="3">
        <f t="shared" ca="1" si="385"/>
        <v>19</v>
      </c>
      <c r="J428" s="6" t="str">
        <f t="shared" ca="1" si="386"/>
        <v>Шайба пружинн. гровер ГОСТ 6402-70</v>
      </c>
      <c r="K428" s="79" t="str">
        <f t="shared" ca="1" si="387"/>
        <v>М4</v>
      </c>
      <c r="L428" s="158" t="str">
        <f t="shared" ca="1" si="378"/>
        <v/>
      </c>
      <c r="M428" s="159"/>
      <c r="N428" s="159"/>
      <c r="O428" s="160"/>
      <c r="P428" s="161" t="str">
        <f t="shared" ca="1" si="379"/>
        <v/>
      </c>
      <c r="Q428" s="161"/>
      <c r="R428" s="161"/>
      <c r="S428" s="161"/>
      <c r="T428" s="78" t="str">
        <f t="shared" ca="1" si="380"/>
        <v>шт.</v>
      </c>
      <c r="U428" s="79">
        <f t="shared" ca="1" si="381"/>
        <v>9</v>
      </c>
      <c r="V428" s="158" t="str">
        <f t="shared" ca="1" si="382"/>
        <v/>
      </c>
      <c r="W428" s="160"/>
      <c r="X428" s="155" t="str">
        <f t="shared" ca="1" si="383"/>
        <v>Вариант В1</v>
      </c>
      <c r="Y428" s="156"/>
      <c r="Z428" s="156"/>
      <c r="AA428" s="157"/>
      <c r="AB428" s="177"/>
      <c r="AC428" s="86">
        <f t="shared" si="389"/>
        <v>329</v>
      </c>
      <c r="AD428" s="86">
        <f t="shared" ca="1" si="388"/>
        <v>19</v>
      </c>
      <c r="AE428" s="86" t="str">
        <f t="shared" ca="1" si="384"/>
        <v>Шайба пружинн. гровер ГОСТ 6402-70</v>
      </c>
      <c r="AF428" s="86" t="str">
        <f t="shared" ca="1" si="384"/>
        <v>М4</v>
      </c>
      <c r="AG428" s="86" t="str">
        <f t="shared" ca="1" si="384"/>
        <v/>
      </c>
      <c r="AH428" s="86" t="str">
        <f t="shared" ca="1" si="384"/>
        <v/>
      </c>
      <c r="AI428" s="86" t="str">
        <f t="shared" ca="1" si="384"/>
        <v>шт.</v>
      </c>
      <c r="AJ428" s="86">
        <f t="shared" ca="1" si="384"/>
        <v>9</v>
      </c>
      <c r="AK428" s="86" t="str">
        <f t="shared" ca="1" si="384"/>
        <v/>
      </c>
      <c r="AL428" s="86" t="str">
        <f t="shared" ca="1" si="384"/>
        <v>Вариант В1</v>
      </c>
      <c r="AM428" s="86" t="str">
        <f t="shared" ca="1" si="384"/>
        <v/>
      </c>
      <c r="AN428" s="86" t="str">
        <f t="shared" ca="1" si="384"/>
        <v/>
      </c>
      <c r="AO428" s="86" t="str">
        <f t="shared" ca="1" si="384"/>
        <v/>
      </c>
      <c r="AP428" s="86" t="str">
        <f t="shared" ca="1" si="384"/>
        <v/>
      </c>
      <c r="AQ428" s="86" t="str">
        <f t="shared" ca="1" si="384"/>
        <v/>
      </c>
    </row>
    <row r="429" spans="8:43" s="86" customFormat="1" ht="23.25" customHeight="1">
      <c r="H429" s="83"/>
      <c r="I429" s="3">
        <f t="shared" ca="1" si="385"/>
        <v>20</v>
      </c>
      <c r="J429" s="6" t="str">
        <f t="shared" ca="1" si="386"/>
        <v xml:space="preserve">Шайба плоск. усил. ГОСТ 6958 </v>
      </c>
      <c r="K429" s="79" t="str">
        <f t="shared" ca="1" si="387"/>
        <v>М4</v>
      </c>
      <c r="L429" s="158" t="str">
        <f t="shared" ca="1" si="378"/>
        <v/>
      </c>
      <c r="M429" s="159"/>
      <c r="N429" s="159"/>
      <c r="O429" s="160"/>
      <c r="P429" s="161" t="str">
        <f t="shared" ca="1" si="379"/>
        <v/>
      </c>
      <c r="Q429" s="161"/>
      <c r="R429" s="161"/>
      <c r="S429" s="161"/>
      <c r="T429" s="78" t="str">
        <f t="shared" ca="1" si="380"/>
        <v>шт.</v>
      </c>
      <c r="U429" s="79">
        <f t="shared" ca="1" si="381"/>
        <v>18</v>
      </c>
      <c r="V429" s="158" t="str">
        <f t="shared" ca="1" si="382"/>
        <v/>
      </c>
      <c r="W429" s="160"/>
      <c r="X429" s="155" t="str">
        <f t="shared" ca="1" si="383"/>
        <v>Вариант В1</v>
      </c>
      <c r="Y429" s="156"/>
      <c r="Z429" s="156"/>
      <c r="AA429" s="157"/>
      <c r="AB429" s="177"/>
      <c r="AC429" s="86">
        <f t="shared" si="389"/>
        <v>330</v>
      </c>
      <c r="AD429" s="86">
        <f t="shared" ca="1" si="388"/>
        <v>20</v>
      </c>
      <c r="AE429" s="86" t="str">
        <f t="shared" ref="AE429:AQ441" ca="1" si="390">IF(OFFSET(INDIRECT($AD$2),$AC429,AE$2,1,1)&lt;&gt;0,OFFSET(INDIRECT($AD$2),$AC429,AE$2,1,1),"")</f>
        <v xml:space="preserve">Шайба плоск. усил. ГОСТ 6958 </v>
      </c>
      <c r="AF429" s="86" t="str">
        <f t="shared" ca="1" si="390"/>
        <v>М4</v>
      </c>
      <c r="AG429" s="86" t="str">
        <f t="shared" ca="1" si="390"/>
        <v/>
      </c>
      <c r="AH429" s="86" t="str">
        <f t="shared" ca="1" si="390"/>
        <v/>
      </c>
      <c r="AI429" s="86" t="str">
        <f t="shared" ca="1" si="390"/>
        <v>шт.</v>
      </c>
      <c r="AJ429" s="86">
        <f t="shared" ca="1" si="390"/>
        <v>18</v>
      </c>
      <c r="AK429" s="86" t="str">
        <f t="shared" ca="1" si="390"/>
        <v/>
      </c>
      <c r="AL429" s="86" t="str">
        <f t="shared" ca="1" si="390"/>
        <v>Вариант В1</v>
      </c>
      <c r="AM429" s="86" t="str">
        <f t="shared" ca="1" si="390"/>
        <v/>
      </c>
      <c r="AN429" s="86" t="str">
        <f t="shared" ca="1" si="390"/>
        <v/>
      </c>
      <c r="AO429" s="86" t="str">
        <f t="shared" ca="1" si="390"/>
        <v/>
      </c>
      <c r="AP429" s="86" t="str">
        <f t="shared" ca="1" si="390"/>
        <v/>
      </c>
      <c r="AQ429" s="86" t="str">
        <f t="shared" ca="1" si="390"/>
        <v/>
      </c>
    </row>
    <row r="430" spans="8:43" s="86" customFormat="1" ht="23.25" customHeight="1">
      <c r="H430" s="83"/>
      <c r="I430" s="3">
        <f t="shared" ca="1" si="385"/>
        <v>21</v>
      </c>
      <c r="J430" s="76" t="str">
        <f t="shared" ca="1" si="386"/>
        <v xml:space="preserve">Наконечник </v>
      </c>
      <c r="K430" s="79" t="str">
        <f t="shared" ca="1" si="387"/>
        <v>НКИ(н) 2,5-4</v>
      </c>
      <c r="L430" s="158" t="str">
        <f t="shared" ca="1" si="378"/>
        <v/>
      </c>
      <c r="M430" s="159"/>
      <c r="N430" s="159"/>
      <c r="O430" s="160"/>
      <c r="P430" s="161" t="str">
        <f t="shared" ca="1" si="379"/>
        <v/>
      </c>
      <c r="Q430" s="161"/>
      <c r="R430" s="161"/>
      <c r="S430" s="161"/>
      <c r="T430" s="78" t="str">
        <f t="shared" ca="1" si="380"/>
        <v>шт.</v>
      </c>
      <c r="U430" s="79">
        <f t="shared" ca="1" si="381"/>
        <v>9</v>
      </c>
      <c r="V430" s="158" t="str">
        <f t="shared" ca="1" si="382"/>
        <v/>
      </c>
      <c r="W430" s="160"/>
      <c r="X430" s="155" t="str">
        <f t="shared" ca="1" si="383"/>
        <v>Вариант В1</v>
      </c>
      <c r="Y430" s="156"/>
      <c r="Z430" s="156"/>
      <c r="AA430" s="157"/>
      <c r="AB430" s="177"/>
      <c r="AC430" s="86">
        <f t="shared" si="389"/>
        <v>331</v>
      </c>
      <c r="AD430" s="86">
        <f t="shared" ca="1" si="388"/>
        <v>21</v>
      </c>
      <c r="AE430" s="86" t="str">
        <f t="shared" ca="1" si="390"/>
        <v xml:space="preserve">Наконечник </v>
      </c>
      <c r="AF430" s="86" t="str">
        <f t="shared" ca="1" si="390"/>
        <v>НКИ(н) 2,5-4</v>
      </c>
      <c r="AG430" s="86" t="str">
        <f t="shared" ca="1" si="390"/>
        <v/>
      </c>
      <c r="AH430" s="86" t="str">
        <f t="shared" ca="1" si="390"/>
        <v/>
      </c>
      <c r="AI430" s="86" t="str">
        <f t="shared" ca="1" si="390"/>
        <v>шт.</v>
      </c>
      <c r="AJ430" s="86">
        <f t="shared" ca="1" si="390"/>
        <v>9</v>
      </c>
      <c r="AK430" s="86" t="str">
        <f t="shared" ca="1" si="390"/>
        <v/>
      </c>
      <c r="AL430" s="86" t="str">
        <f t="shared" ca="1" si="390"/>
        <v>Вариант В1</v>
      </c>
      <c r="AM430" s="86" t="str">
        <f t="shared" ca="1" si="390"/>
        <v/>
      </c>
      <c r="AN430" s="86" t="str">
        <f t="shared" ca="1" si="390"/>
        <v/>
      </c>
      <c r="AO430" s="86" t="str">
        <f t="shared" ca="1" si="390"/>
        <v/>
      </c>
      <c r="AP430" s="86" t="str">
        <f t="shared" ca="1" si="390"/>
        <v/>
      </c>
      <c r="AQ430" s="86" t="str">
        <f t="shared" ca="1" si="390"/>
        <v/>
      </c>
    </row>
    <row r="431" spans="8:43" s="86" customFormat="1" ht="23.25" customHeight="1">
      <c r="H431" s="83"/>
      <c r="I431" s="3">
        <f t="shared" ca="1" si="385"/>
        <v>22</v>
      </c>
      <c r="J431" s="6" t="str">
        <f t="shared" ca="1" si="386"/>
        <v>Труба гофр. ПНД с зондом черная</v>
      </c>
      <c r="K431" s="47" t="str">
        <f t="shared" ca="1" si="387"/>
        <v>d 25мм</v>
      </c>
      <c r="L431" s="158" t="str">
        <f t="shared" ca="1" si="378"/>
        <v/>
      </c>
      <c r="M431" s="159"/>
      <c r="N431" s="159"/>
      <c r="O431" s="160"/>
      <c r="P431" s="161" t="str">
        <f t="shared" ca="1" si="379"/>
        <v/>
      </c>
      <c r="Q431" s="161"/>
      <c r="R431" s="161"/>
      <c r="S431" s="161"/>
      <c r="T431" s="78" t="str">
        <f t="shared" ca="1" si="380"/>
        <v>м.</v>
      </c>
      <c r="U431" s="79">
        <f t="shared" ca="1" si="381"/>
        <v>18</v>
      </c>
      <c r="V431" s="158" t="str">
        <f t="shared" ca="1" si="382"/>
        <v/>
      </c>
      <c r="W431" s="160"/>
      <c r="X431" s="155" t="str">
        <f t="shared" ca="1" si="383"/>
        <v>Вариант В1</v>
      </c>
      <c r="Y431" s="156"/>
      <c r="Z431" s="156"/>
      <c r="AA431" s="157"/>
      <c r="AB431" s="177"/>
      <c r="AC431" s="86">
        <f t="shared" si="389"/>
        <v>332</v>
      </c>
      <c r="AD431" s="86">
        <f t="shared" ca="1" si="388"/>
        <v>22</v>
      </c>
      <c r="AE431" s="86" t="str">
        <f t="shared" ca="1" si="390"/>
        <v>Труба гофр. ПНД с зондом черная</v>
      </c>
      <c r="AF431" s="86" t="str">
        <f t="shared" ca="1" si="390"/>
        <v>d 25мм</v>
      </c>
      <c r="AG431" s="86" t="str">
        <f t="shared" ca="1" si="390"/>
        <v/>
      </c>
      <c r="AH431" s="86" t="str">
        <f t="shared" ca="1" si="390"/>
        <v/>
      </c>
      <c r="AI431" s="86" t="str">
        <f t="shared" ca="1" si="390"/>
        <v>м.</v>
      </c>
      <c r="AJ431" s="86">
        <f t="shared" ca="1" si="390"/>
        <v>18</v>
      </c>
      <c r="AK431" s="86" t="str">
        <f t="shared" ca="1" si="390"/>
        <v/>
      </c>
      <c r="AL431" s="86" t="str">
        <f t="shared" ca="1" si="390"/>
        <v>Вариант В1</v>
      </c>
      <c r="AM431" s="86" t="str">
        <f t="shared" ca="1" si="390"/>
        <v/>
      </c>
      <c r="AN431" s="86" t="str">
        <f t="shared" ca="1" si="390"/>
        <v/>
      </c>
      <c r="AO431" s="86" t="str">
        <f t="shared" ca="1" si="390"/>
        <v/>
      </c>
      <c r="AP431" s="86" t="str">
        <f t="shared" ca="1" si="390"/>
        <v/>
      </c>
      <c r="AQ431" s="86" t="str">
        <f t="shared" ca="1" si="390"/>
        <v/>
      </c>
    </row>
    <row r="432" spans="8:43" s="86" customFormat="1" ht="23.25" customHeight="1">
      <c r="H432" s="83"/>
      <c r="I432" s="3">
        <f t="shared" ca="1" si="385"/>
        <v>23</v>
      </c>
      <c r="J432" s="6" t="str">
        <f t="shared" ca="1" si="386"/>
        <v xml:space="preserve">Скоба металл. двухлапковая  </v>
      </c>
      <c r="K432" s="79" t="str">
        <f t="shared" ca="1" si="387"/>
        <v>d25-26мм</v>
      </c>
      <c r="L432" s="158" t="str">
        <f t="shared" ca="1" si="378"/>
        <v/>
      </c>
      <c r="M432" s="159"/>
      <c r="N432" s="159"/>
      <c r="O432" s="160"/>
      <c r="P432" s="161" t="str">
        <f t="shared" ca="1" si="379"/>
        <v/>
      </c>
      <c r="Q432" s="161"/>
      <c r="R432" s="161"/>
      <c r="S432" s="161"/>
      <c r="T432" s="78" t="str">
        <f t="shared" ca="1" si="380"/>
        <v>шт.</v>
      </c>
      <c r="U432" s="79">
        <f t="shared" ca="1" si="381"/>
        <v>18</v>
      </c>
      <c r="V432" s="158" t="str">
        <f t="shared" ca="1" si="382"/>
        <v/>
      </c>
      <c r="W432" s="160"/>
      <c r="X432" s="155" t="str">
        <f t="shared" ca="1" si="383"/>
        <v>Вариант В1</v>
      </c>
      <c r="Y432" s="156"/>
      <c r="Z432" s="156"/>
      <c r="AA432" s="157"/>
      <c r="AB432" s="177"/>
      <c r="AC432" s="86">
        <f t="shared" si="389"/>
        <v>333</v>
      </c>
      <c r="AD432" s="86">
        <f t="shared" ca="1" si="388"/>
        <v>23</v>
      </c>
      <c r="AE432" s="86" t="str">
        <f t="shared" ca="1" si="390"/>
        <v xml:space="preserve">Скоба металл. двухлапковая  </v>
      </c>
      <c r="AF432" s="86" t="str">
        <f t="shared" ca="1" si="390"/>
        <v>d25-26мм</v>
      </c>
      <c r="AG432" s="86" t="str">
        <f t="shared" ca="1" si="390"/>
        <v/>
      </c>
      <c r="AH432" s="86" t="str">
        <f t="shared" ca="1" si="390"/>
        <v/>
      </c>
      <c r="AI432" s="86" t="str">
        <f t="shared" ca="1" si="390"/>
        <v>шт.</v>
      </c>
      <c r="AJ432" s="86">
        <f t="shared" ca="1" si="390"/>
        <v>18</v>
      </c>
      <c r="AK432" s="86" t="str">
        <f t="shared" ca="1" si="390"/>
        <v/>
      </c>
      <c r="AL432" s="86" t="str">
        <f t="shared" ca="1" si="390"/>
        <v>Вариант В1</v>
      </c>
      <c r="AM432" s="86" t="str">
        <f t="shared" ca="1" si="390"/>
        <v/>
      </c>
      <c r="AN432" s="86" t="str">
        <f t="shared" ca="1" si="390"/>
        <v/>
      </c>
      <c r="AO432" s="86" t="str">
        <f t="shared" ca="1" si="390"/>
        <v/>
      </c>
      <c r="AP432" s="86" t="str">
        <f t="shared" ca="1" si="390"/>
        <v/>
      </c>
      <c r="AQ432" s="86" t="str">
        <f t="shared" ca="1" si="390"/>
        <v/>
      </c>
    </row>
    <row r="433" spans="4:43" s="86" customFormat="1" ht="18" customHeight="1" thickBot="1">
      <c r="H433" s="83"/>
      <c r="I433" s="80">
        <f t="shared" ref="I433:I441" ca="1" si="391">AD433</f>
        <v>24</v>
      </c>
      <c r="J433" s="89" t="str">
        <f t="shared" ca="1" si="386"/>
        <v>Саморез пр. шайб. сверл DIN 7504 К</v>
      </c>
      <c r="K433" s="81" t="str">
        <f t="shared" ca="1" si="387"/>
        <v>4,2х19</v>
      </c>
      <c r="L433" s="222" t="str">
        <f t="shared" ref="L433:L441" ca="1" si="392">AG433</f>
        <v/>
      </c>
      <c r="M433" s="223"/>
      <c r="N433" s="223"/>
      <c r="O433" s="224"/>
      <c r="P433" s="222" t="str">
        <f t="shared" ref="P433:P441" ca="1" si="393">AH433</f>
        <v/>
      </c>
      <c r="Q433" s="223"/>
      <c r="R433" s="223"/>
      <c r="S433" s="224"/>
      <c r="T433" s="81" t="str">
        <f ca="1">AI433</f>
        <v>шт.</v>
      </c>
      <c r="U433" s="81">
        <f ca="1">AJ433</f>
        <v>36</v>
      </c>
      <c r="V433" s="222" t="str">
        <f ca="1">AK433</f>
        <v/>
      </c>
      <c r="W433" s="224"/>
      <c r="X433" s="225" t="str">
        <f t="shared" ref="X433:X441" ca="1" si="394">AL433</f>
        <v>Вариант В1</v>
      </c>
      <c r="Y433" s="226"/>
      <c r="Z433" s="226"/>
      <c r="AA433" s="227"/>
      <c r="AB433" s="177"/>
      <c r="AC433" s="86">
        <f t="shared" si="389"/>
        <v>334</v>
      </c>
      <c r="AD433" s="86">
        <f t="shared" ca="1" si="388"/>
        <v>24</v>
      </c>
      <c r="AE433" s="86" t="str">
        <f t="shared" ca="1" si="390"/>
        <v>Саморез пр. шайб. сверл DIN 7504 К</v>
      </c>
      <c r="AF433" s="86" t="str">
        <f t="shared" ca="1" si="390"/>
        <v>4,2х19</v>
      </c>
      <c r="AG433" s="86" t="str">
        <f t="shared" ca="1" si="390"/>
        <v/>
      </c>
      <c r="AH433" s="86" t="str">
        <f t="shared" ca="1" si="390"/>
        <v/>
      </c>
      <c r="AI433" s="86" t="str">
        <f t="shared" ca="1" si="390"/>
        <v>шт.</v>
      </c>
      <c r="AJ433" s="86">
        <f t="shared" ca="1" si="390"/>
        <v>36</v>
      </c>
      <c r="AK433" s="86" t="str">
        <f t="shared" ca="1" si="390"/>
        <v/>
      </c>
      <c r="AL433" s="86" t="str">
        <f t="shared" ca="1" si="390"/>
        <v>Вариант В1</v>
      </c>
      <c r="AM433" s="86" t="str">
        <f t="shared" ca="1" si="390"/>
        <v/>
      </c>
      <c r="AN433" s="86" t="str">
        <f t="shared" ca="1" si="390"/>
        <v/>
      </c>
      <c r="AO433" s="86" t="str">
        <f t="shared" ca="1" si="390"/>
        <v/>
      </c>
      <c r="AP433" s="86" t="str">
        <f t="shared" ca="1" si="390"/>
        <v/>
      </c>
      <c r="AQ433" s="86" t="str">
        <f t="shared" ca="1" si="390"/>
        <v/>
      </c>
    </row>
    <row r="434" spans="4:43" s="86" customFormat="1" ht="23.25" customHeight="1">
      <c r="D434" s="162" t="s">
        <v>34</v>
      </c>
      <c r="E434" s="163"/>
      <c r="F434" s="168"/>
      <c r="G434" s="169"/>
      <c r="H434" s="170"/>
      <c r="I434" s="3">
        <f t="shared" ca="1" si="391"/>
        <v>25</v>
      </c>
      <c r="J434" s="277" t="str">
        <f t="shared" ca="1" si="386"/>
        <v>Саморез пр. шайб. сверл DIN 7504 К</v>
      </c>
      <c r="K434" s="79" t="str">
        <f t="shared" ca="1" si="387"/>
        <v>4,2х35</v>
      </c>
      <c r="L434" s="158" t="str">
        <f t="shared" ca="1" si="392"/>
        <v/>
      </c>
      <c r="M434" s="159"/>
      <c r="N434" s="159"/>
      <c r="O434" s="160"/>
      <c r="P434" s="161" t="str">
        <f t="shared" ca="1" si="393"/>
        <v/>
      </c>
      <c r="Q434" s="161"/>
      <c r="R434" s="161"/>
      <c r="S434" s="161"/>
      <c r="T434" s="78" t="str">
        <f t="shared" ref="T434:T440" ca="1" si="395">AI434</f>
        <v>шт.</v>
      </c>
      <c r="U434" s="79">
        <f t="shared" ref="U434:U440" ca="1" si="396">AJ434</f>
        <v>12</v>
      </c>
      <c r="V434" s="158" t="str">
        <f t="shared" ref="V434:V440" ca="1" si="397">AK434</f>
        <v/>
      </c>
      <c r="W434" s="160"/>
      <c r="X434" s="155" t="str">
        <f t="shared" ca="1" si="394"/>
        <v>Вариант В1</v>
      </c>
      <c r="Y434" s="156"/>
      <c r="Z434" s="156"/>
      <c r="AA434" s="157"/>
      <c r="AB434" s="177"/>
      <c r="AC434" s="86">
        <f t="shared" ref="AC434:AC441" si="398">AC433+1</f>
        <v>335</v>
      </c>
      <c r="AD434" s="86">
        <f t="shared" ref="AD434:AD441" ca="1" si="399">IF(OFFSET(INDIRECT($AD$2),AC434,0,1,1)&lt;&gt;0,OFFSET(INDIRECT($AD$2),AC434,0,1,1),"")</f>
        <v>25</v>
      </c>
      <c r="AE434" s="86" t="str">
        <f t="shared" ca="1" si="390"/>
        <v>Саморез пр. шайб. сверл DIN 7504 К</v>
      </c>
      <c r="AF434" s="86" t="str">
        <f t="shared" ca="1" si="390"/>
        <v>4,2х35</v>
      </c>
      <c r="AG434" s="86" t="str">
        <f t="shared" ca="1" si="390"/>
        <v/>
      </c>
      <c r="AH434" s="86" t="str">
        <f t="shared" ca="1" si="390"/>
        <v/>
      </c>
      <c r="AI434" s="86" t="str">
        <f t="shared" ca="1" si="390"/>
        <v>шт.</v>
      </c>
      <c r="AJ434" s="86">
        <f t="shared" ca="1" si="390"/>
        <v>12</v>
      </c>
      <c r="AK434" s="86" t="str">
        <f t="shared" ca="1" si="390"/>
        <v/>
      </c>
      <c r="AL434" s="86" t="str">
        <f t="shared" ca="1" si="390"/>
        <v>Вариант В1</v>
      </c>
      <c r="AM434" s="86" t="str">
        <f t="shared" ca="1" si="390"/>
        <v/>
      </c>
      <c r="AN434" s="86" t="str">
        <f t="shared" ca="1" si="390"/>
        <v/>
      </c>
      <c r="AO434" s="86" t="str">
        <f t="shared" ca="1" si="390"/>
        <v/>
      </c>
      <c r="AP434" s="86" t="str">
        <f t="shared" ca="1" si="390"/>
        <v/>
      </c>
      <c r="AQ434" s="86" t="str">
        <f t="shared" ca="1" si="390"/>
        <v/>
      </c>
    </row>
    <row r="435" spans="4:43" s="86" customFormat="1" ht="23.25" customHeight="1">
      <c r="D435" s="164"/>
      <c r="E435" s="165"/>
      <c r="F435" s="171"/>
      <c r="G435" s="172"/>
      <c r="H435" s="173"/>
      <c r="I435" s="3">
        <f t="shared" ca="1" si="391"/>
        <v>26</v>
      </c>
      <c r="J435" s="6" t="str">
        <f t="shared" ca="1" si="386"/>
        <v xml:space="preserve">Трансф. тока </v>
      </c>
      <c r="K435" s="79" t="str">
        <f t="shared" ca="1" si="387"/>
        <v>ТОП-0,66 У3 200/ 5 0,5S</v>
      </c>
      <c r="L435" s="158" t="str">
        <f t="shared" ca="1" si="392"/>
        <v/>
      </c>
      <c r="M435" s="159"/>
      <c r="N435" s="159"/>
      <c r="O435" s="160"/>
      <c r="P435" s="161" t="str">
        <f t="shared" ca="1" si="393"/>
        <v/>
      </c>
      <c r="Q435" s="161"/>
      <c r="R435" s="161"/>
      <c r="S435" s="161"/>
      <c r="T435" s="78" t="str">
        <f t="shared" ca="1" si="395"/>
        <v>шт.</v>
      </c>
      <c r="U435" s="79">
        <f t="shared" ca="1" si="396"/>
        <v>3</v>
      </c>
      <c r="V435" s="158" t="str">
        <f t="shared" ca="1" si="397"/>
        <v/>
      </c>
      <c r="W435" s="160"/>
      <c r="X435" s="155" t="str">
        <f t="shared" ca="1" si="394"/>
        <v>Вариант В1</v>
      </c>
      <c r="Y435" s="156"/>
      <c r="Z435" s="156"/>
      <c r="AA435" s="157"/>
      <c r="AB435" s="177"/>
      <c r="AC435" s="86">
        <f t="shared" si="398"/>
        <v>336</v>
      </c>
      <c r="AD435" s="86">
        <f t="shared" ca="1" si="399"/>
        <v>26</v>
      </c>
      <c r="AE435" s="86" t="str">
        <f t="shared" ca="1" si="390"/>
        <v xml:space="preserve">Трансф. тока </v>
      </c>
      <c r="AF435" s="86" t="str">
        <f t="shared" ca="1" si="390"/>
        <v>ТОП-0,66 У3 200/ 5 0,5S</v>
      </c>
      <c r="AG435" s="86" t="str">
        <f t="shared" ca="1" si="390"/>
        <v/>
      </c>
      <c r="AH435" s="86" t="str">
        <f t="shared" ca="1" si="390"/>
        <v/>
      </c>
      <c r="AI435" s="86" t="str">
        <f t="shared" ca="1" si="390"/>
        <v>шт.</v>
      </c>
      <c r="AJ435" s="86">
        <f t="shared" ca="1" si="390"/>
        <v>3</v>
      </c>
      <c r="AK435" s="86" t="str">
        <f t="shared" ca="1" si="390"/>
        <v/>
      </c>
      <c r="AL435" s="86" t="str">
        <f t="shared" ca="1" si="390"/>
        <v>Вариант В1</v>
      </c>
      <c r="AM435" s="86" t="str">
        <f t="shared" ca="1" si="390"/>
        <v/>
      </c>
      <c r="AN435" s="86" t="str">
        <f t="shared" ca="1" si="390"/>
        <v/>
      </c>
      <c r="AO435" s="86" t="str">
        <f t="shared" ca="1" si="390"/>
        <v/>
      </c>
      <c r="AP435" s="86" t="str">
        <f t="shared" ca="1" si="390"/>
        <v/>
      </c>
      <c r="AQ435" s="86" t="str">
        <f t="shared" ca="1" si="390"/>
        <v/>
      </c>
    </row>
    <row r="436" spans="4:43" s="86" customFormat="1" ht="20.25" customHeight="1" thickBot="1">
      <c r="D436" s="166"/>
      <c r="E436" s="167"/>
      <c r="F436" s="174"/>
      <c r="G436" s="175"/>
      <c r="H436" s="176"/>
      <c r="I436" s="80">
        <f t="shared" ca="1" si="391"/>
        <v>26</v>
      </c>
      <c r="J436" s="89" t="str">
        <f t="shared" ca="1" si="386"/>
        <v xml:space="preserve">Трансф. тока </v>
      </c>
      <c r="K436" s="90" t="str">
        <f t="shared" ca="1" si="387"/>
        <v>ТОП-0,66 У3 500/ 5 0,5S</v>
      </c>
      <c r="L436" s="222" t="str">
        <f t="shared" ca="1" si="392"/>
        <v/>
      </c>
      <c r="M436" s="223"/>
      <c r="N436" s="223"/>
      <c r="O436" s="224"/>
      <c r="P436" s="222" t="str">
        <f t="shared" ca="1" si="393"/>
        <v/>
      </c>
      <c r="Q436" s="223"/>
      <c r="R436" s="223"/>
      <c r="S436" s="224"/>
      <c r="T436" s="81" t="str">
        <f t="shared" ca="1" si="395"/>
        <v>шт.</v>
      </c>
      <c r="U436" s="81">
        <f t="shared" ca="1" si="396"/>
        <v>3</v>
      </c>
      <c r="V436" s="222" t="str">
        <f t="shared" ca="1" si="397"/>
        <v/>
      </c>
      <c r="W436" s="224"/>
      <c r="X436" s="225" t="str">
        <f t="shared" ca="1" si="394"/>
        <v>Вариант В1</v>
      </c>
      <c r="Y436" s="226"/>
      <c r="Z436" s="226"/>
      <c r="AA436" s="227"/>
      <c r="AB436" s="177"/>
      <c r="AC436" s="86">
        <f t="shared" si="398"/>
        <v>337</v>
      </c>
      <c r="AD436" s="86">
        <f t="shared" ca="1" si="399"/>
        <v>26</v>
      </c>
      <c r="AE436" s="86" t="str">
        <f t="shared" ca="1" si="390"/>
        <v xml:space="preserve">Трансф. тока </v>
      </c>
      <c r="AF436" s="86" t="str">
        <f t="shared" ca="1" si="390"/>
        <v>ТОП-0,66 У3 500/ 5 0,5S</v>
      </c>
      <c r="AG436" s="86" t="str">
        <f t="shared" ca="1" si="390"/>
        <v/>
      </c>
      <c r="AH436" s="86" t="str">
        <f t="shared" ca="1" si="390"/>
        <v/>
      </c>
      <c r="AI436" s="86" t="str">
        <f t="shared" ca="1" si="390"/>
        <v>шт.</v>
      </c>
      <c r="AJ436" s="86">
        <f t="shared" ca="1" si="390"/>
        <v>3</v>
      </c>
      <c r="AK436" s="86" t="str">
        <f t="shared" ca="1" si="390"/>
        <v/>
      </c>
      <c r="AL436" s="86" t="str">
        <f t="shared" ca="1" si="390"/>
        <v>Вариант В1</v>
      </c>
      <c r="AM436" s="86" t="str">
        <f t="shared" ca="1" si="390"/>
        <v/>
      </c>
      <c r="AN436" s="86" t="str">
        <f t="shared" ca="1" si="390"/>
        <v/>
      </c>
      <c r="AO436" s="86" t="str">
        <f t="shared" ca="1" si="390"/>
        <v/>
      </c>
      <c r="AP436" s="86" t="str">
        <f t="shared" ca="1" si="390"/>
        <v/>
      </c>
      <c r="AQ436" s="86" t="str">
        <f t="shared" ca="1" si="390"/>
        <v/>
      </c>
    </row>
    <row r="437" spans="4:43" s="86" customFormat="1" ht="23.25" customHeight="1">
      <c r="D437" s="162" t="s">
        <v>35</v>
      </c>
      <c r="E437" s="163"/>
      <c r="F437" s="168"/>
      <c r="G437" s="169"/>
      <c r="H437" s="170"/>
      <c r="I437" s="80">
        <f t="shared" ca="1" si="391"/>
        <v>26</v>
      </c>
      <c r="J437" s="278" t="str">
        <f ca="1">AE437</f>
        <v xml:space="preserve">Трансф. тока </v>
      </c>
      <c r="K437" s="90" t="str">
        <f ca="1">AF437</f>
        <v>ТОП-0,66 У3 75/ 5 0,5S</v>
      </c>
      <c r="L437" s="158" t="str">
        <f t="shared" ca="1" si="392"/>
        <v/>
      </c>
      <c r="M437" s="159"/>
      <c r="N437" s="159"/>
      <c r="O437" s="160"/>
      <c r="P437" s="158" t="str">
        <f t="shared" ca="1" si="393"/>
        <v/>
      </c>
      <c r="Q437" s="159"/>
      <c r="R437" s="159"/>
      <c r="S437" s="160"/>
      <c r="T437" s="81" t="str">
        <f t="shared" ca="1" si="395"/>
        <v>шт.</v>
      </c>
      <c r="U437" s="81">
        <f t="shared" ca="1" si="396"/>
        <v>3</v>
      </c>
      <c r="V437" s="158" t="str">
        <f t="shared" ca="1" si="397"/>
        <v/>
      </c>
      <c r="W437" s="160"/>
      <c r="X437" s="155" t="str">
        <f t="shared" ca="1" si="394"/>
        <v>Вариант В1</v>
      </c>
      <c r="Y437" s="156"/>
      <c r="Z437" s="156"/>
      <c r="AA437" s="157"/>
      <c r="AB437" s="177"/>
      <c r="AC437" s="86">
        <f t="shared" si="398"/>
        <v>338</v>
      </c>
      <c r="AD437" s="86">
        <f t="shared" ca="1" si="399"/>
        <v>26</v>
      </c>
      <c r="AE437" s="86" t="str">
        <f t="shared" ca="1" si="390"/>
        <v xml:space="preserve">Трансф. тока </v>
      </c>
      <c r="AF437" s="86" t="str">
        <f t="shared" ca="1" si="390"/>
        <v>ТОП-0,66 У3 75/ 5 0,5S</v>
      </c>
      <c r="AG437" s="86" t="str">
        <f t="shared" ca="1" si="390"/>
        <v/>
      </c>
      <c r="AH437" s="86" t="str">
        <f t="shared" ca="1" si="390"/>
        <v/>
      </c>
      <c r="AI437" s="86" t="str">
        <f t="shared" ca="1" si="390"/>
        <v>шт.</v>
      </c>
      <c r="AJ437" s="86">
        <f t="shared" ca="1" si="390"/>
        <v>3</v>
      </c>
      <c r="AK437" s="86" t="str">
        <f t="shared" ca="1" si="390"/>
        <v/>
      </c>
      <c r="AL437" s="86" t="str">
        <f t="shared" ca="1" si="390"/>
        <v>Вариант В1</v>
      </c>
      <c r="AM437" s="86" t="str">
        <f t="shared" ca="1" si="390"/>
        <v/>
      </c>
      <c r="AN437" s="86" t="str">
        <f t="shared" ca="1" si="390"/>
        <v/>
      </c>
    </row>
    <row r="438" spans="4:43" s="86" customFormat="1" ht="23.25" customHeight="1">
      <c r="D438" s="164"/>
      <c r="E438" s="165"/>
      <c r="F438" s="171"/>
      <c r="G438" s="177"/>
      <c r="H438" s="173"/>
      <c r="I438" s="80" t="str">
        <f t="shared" ca="1" si="391"/>
        <v/>
      </c>
      <c r="J438" s="89" t="str">
        <f t="shared" ref="J438:J441" ca="1" si="400">AE438</f>
        <v>Вариант В2</v>
      </c>
      <c r="K438" s="81" t="str">
        <f t="shared" ref="K438:K441" ca="1" si="401">AF438</f>
        <v/>
      </c>
      <c r="L438" s="158" t="str">
        <f t="shared" ca="1" si="392"/>
        <v/>
      </c>
      <c r="M438" s="159"/>
      <c r="N438" s="159"/>
      <c r="O438" s="160"/>
      <c r="P438" s="158" t="str">
        <f t="shared" ca="1" si="393"/>
        <v/>
      </c>
      <c r="Q438" s="159"/>
      <c r="R438" s="159"/>
      <c r="S438" s="160"/>
      <c r="T438" s="81" t="str">
        <f t="shared" ca="1" si="395"/>
        <v/>
      </c>
      <c r="U438" s="81" t="str">
        <f t="shared" ca="1" si="396"/>
        <v/>
      </c>
      <c r="V438" s="158" t="str">
        <f t="shared" ca="1" si="397"/>
        <v/>
      </c>
      <c r="W438" s="160"/>
      <c r="X438" s="155" t="str">
        <f t="shared" ca="1" si="394"/>
        <v/>
      </c>
      <c r="Y438" s="156"/>
      <c r="Z438" s="156"/>
      <c r="AA438" s="157"/>
      <c r="AB438" s="177"/>
      <c r="AC438" s="86">
        <f t="shared" si="398"/>
        <v>339</v>
      </c>
      <c r="AD438" s="86" t="str">
        <f t="shared" ca="1" si="399"/>
        <v/>
      </c>
      <c r="AE438" s="86" t="str">
        <f t="shared" ca="1" si="390"/>
        <v>Вариант В2</v>
      </c>
      <c r="AF438" s="86" t="str">
        <f t="shared" ca="1" si="390"/>
        <v/>
      </c>
      <c r="AG438" s="86" t="str">
        <f t="shared" ca="1" si="390"/>
        <v/>
      </c>
      <c r="AH438" s="86" t="str">
        <f t="shared" ca="1" si="390"/>
        <v/>
      </c>
      <c r="AI438" s="86" t="str">
        <f t="shared" ca="1" si="390"/>
        <v/>
      </c>
      <c r="AJ438" s="86" t="str">
        <f t="shared" ca="1" si="390"/>
        <v/>
      </c>
      <c r="AK438" s="86" t="str">
        <f t="shared" ca="1" si="390"/>
        <v/>
      </c>
      <c r="AL438" s="86" t="str">
        <f t="shared" ca="1" si="390"/>
        <v/>
      </c>
      <c r="AM438" s="86" t="str">
        <f t="shared" ca="1" si="390"/>
        <v/>
      </c>
      <c r="AN438" s="86" t="str">
        <f t="shared" ca="1" si="390"/>
        <v/>
      </c>
      <c r="AO438" s="86" t="str">
        <f t="shared" ca="1" si="390"/>
        <v/>
      </c>
      <c r="AP438" s="86" t="str">
        <f t="shared" ca="1" si="390"/>
        <v/>
      </c>
      <c r="AQ438" s="86" t="str">
        <f t="shared" ca="1" si="390"/>
        <v/>
      </c>
    </row>
    <row r="439" spans="4:43" s="86" customFormat="1" ht="23.25" customHeight="1">
      <c r="D439" s="164"/>
      <c r="E439" s="165"/>
      <c r="F439" s="171"/>
      <c r="G439" s="177"/>
      <c r="H439" s="173"/>
      <c r="I439" s="3">
        <f t="shared" ca="1" si="391"/>
        <v>1</v>
      </c>
      <c r="J439" s="6" t="str">
        <f t="shared" ca="1" si="400"/>
        <v>ШУЭ-Т-10 -GSM Корп.432</v>
      </c>
      <c r="K439" s="79" t="str">
        <f t="shared" ca="1" si="401"/>
        <v>Шкаф в сборе</v>
      </c>
      <c r="L439" s="158" t="str">
        <f t="shared" ca="1" si="392"/>
        <v/>
      </c>
      <c r="M439" s="159"/>
      <c r="N439" s="159"/>
      <c r="O439" s="160"/>
      <c r="P439" s="161" t="str">
        <f t="shared" ca="1" si="393"/>
        <v/>
      </c>
      <c r="Q439" s="161"/>
      <c r="R439" s="161"/>
      <c r="S439" s="161"/>
      <c r="T439" s="78" t="str">
        <f t="shared" ca="1" si="395"/>
        <v>шт.</v>
      </c>
      <c r="U439" s="79">
        <f t="shared" ca="1" si="396"/>
        <v>3</v>
      </c>
      <c r="V439" s="158" t="str">
        <f t="shared" ca="1" si="397"/>
        <v/>
      </c>
      <c r="W439" s="160"/>
      <c r="X439" s="155" t="str">
        <f t="shared" ca="1" si="394"/>
        <v>Вариант В2</v>
      </c>
      <c r="Y439" s="156"/>
      <c r="Z439" s="156"/>
      <c r="AA439" s="157"/>
      <c r="AB439" s="177"/>
      <c r="AC439" s="86">
        <f t="shared" si="398"/>
        <v>340</v>
      </c>
      <c r="AD439" s="86">
        <f t="shared" ca="1" si="399"/>
        <v>1</v>
      </c>
      <c r="AE439" s="86" t="str">
        <f t="shared" ca="1" si="390"/>
        <v>ШУЭ-Т-10 -GSM Корп.432</v>
      </c>
      <c r="AF439" s="86" t="str">
        <f t="shared" ca="1" si="390"/>
        <v>Шкаф в сборе</v>
      </c>
      <c r="AG439" s="86" t="str">
        <f t="shared" ca="1" si="390"/>
        <v/>
      </c>
      <c r="AH439" s="86" t="str">
        <f t="shared" ca="1" si="390"/>
        <v/>
      </c>
      <c r="AI439" s="86" t="str">
        <f t="shared" ca="1" si="390"/>
        <v>шт.</v>
      </c>
      <c r="AJ439" s="86">
        <f t="shared" ca="1" si="390"/>
        <v>3</v>
      </c>
      <c r="AK439" s="86" t="str">
        <f t="shared" ca="1" si="390"/>
        <v/>
      </c>
      <c r="AL439" s="86" t="str">
        <f t="shared" ca="1" si="390"/>
        <v>Вариант В2</v>
      </c>
      <c r="AM439" s="86" t="str">
        <f t="shared" ca="1" si="390"/>
        <v/>
      </c>
      <c r="AN439" s="86" t="str">
        <f t="shared" ca="1" si="390"/>
        <v/>
      </c>
      <c r="AO439" s="86" t="str">
        <f t="shared" ca="1" si="390"/>
        <v/>
      </c>
      <c r="AP439" s="86" t="str">
        <f t="shared" ca="1" si="390"/>
        <v/>
      </c>
      <c r="AQ439" s="86" t="str">
        <f t="shared" ca="1" si="390"/>
        <v/>
      </c>
    </row>
    <row r="440" spans="4:43" s="86" customFormat="1" ht="23.25" customHeight="1">
      <c r="D440" s="164"/>
      <c r="E440" s="165"/>
      <c r="F440" s="171"/>
      <c r="G440" s="177"/>
      <c r="H440" s="173"/>
      <c r="I440" s="3">
        <f t="shared" ca="1" si="391"/>
        <v>2</v>
      </c>
      <c r="J440" s="6" t="str">
        <f t="shared" ca="1" si="400"/>
        <v>Бирка Треугольник</v>
      </c>
      <c r="K440" s="79" t="str">
        <f t="shared" ca="1" si="401"/>
        <v>У-136</v>
      </c>
      <c r="L440" s="158" t="str">
        <f t="shared" ca="1" si="392"/>
        <v/>
      </c>
      <c r="M440" s="159"/>
      <c r="N440" s="159"/>
      <c r="O440" s="160"/>
      <c r="P440" s="161" t="str">
        <f t="shared" ca="1" si="393"/>
        <v/>
      </c>
      <c r="Q440" s="161"/>
      <c r="R440" s="161"/>
      <c r="S440" s="161"/>
      <c r="T440" s="78" t="str">
        <f t="shared" ca="1" si="395"/>
        <v>шт.</v>
      </c>
      <c r="U440" s="79">
        <f t="shared" ca="1" si="396"/>
        <v>6</v>
      </c>
      <c r="V440" s="158" t="str">
        <f t="shared" ca="1" si="397"/>
        <v/>
      </c>
      <c r="W440" s="160"/>
      <c r="X440" s="155" t="str">
        <f t="shared" ca="1" si="394"/>
        <v>Вариант В2</v>
      </c>
      <c r="Y440" s="156"/>
      <c r="Z440" s="156"/>
      <c r="AA440" s="157"/>
      <c r="AB440" s="177"/>
      <c r="AC440" s="86">
        <f t="shared" si="398"/>
        <v>341</v>
      </c>
      <c r="AD440" s="86">
        <f t="shared" ca="1" si="399"/>
        <v>2</v>
      </c>
      <c r="AE440" s="86" t="str">
        <f t="shared" ca="1" si="390"/>
        <v>Бирка Треугольник</v>
      </c>
      <c r="AF440" s="86" t="str">
        <f t="shared" ca="1" si="390"/>
        <v>У-136</v>
      </c>
      <c r="AG440" s="86" t="str">
        <f t="shared" ca="1" si="390"/>
        <v/>
      </c>
      <c r="AH440" s="86" t="str">
        <f t="shared" ca="1" si="390"/>
        <v/>
      </c>
      <c r="AI440" s="86" t="str">
        <f t="shared" ca="1" si="390"/>
        <v>шт.</v>
      </c>
      <c r="AJ440" s="86">
        <f t="shared" ca="1" si="390"/>
        <v>6</v>
      </c>
      <c r="AK440" s="86" t="str">
        <f t="shared" ca="1" si="390"/>
        <v/>
      </c>
      <c r="AL440" s="86" t="str">
        <f t="shared" ca="1" si="390"/>
        <v>Вариант В2</v>
      </c>
      <c r="AM440" s="86" t="str">
        <f t="shared" ca="1" si="390"/>
        <v/>
      </c>
      <c r="AN440" s="86" t="str">
        <f t="shared" ca="1" si="390"/>
        <v/>
      </c>
      <c r="AO440" s="86" t="str">
        <f t="shared" ca="1" si="390"/>
        <v/>
      </c>
      <c r="AP440" s="86" t="str">
        <f t="shared" ca="1" si="390"/>
        <v/>
      </c>
      <c r="AQ440" s="86" t="str">
        <f t="shared" ca="1" si="390"/>
        <v/>
      </c>
    </row>
    <row r="441" spans="4:43" s="86" customFormat="1" ht="22.5" customHeight="1" thickBot="1">
      <c r="D441" s="166"/>
      <c r="E441" s="167"/>
      <c r="F441" s="174"/>
      <c r="G441" s="175"/>
      <c r="H441" s="176"/>
      <c r="I441" s="3">
        <f t="shared" ca="1" si="391"/>
        <v>3</v>
      </c>
      <c r="J441" s="6" t="str">
        <f t="shared" ca="1" si="400"/>
        <v>Хомут нейлон, белый</v>
      </c>
      <c r="K441" s="79" t="str">
        <f t="shared" ca="1" si="401"/>
        <v>2,5х100</v>
      </c>
      <c r="L441" s="158" t="str">
        <f t="shared" ca="1" si="392"/>
        <v/>
      </c>
      <c r="M441" s="159"/>
      <c r="N441" s="159"/>
      <c r="O441" s="160"/>
      <c r="P441" s="158" t="str">
        <f t="shared" ca="1" si="393"/>
        <v/>
      </c>
      <c r="Q441" s="159"/>
      <c r="R441" s="159"/>
      <c r="S441" s="160"/>
      <c r="T441" s="79" t="str">
        <f ca="1">AI441</f>
        <v>шт.</v>
      </c>
      <c r="U441" s="79">
        <f ca="1">AJ441</f>
        <v>6</v>
      </c>
      <c r="V441" s="158" t="str">
        <f ca="1">AK441</f>
        <v/>
      </c>
      <c r="W441" s="160"/>
      <c r="X441" s="155" t="str">
        <f t="shared" ca="1" si="394"/>
        <v>Вариант В2</v>
      </c>
      <c r="Y441" s="156"/>
      <c r="Z441" s="156"/>
      <c r="AA441" s="157"/>
      <c r="AB441" s="177"/>
      <c r="AC441" s="86">
        <f t="shared" si="398"/>
        <v>342</v>
      </c>
      <c r="AD441" s="86">
        <f t="shared" ca="1" si="399"/>
        <v>3</v>
      </c>
      <c r="AE441" s="86" t="str">
        <f t="shared" ca="1" si="390"/>
        <v>Хомут нейлон, белый</v>
      </c>
      <c r="AF441" s="86" t="str">
        <f t="shared" ca="1" si="390"/>
        <v>2,5х100</v>
      </c>
      <c r="AG441" s="86" t="str">
        <f t="shared" ca="1" si="390"/>
        <v/>
      </c>
      <c r="AH441" s="86" t="str">
        <f t="shared" ca="1" si="390"/>
        <v/>
      </c>
      <c r="AI441" s="86" t="str">
        <f t="shared" ca="1" si="390"/>
        <v>шт.</v>
      </c>
      <c r="AJ441" s="86">
        <f t="shared" ca="1" si="390"/>
        <v>6</v>
      </c>
      <c r="AK441" s="86" t="str">
        <f t="shared" ca="1" si="390"/>
        <v/>
      </c>
      <c r="AL441" s="86" t="str">
        <f t="shared" ca="1" si="390"/>
        <v>Вариант В2</v>
      </c>
      <c r="AM441" s="86" t="str">
        <f t="shared" ca="1" si="390"/>
        <v/>
      </c>
      <c r="AN441" s="86" t="str">
        <f t="shared" ca="1" si="390"/>
        <v/>
      </c>
      <c r="AO441" s="86" t="str">
        <f t="shared" ca="1" si="390"/>
        <v/>
      </c>
      <c r="AP441" s="86" t="str">
        <f t="shared" ca="1" si="390"/>
        <v/>
      </c>
      <c r="AQ441" s="86" t="str">
        <f t="shared" ca="1" si="390"/>
        <v/>
      </c>
    </row>
    <row r="442" spans="4:43" s="86" customFormat="1" ht="14.25" customHeight="1" thickBot="1">
      <c r="D442" s="178" t="s">
        <v>38</v>
      </c>
      <c r="E442" s="179"/>
      <c r="F442" s="184"/>
      <c r="G442" s="185"/>
      <c r="H442" s="186"/>
      <c r="J442" s="91"/>
      <c r="AA442" s="84"/>
      <c r="AB442" s="177"/>
    </row>
    <row r="443" spans="4:43" s="86" customFormat="1" ht="15" customHeight="1">
      <c r="D443" s="180"/>
      <c r="E443" s="181"/>
      <c r="F443" s="184"/>
      <c r="G443" s="185"/>
      <c r="H443" s="186"/>
      <c r="I443" s="26"/>
      <c r="J443" s="92"/>
      <c r="K443" s="27"/>
      <c r="L443" s="44"/>
      <c r="M443" s="87"/>
      <c r="N443" s="44"/>
      <c r="O443" s="190"/>
      <c r="P443" s="191"/>
      <c r="Q443" s="44"/>
      <c r="R443" s="44"/>
      <c r="S443" s="192" t="str">
        <f>$S$29</f>
        <v>2001.РП.10Т-ТКР2.1</v>
      </c>
      <c r="T443" s="193"/>
      <c r="U443" s="193"/>
      <c r="V443" s="193"/>
      <c r="W443" s="193"/>
      <c r="X443" s="193"/>
      <c r="Y443" s="193"/>
      <c r="Z443" s="194"/>
      <c r="AA443" s="201" t="s">
        <v>16</v>
      </c>
      <c r="AB443" s="177"/>
    </row>
    <row r="444" spans="4:43" s="86" customFormat="1" ht="6" customHeight="1" thickBot="1">
      <c r="D444" s="180"/>
      <c r="E444" s="181"/>
      <c r="F444" s="184"/>
      <c r="G444" s="185"/>
      <c r="H444" s="186"/>
      <c r="I444" s="26"/>
      <c r="J444" s="92"/>
      <c r="K444" s="27"/>
      <c r="L444" s="203"/>
      <c r="M444" s="203"/>
      <c r="N444" s="203"/>
      <c r="O444" s="205"/>
      <c r="P444" s="206"/>
      <c r="Q444" s="203"/>
      <c r="R444" s="203"/>
      <c r="S444" s="195"/>
      <c r="T444" s="196"/>
      <c r="U444" s="196"/>
      <c r="V444" s="196"/>
      <c r="W444" s="196"/>
      <c r="X444" s="196"/>
      <c r="Y444" s="196"/>
      <c r="Z444" s="197"/>
      <c r="AA444" s="202"/>
      <c r="AB444" s="177"/>
    </row>
    <row r="445" spans="4:43" s="86" customFormat="1" ht="9" customHeight="1" thickBot="1">
      <c r="D445" s="180"/>
      <c r="E445" s="181"/>
      <c r="F445" s="184"/>
      <c r="G445" s="185"/>
      <c r="H445" s="186"/>
      <c r="I445" s="26"/>
      <c r="J445" s="92"/>
      <c r="K445" s="27"/>
      <c r="L445" s="204"/>
      <c r="M445" s="204"/>
      <c r="N445" s="204"/>
      <c r="O445" s="207"/>
      <c r="P445" s="208"/>
      <c r="Q445" s="204"/>
      <c r="R445" s="204"/>
      <c r="S445" s="195"/>
      <c r="T445" s="196"/>
      <c r="U445" s="196"/>
      <c r="V445" s="196"/>
      <c r="W445" s="196"/>
      <c r="X445" s="196"/>
      <c r="Y445" s="196"/>
      <c r="Z445" s="197"/>
      <c r="AA445" s="209">
        <v>12</v>
      </c>
      <c r="AB445" s="177"/>
    </row>
    <row r="446" spans="4:43" s="86" customFormat="1" ht="39" customHeight="1" thickBot="1">
      <c r="D446" s="182"/>
      <c r="E446" s="183"/>
      <c r="F446" s="187"/>
      <c r="G446" s="188"/>
      <c r="H446" s="189"/>
      <c r="I446" s="29"/>
      <c r="J446" s="93"/>
      <c r="K446" s="30"/>
      <c r="L446" s="88" t="s">
        <v>14</v>
      </c>
      <c r="M446" s="88" t="s">
        <v>15</v>
      </c>
      <c r="N446" s="88" t="s">
        <v>16</v>
      </c>
      <c r="O446" s="210" t="s">
        <v>17</v>
      </c>
      <c r="P446" s="210"/>
      <c r="Q446" s="88" t="s">
        <v>18</v>
      </c>
      <c r="R446" s="88" t="s">
        <v>19</v>
      </c>
      <c r="S446" s="198"/>
      <c r="T446" s="199"/>
      <c r="U446" s="199"/>
      <c r="V446" s="199"/>
      <c r="W446" s="199"/>
      <c r="X446" s="199"/>
      <c r="Y446" s="199"/>
      <c r="Z446" s="200"/>
      <c r="AA446" s="209"/>
      <c r="AB446" s="177"/>
    </row>
    <row r="447" spans="4:43" s="86" customFormat="1" ht="11.25" customHeight="1" thickBot="1">
      <c r="J447" s="91"/>
      <c r="Y447" s="211" t="s">
        <v>40</v>
      </c>
      <c r="Z447" s="211"/>
      <c r="AA447" s="211"/>
      <c r="AB447" s="177"/>
    </row>
    <row r="448" spans="4:43" s="86" customFormat="1" ht="23.25" customHeight="1">
      <c r="H448" s="83"/>
      <c r="I448" s="212" t="s">
        <v>0</v>
      </c>
      <c r="J448" s="214" t="s">
        <v>1</v>
      </c>
      <c r="K448" s="216" t="s">
        <v>2</v>
      </c>
      <c r="L448" s="216" t="s">
        <v>3</v>
      </c>
      <c r="M448" s="216"/>
      <c r="N448" s="216"/>
      <c r="O448" s="216"/>
      <c r="P448" s="216" t="s">
        <v>4</v>
      </c>
      <c r="Q448" s="216"/>
      <c r="R448" s="216"/>
      <c r="S448" s="216"/>
      <c r="T448" s="216" t="s">
        <v>5</v>
      </c>
      <c r="U448" s="216" t="s">
        <v>6</v>
      </c>
      <c r="V448" s="216" t="s">
        <v>7</v>
      </c>
      <c r="W448" s="216"/>
      <c r="X448" s="219" t="s">
        <v>8</v>
      </c>
      <c r="Y448" s="219"/>
      <c r="Z448" s="219"/>
      <c r="AA448" s="220"/>
      <c r="AB448" s="177"/>
      <c r="AD448" s="86" t="s">
        <v>41</v>
      </c>
      <c r="AE448" s="86">
        <v>1</v>
      </c>
      <c r="AF448" s="86">
        <f t="shared" ref="AF448" si="402">AE448+1</f>
        <v>2</v>
      </c>
      <c r="AG448" s="86">
        <f t="shared" ref="AG448" si="403">AF448+1</f>
        <v>3</v>
      </c>
      <c r="AH448" s="86">
        <f t="shared" ref="AH448" si="404">AG448+1</f>
        <v>4</v>
      </c>
      <c r="AI448" s="86">
        <f t="shared" ref="AI448" si="405">AH448+1</f>
        <v>5</v>
      </c>
      <c r="AJ448" s="86">
        <f t="shared" ref="AJ448" si="406">AI448+1</f>
        <v>6</v>
      </c>
      <c r="AK448" s="86">
        <f t="shared" ref="AK448" si="407">AJ448+1</f>
        <v>7</v>
      </c>
      <c r="AL448" s="86">
        <f t="shared" ref="AL448" si="408">AK448+1</f>
        <v>8</v>
      </c>
      <c r="AM448" s="86">
        <f t="shared" ref="AM448" si="409">AL448+1</f>
        <v>9</v>
      </c>
      <c r="AN448" s="86">
        <f t="shared" ref="AN448" si="410">AM448+1</f>
        <v>10</v>
      </c>
      <c r="AO448" s="86">
        <f t="shared" ref="AO448" si="411">AN448+1</f>
        <v>11</v>
      </c>
      <c r="AP448" s="86">
        <f t="shared" ref="AP448" si="412">AO448+1</f>
        <v>12</v>
      </c>
      <c r="AQ448" s="86">
        <f t="shared" ref="AQ448" si="413">AP448+1</f>
        <v>13</v>
      </c>
    </row>
    <row r="449" spans="8:43" s="86" customFormat="1" ht="76.5" customHeight="1">
      <c r="H449" s="83"/>
      <c r="I449" s="213"/>
      <c r="J449" s="215"/>
      <c r="K449" s="217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7"/>
      <c r="Y449" s="217"/>
      <c r="Z449" s="217"/>
      <c r="AA449" s="221"/>
      <c r="AB449" s="177"/>
      <c r="AC449" s="86">
        <f ca="1">IF(OFFSET(AC449,40,0,1,1)&lt;&gt;0,OFFSET(AC449,40,0,1,1),AA482)</f>
        <v>374</v>
      </c>
    </row>
    <row r="450" spans="8:43" s="86" customFormat="1" ht="23.25" customHeight="1">
      <c r="H450" s="83"/>
      <c r="I450" s="3">
        <f ca="1">AD450</f>
        <v>4</v>
      </c>
      <c r="J450" s="6" t="str">
        <f ca="1">AE450</f>
        <v xml:space="preserve">Болт </v>
      </c>
      <c r="K450" s="47" t="str">
        <f ca="1">AF450</f>
        <v>М6х30</v>
      </c>
      <c r="L450" s="158" t="str">
        <f t="shared" ref="L450:L469" ca="1" si="414">AG450</f>
        <v/>
      </c>
      <c r="M450" s="159"/>
      <c r="N450" s="159"/>
      <c r="O450" s="160"/>
      <c r="P450" s="161" t="str">
        <f t="shared" ref="P450:P469" ca="1" si="415">AH450</f>
        <v/>
      </c>
      <c r="Q450" s="161"/>
      <c r="R450" s="161"/>
      <c r="S450" s="161"/>
      <c r="T450" s="78" t="str">
        <f t="shared" ref="T450:T469" ca="1" si="416">AI450</f>
        <v>шт.</v>
      </c>
      <c r="U450" s="79">
        <f t="shared" ref="U450:U469" ca="1" si="417">AJ450</f>
        <v>15</v>
      </c>
      <c r="V450" s="158" t="str">
        <f t="shared" ref="V450:V469" ca="1" si="418">AK450</f>
        <v/>
      </c>
      <c r="W450" s="160"/>
      <c r="X450" s="155" t="str">
        <f t="shared" ref="X450:X469" ca="1" si="419">AL450</f>
        <v>Вариант В2</v>
      </c>
      <c r="Y450" s="156"/>
      <c r="Z450" s="156"/>
      <c r="AA450" s="157"/>
      <c r="AB450" s="177"/>
      <c r="AC450" s="86">
        <f>AC441+1</f>
        <v>343</v>
      </c>
      <c r="AD450" s="86">
        <f ca="1">IF(OFFSET(INDIRECT($AD$2),AC450,0,1,1)&lt;&gt;0,OFFSET(INDIRECT($AD$2),AC450,0,1,1),"")</f>
        <v>4</v>
      </c>
      <c r="AE450" s="86" t="str">
        <f t="shared" ref="AE450:AQ465" ca="1" si="420">IF(OFFSET(INDIRECT($AD$2),$AC450,AE$2,1,1)&lt;&gt;0,OFFSET(INDIRECT($AD$2),$AC450,AE$2,1,1),"")</f>
        <v xml:space="preserve">Болт </v>
      </c>
      <c r="AF450" s="86" t="str">
        <f t="shared" ca="1" si="420"/>
        <v>М6х30</v>
      </c>
      <c r="AG450" s="86" t="str">
        <f t="shared" ca="1" si="420"/>
        <v/>
      </c>
      <c r="AH450" s="86" t="str">
        <f t="shared" ca="1" si="420"/>
        <v/>
      </c>
      <c r="AI450" s="86" t="str">
        <f t="shared" ca="1" si="420"/>
        <v>шт.</v>
      </c>
      <c r="AJ450" s="86">
        <f t="shared" ca="1" si="420"/>
        <v>15</v>
      </c>
      <c r="AK450" s="86" t="str">
        <f t="shared" ca="1" si="420"/>
        <v/>
      </c>
      <c r="AL450" s="86" t="str">
        <f t="shared" ca="1" si="420"/>
        <v>Вариант В2</v>
      </c>
      <c r="AM450" s="86" t="str">
        <f t="shared" ca="1" si="420"/>
        <v/>
      </c>
      <c r="AN450" s="86" t="str">
        <f t="shared" ca="1" si="420"/>
        <v/>
      </c>
      <c r="AO450" s="86" t="str">
        <f t="shared" ca="1" si="420"/>
        <v/>
      </c>
      <c r="AP450" s="86" t="str">
        <f t="shared" ca="1" si="420"/>
        <v/>
      </c>
      <c r="AQ450" s="86" t="str">
        <f t="shared" ca="1" si="420"/>
        <v/>
      </c>
    </row>
    <row r="451" spans="8:43" s="86" customFormat="1" ht="23.25" customHeight="1">
      <c r="H451" s="83"/>
      <c r="I451" s="3">
        <f t="shared" ref="I451:I469" ca="1" si="421">AD451</f>
        <v>5</v>
      </c>
      <c r="J451" s="6" t="str">
        <f t="shared" ref="J451:J473" ca="1" si="422">AE451</f>
        <v xml:space="preserve">Гайка </v>
      </c>
      <c r="K451" s="79" t="str">
        <f t="shared" ref="K451:K473" ca="1" si="423">AF451</f>
        <v>М6</v>
      </c>
      <c r="L451" s="158" t="str">
        <f t="shared" ca="1" si="414"/>
        <v/>
      </c>
      <c r="M451" s="159"/>
      <c r="N451" s="159"/>
      <c r="O451" s="160"/>
      <c r="P451" s="161" t="str">
        <f t="shared" ca="1" si="415"/>
        <v/>
      </c>
      <c r="Q451" s="161"/>
      <c r="R451" s="161"/>
      <c r="S451" s="161"/>
      <c r="T451" s="78" t="str">
        <f t="shared" ca="1" si="416"/>
        <v>шт.</v>
      </c>
      <c r="U451" s="79">
        <f t="shared" ca="1" si="417"/>
        <v>15</v>
      </c>
      <c r="V451" s="158" t="str">
        <f t="shared" ca="1" si="418"/>
        <v/>
      </c>
      <c r="W451" s="160"/>
      <c r="X451" s="155" t="str">
        <f t="shared" ca="1" si="419"/>
        <v>Вариант В2</v>
      </c>
      <c r="Y451" s="156"/>
      <c r="Z451" s="156"/>
      <c r="AA451" s="157"/>
      <c r="AB451" s="177"/>
      <c r="AC451" s="86">
        <f>AC450+1</f>
        <v>344</v>
      </c>
      <c r="AD451" s="86">
        <f ca="1">IF(OFFSET(INDIRECT($AD$2),AC451,0,1,1)&lt;&gt;0,OFFSET(INDIRECT($AD$2),AC451,0,1,1),"")</f>
        <v>5</v>
      </c>
      <c r="AE451" s="86" t="str">
        <f t="shared" ca="1" si="420"/>
        <v xml:space="preserve">Гайка </v>
      </c>
      <c r="AF451" s="86" t="str">
        <f t="shared" ca="1" si="420"/>
        <v>М6</v>
      </c>
      <c r="AG451" s="86" t="str">
        <f t="shared" ca="1" si="420"/>
        <v/>
      </c>
      <c r="AH451" s="86" t="str">
        <f t="shared" ca="1" si="420"/>
        <v/>
      </c>
      <c r="AI451" s="86" t="str">
        <f t="shared" ca="1" si="420"/>
        <v>шт.</v>
      </c>
      <c r="AJ451" s="86">
        <f t="shared" ca="1" si="420"/>
        <v>15</v>
      </c>
      <c r="AK451" s="86" t="str">
        <f t="shared" ca="1" si="420"/>
        <v/>
      </c>
      <c r="AL451" s="86" t="str">
        <f t="shared" ca="1" si="420"/>
        <v>Вариант В2</v>
      </c>
      <c r="AM451" s="86" t="str">
        <f t="shared" ca="1" si="420"/>
        <v/>
      </c>
      <c r="AN451" s="86" t="str">
        <f t="shared" ca="1" si="420"/>
        <v/>
      </c>
      <c r="AO451" s="86" t="str">
        <f t="shared" ca="1" si="420"/>
        <v/>
      </c>
      <c r="AP451" s="86" t="str">
        <f t="shared" ca="1" si="420"/>
        <v/>
      </c>
      <c r="AQ451" s="86" t="str">
        <f t="shared" ca="1" si="420"/>
        <v/>
      </c>
    </row>
    <row r="452" spans="8:43" s="86" customFormat="1" ht="23.25" customHeight="1">
      <c r="H452" s="83"/>
      <c r="I452" s="3">
        <f t="shared" ca="1" si="421"/>
        <v>6</v>
      </c>
      <c r="J452" s="6" t="str">
        <f t="shared" ca="1" si="422"/>
        <v xml:space="preserve">Шайба плоск. усил. ГОСТ 6958 </v>
      </c>
      <c r="K452" s="79" t="str">
        <f t="shared" ca="1" si="423"/>
        <v>М6</v>
      </c>
      <c r="L452" s="158" t="str">
        <f t="shared" ca="1" si="414"/>
        <v/>
      </c>
      <c r="M452" s="159"/>
      <c r="N452" s="159"/>
      <c r="O452" s="160"/>
      <c r="P452" s="161" t="str">
        <f t="shared" ca="1" si="415"/>
        <v/>
      </c>
      <c r="Q452" s="161"/>
      <c r="R452" s="161"/>
      <c r="S452" s="161"/>
      <c r="T452" s="78" t="str">
        <f t="shared" ca="1" si="416"/>
        <v>шт.</v>
      </c>
      <c r="U452" s="79">
        <f t="shared" ca="1" si="417"/>
        <v>30</v>
      </c>
      <c r="V452" s="158" t="str">
        <f t="shared" ca="1" si="418"/>
        <v/>
      </c>
      <c r="W452" s="160"/>
      <c r="X452" s="155" t="str">
        <f t="shared" ca="1" si="419"/>
        <v>Вариант В2</v>
      </c>
      <c r="Y452" s="156"/>
      <c r="Z452" s="156"/>
      <c r="AA452" s="157"/>
      <c r="AB452" s="177"/>
      <c r="AC452" s="86">
        <f>AC451+1</f>
        <v>345</v>
      </c>
      <c r="AD452" s="86">
        <f t="shared" ref="AD452:AD470" ca="1" si="424">IF(OFFSET(INDIRECT($AD$2),AC452,0,1,1)&lt;&gt;0,OFFSET(INDIRECT($AD$2),AC452,0,1,1),"")</f>
        <v>6</v>
      </c>
      <c r="AE452" s="86" t="str">
        <f t="shared" ca="1" si="420"/>
        <v xml:space="preserve">Шайба плоск. усил. ГОСТ 6958 </v>
      </c>
      <c r="AF452" s="86" t="str">
        <f t="shared" ca="1" si="420"/>
        <v>М6</v>
      </c>
      <c r="AG452" s="86" t="str">
        <f t="shared" ca="1" si="420"/>
        <v/>
      </c>
      <c r="AH452" s="86" t="str">
        <f t="shared" ca="1" si="420"/>
        <v/>
      </c>
      <c r="AI452" s="86" t="str">
        <f t="shared" ca="1" si="420"/>
        <v>шт.</v>
      </c>
      <c r="AJ452" s="86">
        <f t="shared" ca="1" si="420"/>
        <v>30</v>
      </c>
      <c r="AK452" s="86" t="str">
        <f t="shared" ca="1" si="420"/>
        <v/>
      </c>
      <c r="AL452" s="86" t="str">
        <f t="shared" ca="1" si="420"/>
        <v>Вариант В2</v>
      </c>
      <c r="AM452" s="86" t="str">
        <f t="shared" ca="1" si="420"/>
        <v/>
      </c>
      <c r="AN452" s="86" t="str">
        <f t="shared" ca="1" si="420"/>
        <v/>
      </c>
      <c r="AO452" s="86" t="str">
        <f t="shared" ca="1" si="420"/>
        <v/>
      </c>
      <c r="AP452" s="86" t="str">
        <f t="shared" ca="1" si="420"/>
        <v/>
      </c>
      <c r="AQ452" s="86" t="str">
        <f t="shared" ca="1" si="420"/>
        <v/>
      </c>
    </row>
    <row r="453" spans="8:43" s="86" customFormat="1" ht="23.25" customHeight="1">
      <c r="H453" s="83"/>
      <c r="I453" s="3">
        <f t="shared" ca="1" si="421"/>
        <v>7</v>
      </c>
      <c r="J453" s="6" t="str">
        <f t="shared" ca="1" si="422"/>
        <v xml:space="preserve">Шайба пружинная гроверная </v>
      </c>
      <c r="K453" s="79" t="str">
        <f t="shared" ca="1" si="423"/>
        <v>М6</v>
      </c>
      <c r="L453" s="158" t="str">
        <f t="shared" ca="1" si="414"/>
        <v/>
      </c>
      <c r="M453" s="159"/>
      <c r="N453" s="159"/>
      <c r="O453" s="160"/>
      <c r="P453" s="161" t="str">
        <f t="shared" ca="1" si="415"/>
        <v/>
      </c>
      <c r="Q453" s="161"/>
      <c r="R453" s="161"/>
      <c r="S453" s="161"/>
      <c r="T453" s="78" t="str">
        <f t="shared" ca="1" si="416"/>
        <v>шт.</v>
      </c>
      <c r="U453" s="79">
        <f t="shared" ca="1" si="417"/>
        <v>15</v>
      </c>
      <c r="V453" s="158" t="str">
        <f t="shared" ca="1" si="418"/>
        <v/>
      </c>
      <c r="W453" s="160"/>
      <c r="X453" s="155" t="str">
        <f t="shared" ca="1" si="419"/>
        <v>Вариант В2</v>
      </c>
      <c r="Y453" s="156"/>
      <c r="Z453" s="156"/>
      <c r="AA453" s="157"/>
      <c r="AB453" s="177"/>
      <c r="AC453" s="86">
        <f t="shared" ref="AC453:AC470" si="425">AC452+1</f>
        <v>346</v>
      </c>
      <c r="AD453" s="86">
        <f t="shared" ca="1" si="424"/>
        <v>7</v>
      </c>
      <c r="AE453" s="86" t="str">
        <f t="shared" ca="1" si="420"/>
        <v xml:space="preserve">Шайба пружинная гроверная </v>
      </c>
      <c r="AF453" s="86" t="str">
        <f t="shared" ca="1" si="420"/>
        <v>М6</v>
      </c>
      <c r="AG453" s="86" t="str">
        <f t="shared" ca="1" si="420"/>
        <v/>
      </c>
      <c r="AH453" s="86" t="str">
        <f t="shared" ca="1" si="420"/>
        <v/>
      </c>
      <c r="AI453" s="86" t="str">
        <f t="shared" ca="1" si="420"/>
        <v>шт.</v>
      </c>
      <c r="AJ453" s="86">
        <f t="shared" ca="1" si="420"/>
        <v>15</v>
      </c>
      <c r="AK453" s="86" t="str">
        <f t="shared" ca="1" si="420"/>
        <v/>
      </c>
      <c r="AL453" s="86" t="str">
        <f t="shared" ca="1" si="420"/>
        <v>Вариант В2</v>
      </c>
      <c r="AM453" s="86" t="str">
        <f t="shared" ca="1" si="420"/>
        <v/>
      </c>
      <c r="AN453" s="86" t="str">
        <f t="shared" ca="1" si="420"/>
        <v/>
      </c>
      <c r="AO453" s="86" t="str">
        <f t="shared" ca="1" si="420"/>
        <v/>
      </c>
      <c r="AP453" s="86" t="str">
        <f t="shared" ca="1" si="420"/>
        <v/>
      </c>
      <c r="AQ453" s="86" t="str">
        <f t="shared" ca="1" si="420"/>
        <v/>
      </c>
    </row>
    <row r="454" spans="8:43" s="86" customFormat="1" ht="23.25" customHeight="1">
      <c r="H454" s="83"/>
      <c r="I454" s="3">
        <f t="shared" ca="1" si="421"/>
        <v>8</v>
      </c>
      <c r="J454" s="6" t="str">
        <f t="shared" ca="1" si="422"/>
        <v>Болт ГОСТ 7798-70</v>
      </c>
      <c r="K454" s="41" t="str">
        <f t="shared" ca="1" si="423"/>
        <v>М8х30</v>
      </c>
      <c r="L454" s="158" t="str">
        <f t="shared" ca="1" si="414"/>
        <v/>
      </c>
      <c r="M454" s="159"/>
      <c r="N454" s="159"/>
      <c r="O454" s="160"/>
      <c r="P454" s="161" t="str">
        <f t="shared" ca="1" si="415"/>
        <v/>
      </c>
      <c r="Q454" s="161"/>
      <c r="R454" s="161"/>
      <c r="S454" s="161"/>
      <c r="T454" s="78" t="str">
        <f t="shared" ca="1" si="416"/>
        <v>шт.</v>
      </c>
      <c r="U454" s="79">
        <f t="shared" ca="1" si="417"/>
        <v>18</v>
      </c>
      <c r="V454" s="158" t="str">
        <f t="shared" ca="1" si="418"/>
        <v/>
      </c>
      <c r="W454" s="160"/>
      <c r="X454" s="155" t="str">
        <f t="shared" ca="1" si="419"/>
        <v>Вариант В2</v>
      </c>
      <c r="Y454" s="156"/>
      <c r="Z454" s="156"/>
      <c r="AA454" s="157"/>
      <c r="AB454" s="177"/>
      <c r="AC454" s="86">
        <f t="shared" si="425"/>
        <v>347</v>
      </c>
      <c r="AD454" s="86">
        <f t="shared" ca="1" si="424"/>
        <v>8</v>
      </c>
      <c r="AE454" s="86" t="str">
        <f t="shared" ca="1" si="420"/>
        <v>Болт ГОСТ 7798-70</v>
      </c>
      <c r="AF454" s="86" t="str">
        <f t="shared" ca="1" si="420"/>
        <v>М8х30</v>
      </c>
      <c r="AG454" s="86" t="str">
        <f t="shared" ca="1" si="420"/>
        <v/>
      </c>
      <c r="AH454" s="86" t="str">
        <f t="shared" ca="1" si="420"/>
        <v/>
      </c>
      <c r="AI454" s="86" t="str">
        <f t="shared" ca="1" si="420"/>
        <v>шт.</v>
      </c>
      <c r="AJ454" s="86">
        <f t="shared" ca="1" si="420"/>
        <v>18</v>
      </c>
      <c r="AK454" s="86" t="str">
        <f t="shared" ca="1" si="420"/>
        <v/>
      </c>
      <c r="AL454" s="86" t="str">
        <f t="shared" ca="1" si="420"/>
        <v>Вариант В2</v>
      </c>
      <c r="AM454" s="86" t="str">
        <f t="shared" ca="1" si="420"/>
        <v/>
      </c>
      <c r="AN454" s="86" t="str">
        <f t="shared" ca="1" si="420"/>
        <v/>
      </c>
      <c r="AO454" s="86" t="str">
        <f t="shared" ca="1" si="420"/>
        <v/>
      </c>
      <c r="AP454" s="86" t="str">
        <f t="shared" ca="1" si="420"/>
        <v/>
      </c>
      <c r="AQ454" s="86" t="str">
        <f t="shared" ca="1" si="420"/>
        <v/>
      </c>
    </row>
    <row r="455" spans="8:43" s="86" customFormat="1" ht="23.25" customHeight="1">
      <c r="H455" s="83"/>
      <c r="I455" s="3">
        <f t="shared" ca="1" si="421"/>
        <v>9</v>
      </c>
      <c r="J455" s="6" t="str">
        <f t="shared" ca="1" si="422"/>
        <v>Гайка ГОСТ 5915-70</v>
      </c>
      <c r="K455" s="79" t="str">
        <f t="shared" ca="1" si="423"/>
        <v>М8</v>
      </c>
      <c r="L455" s="158" t="str">
        <f t="shared" ca="1" si="414"/>
        <v/>
      </c>
      <c r="M455" s="159"/>
      <c r="N455" s="159"/>
      <c r="O455" s="160"/>
      <c r="P455" s="161" t="str">
        <f t="shared" ca="1" si="415"/>
        <v/>
      </c>
      <c r="Q455" s="161"/>
      <c r="R455" s="161"/>
      <c r="S455" s="161"/>
      <c r="T455" s="78" t="str">
        <f t="shared" ca="1" si="416"/>
        <v>шт.</v>
      </c>
      <c r="U455" s="79">
        <f t="shared" ca="1" si="417"/>
        <v>18</v>
      </c>
      <c r="V455" s="158" t="str">
        <f t="shared" ca="1" si="418"/>
        <v/>
      </c>
      <c r="W455" s="160"/>
      <c r="X455" s="155" t="str">
        <f t="shared" ca="1" si="419"/>
        <v>Вариант В2</v>
      </c>
      <c r="Y455" s="156"/>
      <c r="Z455" s="156"/>
      <c r="AA455" s="157"/>
      <c r="AB455" s="177"/>
      <c r="AC455" s="86">
        <f t="shared" si="425"/>
        <v>348</v>
      </c>
      <c r="AD455" s="86">
        <f t="shared" ca="1" si="424"/>
        <v>9</v>
      </c>
      <c r="AE455" s="86" t="str">
        <f t="shared" ca="1" si="420"/>
        <v>Гайка ГОСТ 5915-70</v>
      </c>
      <c r="AF455" s="86" t="str">
        <f t="shared" ca="1" si="420"/>
        <v>М8</v>
      </c>
      <c r="AG455" s="86" t="str">
        <f t="shared" ca="1" si="420"/>
        <v/>
      </c>
      <c r="AH455" s="86" t="str">
        <f t="shared" ca="1" si="420"/>
        <v/>
      </c>
      <c r="AI455" s="86" t="str">
        <f t="shared" ca="1" si="420"/>
        <v>шт.</v>
      </c>
      <c r="AJ455" s="86">
        <f t="shared" ca="1" si="420"/>
        <v>18</v>
      </c>
      <c r="AK455" s="86" t="str">
        <f t="shared" ca="1" si="420"/>
        <v/>
      </c>
      <c r="AL455" s="86" t="str">
        <f t="shared" ca="1" si="420"/>
        <v>Вариант В2</v>
      </c>
      <c r="AM455" s="86" t="str">
        <f t="shared" ca="1" si="420"/>
        <v/>
      </c>
      <c r="AN455" s="86" t="str">
        <f t="shared" ca="1" si="420"/>
        <v/>
      </c>
      <c r="AO455" s="86" t="str">
        <f t="shared" ca="1" si="420"/>
        <v/>
      </c>
      <c r="AP455" s="86" t="str">
        <f t="shared" ca="1" si="420"/>
        <v/>
      </c>
      <c r="AQ455" s="86" t="str">
        <f t="shared" ca="1" si="420"/>
        <v/>
      </c>
    </row>
    <row r="456" spans="8:43" s="86" customFormat="1" ht="23.25" customHeight="1">
      <c r="H456" s="83"/>
      <c r="I456" s="40">
        <f t="shared" ca="1" si="421"/>
        <v>10</v>
      </c>
      <c r="J456" s="6" t="str">
        <f t="shared" ca="1" si="422"/>
        <v xml:space="preserve">Шайба плоск. усил. ГОСТ 6958 </v>
      </c>
      <c r="K456" s="74" t="str">
        <f t="shared" ca="1" si="423"/>
        <v>М8</v>
      </c>
      <c r="L456" s="158" t="str">
        <f t="shared" ca="1" si="414"/>
        <v/>
      </c>
      <c r="M456" s="159"/>
      <c r="N456" s="159"/>
      <c r="O456" s="160"/>
      <c r="P456" s="161" t="str">
        <f t="shared" ca="1" si="415"/>
        <v/>
      </c>
      <c r="Q456" s="161"/>
      <c r="R456" s="161"/>
      <c r="S456" s="161"/>
      <c r="T456" s="78" t="str">
        <f t="shared" ca="1" si="416"/>
        <v>шт.</v>
      </c>
      <c r="U456" s="79">
        <f t="shared" ca="1" si="417"/>
        <v>36</v>
      </c>
      <c r="V456" s="158" t="str">
        <f t="shared" ca="1" si="418"/>
        <v/>
      </c>
      <c r="W456" s="160"/>
      <c r="X456" s="155" t="str">
        <f t="shared" ca="1" si="419"/>
        <v>Вариант В2</v>
      </c>
      <c r="Y456" s="156"/>
      <c r="Z456" s="156"/>
      <c r="AA456" s="157"/>
      <c r="AB456" s="177"/>
      <c r="AC456" s="86">
        <f t="shared" si="425"/>
        <v>349</v>
      </c>
      <c r="AD456" s="86">
        <f t="shared" ca="1" si="424"/>
        <v>10</v>
      </c>
      <c r="AE456" s="86" t="str">
        <f t="shared" ca="1" si="420"/>
        <v xml:space="preserve">Шайба плоск. усил. ГОСТ 6958 </v>
      </c>
      <c r="AF456" s="86" t="str">
        <f t="shared" ca="1" si="420"/>
        <v>М8</v>
      </c>
      <c r="AG456" s="86" t="str">
        <f t="shared" ca="1" si="420"/>
        <v/>
      </c>
      <c r="AH456" s="86" t="str">
        <f t="shared" ca="1" si="420"/>
        <v/>
      </c>
      <c r="AI456" s="86" t="str">
        <f t="shared" ca="1" si="420"/>
        <v>шт.</v>
      </c>
      <c r="AJ456" s="86">
        <f t="shared" ca="1" si="420"/>
        <v>36</v>
      </c>
      <c r="AK456" s="86" t="str">
        <f t="shared" ca="1" si="420"/>
        <v/>
      </c>
      <c r="AL456" s="86" t="str">
        <f t="shared" ca="1" si="420"/>
        <v>Вариант В2</v>
      </c>
      <c r="AM456" s="86" t="str">
        <f t="shared" ca="1" si="420"/>
        <v/>
      </c>
      <c r="AN456" s="86" t="str">
        <f t="shared" ca="1" si="420"/>
        <v/>
      </c>
      <c r="AO456" s="86" t="str">
        <f t="shared" ca="1" si="420"/>
        <v/>
      </c>
      <c r="AP456" s="86" t="str">
        <f t="shared" ca="1" si="420"/>
        <v/>
      </c>
      <c r="AQ456" s="86" t="str">
        <f t="shared" ca="1" si="420"/>
        <v/>
      </c>
    </row>
    <row r="457" spans="8:43" s="86" customFormat="1" ht="23.25" customHeight="1">
      <c r="H457" s="83"/>
      <c r="I457" s="3">
        <f t="shared" ca="1" si="421"/>
        <v>11</v>
      </c>
      <c r="J457" s="6" t="str">
        <f t="shared" ca="1" si="422"/>
        <v>Шайба пружинн. гровер ГОСТ 6402-70</v>
      </c>
      <c r="K457" s="79" t="str">
        <f t="shared" ca="1" si="423"/>
        <v>М8</v>
      </c>
      <c r="L457" s="158" t="str">
        <f t="shared" ca="1" si="414"/>
        <v/>
      </c>
      <c r="M457" s="159"/>
      <c r="N457" s="159"/>
      <c r="O457" s="160"/>
      <c r="P457" s="161" t="str">
        <f t="shared" ca="1" si="415"/>
        <v/>
      </c>
      <c r="Q457" s="161"/>
      <c r="R457" s="161"/>
      <c r="S457" s="161"/>
      <c r="T457" s="78" t="str">
        <f t="shared" ca="1" si="416"/>
        <v>шт.</v>
      </c>
      <c r="U457" s="79">
        <f t="shared" ca="1" si="417"/>
        <v>18</v>
      </c>
      <c r="V457" s="158" t="str">
        <f t="shared" ca="1" si="418"/>
        <v/>
      </c>
      <c r="W457" s="160"/>
      <c r="X457" s="155" t="str">
        <f t="shared" ca="1" si="419"/>
        <v>Вариант В2</v>
      </c>
      <c r="Y457" s="156"/>
      <c r="Z457" s="156"/>
      <c r="AA457" s="157"/>
      <c r="AB457" s="177"/>
      <c r="AC457" s="86">
        <f t="shared" si="425"/>
        <v>350</v>
      </c>
      <c r="AD457" s="86">
        <f t="shared" ca="1" si="424"/>
        <v>11</v>
      </c>
      <c r="AE457" s="86" t="str">
        <f t="shared" ca="1" si="420"/>
        <v>Шайба пружинн. гровер ГОСТ 6402-70</v>
      </c>
      <c r="AF457" s="86" t="str">
        <f t="shared" ca="1" si="420"/>
        <v>М8</v>
      </c>
      <c r="AG457" s="86" t="str">
        <f t="shared" ca="1" si="420"/>
        <v/>
      </c>
      <c r="AH457" s="86" t="str">
        <f t="shared" ca="1" si="420"/>
        <v/>
      </c>
      <c r="AI457" s="86" t="str">
        <f t="shared" ca="1" si="420"/>
        <v>шт.</v>
      </c>
      <c r="AJ457" s="86">
        <f t="shared" ca="1" si="420"/>
        <v>18</v>
      </c>
      <c r="AK457" s="86" t="str">
        <f t="shared" ca="1" si="420"/>
        <v/>
      </c>
      <c r="AL457" s="86" t="str">
        <f t="shared" ca="1" si="420"/>
        <v>Вариант В2</v>
      </c>
      <c r="AM457" s="86" t="str">
        <f t="shared" ca="1" si="420"/>
        <v/>
      </c>
      <c r="AN457" s="86" t="str">
        <f t="shared" ca="1" si="420"/>
        <v/>
      </c>
      <c r="AO457" s="86" t="str">
        <f t="shared" ca="1" si="420"/>
        <v/>
      </c>
      <c r="AP457" s="86" t="str">
        <f t="shared" ca="1" si="420"/>
        <v/>
      </c>
      <c r="AQ457" s="86" t="str">
        <f t="shared" ca="1" si="420"/>
        <v/>
      </c>
    </row>
    <row r="458" spans="8:43" s="86" customFormat="1" ht="23.25" customHeight="1">
      <c r="H458" s="83"/>
      <c r="I458" s="3">
        <f t="shared" ca="1" si="421"/>
        <v>12</v>
      </c>
      <c r="J458" s="6" t="str">
        <f t="shared" ca="1" si="422"/>
        <v>Провод желт.-зел.ТУ 3550</v>
      </c>
      <c r="K458" s="73" t="str">
        <f t="shared" ca="1" si="423"/>
        <v>ПВ1 1х6</v>
      </c>
      <c r="L458" s="158" t="str">
        <f t="shared" ca="1" si="414"/>
        <v/>
      </c>
      <c r="M458" s="159"/>
      <c r="N458" s="159"/>
      <c r="O458" s="160"/>
      <c r="P458" s="161" t="str">
        <f t="shared" ca="1" si="415"/>
        <v/>
      </c>
      <c r="Q458" s="161"/>
      <c r="R458" s="161"/>
      <c r="S458" s="161"/>
      <c r="T458" s="78" t="str">
        <f t="shared" ca="1" si="416"/>
        <v>м.</v>
      </c>
      <c r="U458" s="79">
        <f t="shared" ca="1" si="417"/>
        <v>15</v>
      </c>
      <c r="V458" s="158" t="str">
        <f t="shared" ca="1" si="418"/>
        <v/>
      </c>
      <c r="W458" s="160"/>
      <c r="X458" s="155" t="str">
        <f t="shared" ca="1" si="419"/>
        <v>Вариант В2</v>
      </c>
      <c r="Y458" s="156"/>
      <c r="Z458" s="156"/>
      <c r="AA458" s="157"/>
      <c r="AB458" s="177"/>
      <c r="AC458" s="86">
        <f t="shared" si="425"/>
        <v>351</v>
      </c>
      <c r="AD458" s="86">
        <f t="shared" ca="1" si="424"/>
        <v>12</v>
      </c>
      <c r="AE458" s="86" t="str">
        <f t="shared" ca="1" si="420"/>
        <v>Провод желт.-зел.ТУ 3550</v>
      </c>
      <c r="AF458" s="86" t="str">
        <f t="shared" ca="1" si="420"/>
        <v>ПВ1 1х6</v>
      </c>
      <c r="AG458" s="86" t="str">
        <f t="shared" ca="1" si="420"/>
        <v/>
      </c>
      <c r="AH458" s="86" t="str">
        <f t="shared" ca="1" si="420"/>
        <v/>
      </c>
      <c r="AI458" s="86" t="str">
        <f t="shared" ca="1" si="420"/>
        <v>м.</v>
      </c>
      <c r="AJ458" s="86">
        <f t="shared" ca="1" si="420"/>
        <v>15</v>
      </c>
      <c r="AK458" s="86" t="str">
        <f t="shared" ca="1" si="420"/>
        <v/>
      </c>
      <c r="AL458" s="86" t="str">
        <f t="shared" ca="1" si="420"/>
        <v>Вариант В2</v>
      </c>
      <c r="AM458" s="86" t="str">
        <f t="shared" ca="1" si="420"/>
        <v/>
      </c>
      <c r="AN458" s="86" t="str">
        <f t="shared" ca="1" si="420"/>
        <v/>
      </c>
      <c r="AO458" s="86" t="str">
        <f t="shared" ca="1" si="420"/>
        <v/>
      </c>
      <c r="AP458" s="86" t="str">
        <f t="shared" ca="1" si="420"/>
        <v/>
      </c>
      <c r="AQ458" s="86" t="str">
        <f t="shared" ca="1" si="420"/>
        <v/>
      </c>
    </row>
    <row r="459" spans="8:43" s="86" customFormat="1" ht="23.25" customHeight="1">
      <c r="H459" s="83"/>
      <c r="I459" s="3">
        <f t="shared" ca="1" si="421"/>
        <v>13</v>
      </c>
      <c r="J459" s="6" t="str">
        <f t="shared" ca="1" si="422"/>
        <v xml:space="preserve">Провод </v>
      </c>
      <c r="K459" s="79" t="str">
        <f t="shared" ca="1" si="423"/>
        <v>ПВ-1 1х2,5</v>
      </c>
      <c r="L459" s="158" t="str">
        <f t="shared" ca="1" si="414"/>
        <v/>
      </c>
      <c r="M459" s="159"/>
      <c r="N459" s="159"/>
      <c r="O459" s="160"/>
      <c r="P459" s="161" t="str">
        <f t="shared" ca="1" si="415"/>
        <v/>
      </c>
      <c r="Q459" s="161"/>
      <c r="R459" s="161"/>
      <c r="S459" s="161"/>
      <c r="T459" s="78" t="str">
        <f t="shared" ca="1" si="416"/>
        <v>м.</v>
      </c>
      <c r="U459" s="79">
        <f t="shared" ca="1" si="417"/>
        <v>9</v>
      </c>
      <c r="V459" s="158" t="str">
        <f t="shared" ca="1" si="418"/>
        <v/>
      </c>
      <c r="W459" s="160"/>
      <c r="X459" s="155" t="str">
        <f t="shared" ca="1" si="419"/>
        <v>Вариант В2</v>
      </c>
      <c r="Y459" s="156"/>
      <c r="Z459" s="156"/>
      <c r="AA459" s="157"/>
      <c r="AB459" s="177"/>
      <c r="AC459" s="86">
        <f t="shared" si="425"/>
        <v>352</v>
      </c>
      <c r="AD459" s="86">
        <f t="shared" ca="1" si="424"/>
        <v>13</v>
      </c>
      <c r="AE459" s="86" t="str">
        <f t="shared" ca="1" si="420"/>
        <v xml:space="preserve">Провод </v>
      </c>
      <c r="AF459" s="86" t="str">
        <f t="shared" ca="1" si="420"/>
        <v>ПВ-1 1х2,5</v>
      </c>
      <c r="AG459" s="86" t="str">
        <f t="shared" ca="1" si="420"/>
        <v/>
      </c>
      <c r="AH459" s="86" t="str">
        <f t="shared" ca="1" si="420"/>
        <v/>
      </c>
      <c r="AI459" s="86" t="str">
        <f t="shared" ca="1" si="420"/>
        <v>м.</v>
      </c>
      <c r="AJ459" s="86">
        <f t="shared" ca="1" si="420"/>
        <v>9</v>
      </c>
      <c r="AK459" s="86" t="str">
        <f t="shared" ca="1" si="420"/>
        <v/>
      </c>
      <c r="AL459" s="86" t="str">
        <f t="shared" ca="1" si="420"/>
        <v>Вариант В2</v>
      </c>
      <c r="AM459" s="86" t="str">
        <f t="shared" ca="1" si="420"/>
        <v/>
      </c>
      <c r="AN459" s="86" t="str">
        <f t="shared" ca="1" si="420"/>
        <v/>
      </c>
      <c r="AO459" s="86" t="str">
        <f t="shared" ca="1" si="420"/>
        <v/>
      </c>
      <c r="AP459" s="86" t="str">
        <f t="shared" ca="1" si="420"/>
        <v/>
      </c>
      <c r="AQ459" s="86" t="str">
        <f t="shared" ca="1" si="420"/>
        <v/>
      </c>
    </row>
    <row r="460" spans="8:43" s="86" customFormat="1" ht="23.25" customHeight="1">
      <c r="H460" s="83"/>
      <c r="I460" s="3">
        <f t="shared" ca="1" si="421"/>
        <v>14</v>
      </c>
      <c r="J460" s="6" t="str">
        <f t="shared" ca="1" si="422"/>
        <v xml:space="preserve">Кабель </v>
      </c>
      <c r="K460" s="47" t="str">
        <f t="shared" ca="1" si="423"/>
        <v>КВВГнг 10х2,5</v>
      </c>
      <c r="L460" s="158" t="str">
        <f t="shared" ca="1" si="414"/>
        <v/>
      </c>
      <c r="M460" s="159"/>
      <c r="N460" s="159"/>
      <c r="O460" s="160"/>
      <c r="P460" s="161" t="str">
        <f t="shared" ca="1" si="415"/>
        <v/>
      </c>
      <c r="Q460" s="161"/>
      <c r="R460" s="161"/>
      <c r="S460" s="161"/>
      <c r="T460" s="78" t="str">
        <f t="shared" ca="1" si="416"/>
        <v>м.</v>
      </c>
      <c r="U460" s="79">
        <f t="shared" ca="1" si="417"/>
        <v>18</v>
      </c>
      <c r="V460" s="158" t="str">
        <f t="shared" ca="1" si="418"/>
        <v/>
      </c>
      <c r="W460" s="160"/>
      <c r="X460" s="155" t="str">
        <f t="shared" ca="1" si="419"/>
        <v>Вариант В2</v>
      </c>
      <c r="Y460" s="156"/>
      <c r="Z460" s="156"/>
      <c r="AA460" s="157"/>
      <c r="AB460" s="177"/>
      <c r="AC460" s="86">
        <f t="shared" si="425"/>
        <v>353</v>
      </c>
      <c r="AD460" s="86">
        <f t="shared" ca="1" si="424"/>
        <v>14</v>
      </c>
      <c r="AE460" s="86" t="str">
        <f t="shared" ca="1" si="420"/>
        <v xml:space="preserve">Кабель </v>
      </c>
      <c r="AF460" s="86" t="str">
        <f t="shared" ca="1" si="420"/>
        <v>КВВГнг 10х2,5</v>
      </c>
      <c r="AG460" s="86" t="str">
        <f t="shared" ca="1" si="420"/>
        <v/>
      </c>
      <c r="AH460" s="86" t="str">
        <f t="shared" ca="1" si="420"/>
        <v/>
      </c>
      <c r="AI460" s="86" t="str">
        <f t="shared" ca="1" si="420"/>
        <v>м.</v>
      </c>
      <c r="AJ460" s="86">
        <f t="shared" ca="1" si="420"/>
        <v>18</v>
      </c>
      <c r="AK460" s="86" t="str">
        <f t="shared" ca="1" si="420"/>
        <v/>
      </c>
      <c r="AL460" s="86" t="str">
        <f t="shared" ca="1" si="420"/>
        <v>Вариант В2</v>
      </c>
      <c r="AM460" s="86" t="str">
        <f t="shared" ca="1" si="420"/>
        <v/>
      </c>
      <c r="AN460" s="86" t="str">
        <f t="shared" ca="1" si="420"/>
        <v/>
      </c>
      <c r="AO460" s="86" t="str">
        <f t="shared" ca="1" si="420"/>
        <v/>
      </c>
      <c r="AP460" s="86" t="str">
        <f t="shared" ca="1" si="420"/>
        <v/>
      </c>
      <c r="AQ460" s="86" t="str">
        <f t="shared" ca="1" si="420"/>
        <v/>
      </c>
    </row>
    <row r="461" spans="8:43" s="86" customFormat="1" ht="23.25" customHeight="1">
      <c r="H461" s="83"/>
      <c r="I461" s="3">
        <f t="shared" ca="1" si="421"/>
        <v>15</v>
      </c>
      <c r="J461" s="6" t="str">
        <f t="shared" ca="1" si="422"/>
        <v xml:space="preserve">Наконечник </v>
      </c>
      <c r="K461" s="79" t="str">
        <f t="shared" ca="1" si="423"/>
        <v>НКИ 2.5-6</v>
      </c>
      <c r="L461" s="158" t="str">
        <f t="shared" ca="1" si="414"/>
        <v/>
      </c>
      <c r="M461" s="159"/>
      <c r="N461" s="159"/>
      <c r="O461" s="160"/>
      <c r="P461" s="161" t="str">
        <f t="shared" ca="1" si="415"/>
        <v/>
      </c>
      <c r="Q461" s="161"/>
      <c r="R461" s="161"/>
      <c r="S461" s="161"/>
      <c r="T461" s="78" t="str">
        <f t="shared" ca="1" si="416"/>
        <v>шт.</v>
      </c>
      <c r="U461" s="79">
        <f t="shared" ca="1" si="417"/>
        <v>12</v>
      </c>
      <c r="V461" s="158" t="str">
        <f t="shared" ca="1" si="418"/>
        <v/>
      </c>
      <c r="W461" s="160"/>
      <c r="X461" s="155" t="str">
        <f t="shared" ca="1" si="419"/>
        <v>Вариант В2</v>
      </c>
      <c r="Y461" s="156"/>
      <c r="Z461" s="156"/>
      <c r="AA461" s="157"/>
      <c r="AB461" s="177"/>
      <c r="AC461" s="86">
        <f t="shared" si="425"/>
        <v>354</v>
      </c>
      <c r="AD461" s="86">
        <f t="shared" ca="1" si="424"/>
        <v>15</v>
      </c>
      <c r="AE461" s="86" t="str">
        <f t="shared" ca="1" si="420"/>
        <v xml:space="preserve">Наконечник </v>
      </c>
      <c r="AF461" s="86" t="str">
        <f t="shared" ca="1" si="420"/>
        <v>НКИ 2.5-6</v>
      </c>
      <c r="AG461" s="86" t="str">
        <f t="shared" ca="1" si="420"/>
        <v/>
      </c>
      <c r="AH461" s="86" t="str">
        <f t="shared" ca="1" si="420"/>
        <v/>
      </c>
      <c r="AI461" s="86" t="str">
        <f t="shared" ca="1" si="420"/>
        <v>шт.</v>
      </c>
      <c r="AJ461" s="86">
        <f t="shared" ca="1" si="420"/>
        <v>12</v>
      </c>
      <c r="AK461" s="86" t="str">
        <f t="shared" ca="1" si="420"/>
        <v/>
      </c>
      <c r="AL461" s="86" t="str">
        <f t="shared" ca="1" si="420"/>
        <v>Вариант В2</v>
      </c>
      <c r="AM461" s="86" t="str">
        <f t="shared" ca="1" si="420"/>
        <v/>
      </c>
      <c r="AN461" s="86" t="str">
        <f t="shared" ca="1" si="420"/>
        <v/>
      </c>
      <c r="AO461" s="86" t="str">
        <f t="shared" ca="1" si="420"/>
        <v/>
      </c>
      <c r="AP461" s="86" t="str">
        <f t="shared" ca="1" si="420"/>
        <v/>
      </c>
      <c r="AQ461" s="86" t="str">
        <f t="shared" ca="1" si="420"/>
        <v/>
      </c>
    </row>
    <row r="462" spans="8:43" s="86" customFormat="1" ht="23.25" customHeight="1">
      <c r="H462" s="83"/>
      <c r="I462" s="3">
        <f t="shared" ca="1" si="421"/>
        <v>16</v>
      </c>
      <c r="J462" s="6" t="str">
        <f t="shared" ca="1" si="422"/>
        <v xml:space="preserve">Наконечник </v>
      </c>
      <c r="K462" s="79" t="str">
        <f t="shared" ca="1" si="423"/>
        <v>НКИ 5,5-6</v>
      </c>
      <c r="L462" s="158" t="str">
        <f t="shared" ca="1" si="414"/>
        <v/>
      </c>
      <c r="M462" s="159"/>
      <c r="N462" s="159"/>
      <c r="O462" s="160"/>
      <c r="P462" s="161" t="str">
        <f t="shared" ca="1" si="415"/>
        <v/>
      </c>
      <c r="Q462" s="161"/>
      <c r="R462" s="161"/>
      <c r="S462" s="161"/>
      <c r="T462" s="78" t="str">
        <f t="shared" ca="1" si="416"/>
        <v>шт.</v>
      </c>
      <c r="U462" s="79">
        <f t="shared" ca="1" si="417"/>
        <v>6</v>
      </c>
      <c r="V462" s="158" t="str">
        <f t="shared" ca="1" si="418"/>
        <v/>
      </c>
      <c r="W462" s="160"/>
      <c r="X462" s="155" t="str">
        <f t="shared" ca="1" si="419"/>
        <v>Вариант В2</v>
      </c>
      <c r="Y462" s="156"/>
      <c r="Z462" s="156"/>
      <c r="AA462" s="157"/>
      <c r="AB462" s="177"/>
      <c r="AC462" s="86">
        <f t="shared" si="425"/>
        <v>355</v>
      </c>
      <c r="AD462" s="86">
        <f t="shared" ca="1" si="424"/>
        <v>16</v>
      </c>
      <c r="AE462" s="86" t="str">
        <f t="shared" ca="1" si="420"/>
        <v xml:space="preserve">Наконечник </v>
      </c>
      <c r="AF462" s="86" t="str">
        <f t="shared" ca="1" si="420"/>
        <v>НКИ 5,5-6</v>
      </c>
      <c r="AG462" s="86" t="str">
        <f t="shared" ca="1" si="420"/>
        <v/>
      </c>
      <c r="AH462" s="86" t="str">
        <f t="shared" ca="1" si="420"/>
        <v/>
      </c>
      <c r="AI462" s="86" t="str">
        <f t="shared" ca="1" si="420"/>
        <v>шт.</v>
      </c>
      <c r="AJ462" s="86">
        <f t="shared" ca="1" si="420"/>
        <v>6</v>
      </c>
      <c r="AK462" s="86" t="str">
        <f t="shared" ca="1" si="420"/>
        <v/>
      </c>
      <c r="AL462" s="86" t="str">
        <f t="shared" ca="1" si="420"/>
        <v>Вариант В2</v>
      </c>
      <c r="AM462" s="86" t="str">
        <f t="shared" ca="1" si="420"/>
        <v/>
      </c>
      <c r="AN462" s="86" t="str">
        <f t="shared" ca="1" si="420"/>
        <v/>
      </c>
      <c r="AO462" s="86" t="str">
        <f t="shared" ca="1" si="420"/>
        <v/>
      </c>
      <c r="AP462" s="86" t="str">
        <f t="shared" ca="1" si="420"/>
        <v/>
      </c>
      <c r="AQ462" s="86" t="str">
        <f t="shared" ca="1" si="420"/>
        <v/>
      </c>
    </row>
    <row r="463" spans="8:43" s="86" customFormat="1" ht="23.25" customHeight="1">
      <c r="H463" s="83"/>
      <c r="I463" s="3">
        <f t="shared" ca="1" si="421"/>
        <v>17</v>
      </c>
      <c r="J463" s="6" t="str">
        <f t="shared" ca="1" si="422"/>
        <v>Болт ГОСТ 7798-70</v>
      </c>
      <c r="K463" s="79" t="str">
        <f t="shared" ca="1" si="423"/>
        <v>М4х25</v>
      </c>
      <c r="L463" s="158" t="str">
        <f t="shared" ca="1" si="414"/>
        <v/>
      </c>
      <c r="M463" s="159"/>
      <c r="N463" s="159"/>
      <c r="O463" s="160"/>
      <c r="P463" s="161" t="str">
        <f t="shared" ca="1" si="415"/>
        <v/>
      </c>
      <c r="Q463" s="161"/>
      <c r="R463" s="161"/>
      <c r="S463" s="161"/>
      <c r="T463" s="78" t="str">
        <f t="shared" ca="1" si="416"/>
        <v>шт.</v>
      </c>
      <c r="U463" s="79">
        <f t="shared" ca="1" si="417"/>
        <v>9</v>
      </c>
      <c r="V463" s="158" t="str">
        <f t="shared" ca="1" si="418"/>
        <v/>
      </c>
      <c r="W463" s="160"/>
      <c r="X463" s="155" t="str">
        <f t="shared" ca="1" si="419"/>
        <v>Вариант В2</v>
      </c>
      <c r="Y463" s="156"/>
      <c r="Z463" s="156"/>
      <c r="AA463" s="157"/>
      <c r="AB463" s="177"/>
      <c r="AC463" s="86">
        <f t="shared" si="425"/>
        <v>356</v>
      </c>
      <c r="AD463" s="86">
        <f t="shared" ca="1" si="424"/>
        <v>17</v>
      </c>
      <c r="AE463" s="86" t="str">
        <f t="shared" ca="1" si="420"/>
        <v>Болт ГОСТ 7798-70</v>
      </c>
      <c r="AF463" s="86" t="str">
        <f t="shared" ca="1" si="420"/>
        <v>М4х25</v>
      </c>
      <c r="AG463" s="86" t="str">
        <f t="shared" ca="1" si="420"/>
        <v/>
      </c>
      <c r="AH463" s="86" t="str">
        <f t="shared" ca="1" si="420"/>
        <v/>
      </c>
      <c r="AI463" s="86" t="str">
        <f t="shared" ca="1" si="420"/>
        <v>шт.</v>
      </c>
      <c r="AJ463" s="86">
        <f t="shared" ca="1" si="420"/>
        <v>9</v>
      </c>
      <c r="AK463" s="86" t="str">
        <f t="shared" ca="1" si="420"/>
        <v/>
      </c>
      <c r="AL463" s="86" t="str">
        <f t="shared" ca="1" si="420"/>
        <v>Вариант В2</v>
      </c>
      <c r="AM463" s="86" t="str">
        <f t="shared" ca="1" si="420"/>
        <v/>
      </c>
      <c r="AN463" s="86" t="str">
        <f t="shared" ca="1" si="420"/>
        <v/>
      </c>
      <c r="AO463" s="86" t="str">
        <f t="shared" ca="1" si="420"/>
        <v/>
      </c>
      <c r="AP463" s="86" t="str">
        <f t="shared" ca="1" si="420"/>
        <v/>
      </c>
      <c r="AQ463" s="86" t="str">
        <f t="shared" ca="1" si="420"/>
        <v/>
      </c>
    </row>
    <row r="464" spans="8:43" s="86" customFormat="1" ht="23.25" customHeight="1">
      <c r="H464" s="83"/>
      <c r="I464" s="3">
        <f t="shared" ca="1" si="421"/>
        <v>18</v>
      </c>
      <c r="J464" s="6" t="str">
        <f t="shared" ca="1" si="422"/>
        <v>Гайка ГОСТ 5927-70</v>
      </c>
      <c r="K464" s="47" t="str">
        <f t="shared" ca="1" si="423"/>
        <v>М4</v>
      </c>
      <c r="L464" s="158" t="str">
        <f t="shared" ca="1" si="414"/>
        <v/>
      </c>
      <c r="M464" s="159"/>
      <c r="N464" s="159"/>
      <c r="O464" s="160"/>
      <c r="P464" s="161" t="str">
        <f t="shared" ca="1" si="415"/>
        <v/>
      </c>
      <c r="Q464" s="161"/>
      <c r="R464" s="161"/>
      <c r="S464" s="161"/>
      <c r="T464" s="78" t="str">
        <f t="shared" ca="1" si="416"/>
        <v>шт.</v>
      </c>
      <c r="U464" s="79">
        <f t="shared" ca="1" si="417"/>
        <v>9</v>
      </c>
      <c r="V464" s="158" t="str">
        <f t="shared" ca="1" si="418"/>
        <v/>
      </c>
      <c r="W464" s="160"/>
      <c r="X464" s="155" t="str">
        <f t="shared" ca="1" si="419"/>
        <v>Вариант В2</v>
      </c>
      <c r="Y464" s="156"/>
      <c r="Z464" s="156"/>
      <c r="AA464" s="157"/>
      <c r="AB464" s="177"/>
      <c r="AC464" s="86">
        <f t="shared" si="425"/>
        <v>357</v>
      </c>
      <c r="AD464" s="86">
        <f t="shared" ca="1" si="424"/>
        <v>18</v>
      </c>
      <c r="AE464" s="86" t="str">
        <f t="shared" ca="1" si="420"/>
        <v>Гайка ГОСТ 5927-70</v>
      </c>
      <c r="AF464" s="86" t="str">
        <f t="shared" ca="1" si="420"/>
        <v>М4</v>
      </c>
      <c r="AG464" s="86" t="str">
        <f t="shared" ca="1" si="420"/>
        <v/>
      </c>
      <c r="AH464" s="86" t="str">
        <f t="shared" ca="1" si="420"/>
        <v/>
      </c>
      <c r="AI464" s="86" t="str">
        <f t="shared" ca="1" si="420"/>
        <v>шт.</v>
      </c>
      <c r="AJ464" s="86">
        <f t="shared" ca="1" si="420"/>
        <v>9</v>
      </c>
      <c r="AK464" s="86" t="str">
        <f t="shared" ca="1" si="420"/>
        <v/>
      </c>
      <c r="AL464" s="86" t="str">
        <f t="shared" ca="1" si="420"/>
        <v>Вариант В2</v>
      </c>
      <c r="AM464" s="86" t="str">
        <f t="shared" ca="1" si="420"/>
        <v/>
      </c>
      <c r="AN464" s="86" t="str">
        <f t="shared" ca="1" si="420"/>
        <v/>
      </c>
      <c r="AO464" s="86" t="str">
        <f t="shared" ca="1" si="420"/>
        <v/>
      </c>
      <c r="AP464" s="86" t="str">
        <f t="shared" ca="1" si="420"/>
        <v/>
      </c>
      <c r="AQ464" s="86" t="str">
        <f t="shared" ca="1" si="420"/>
        <v/>
      </c>
    </row>
    <row r="465" spans="4:43" s="86" customFormat="1" ht="23.25" customHeight="1">
      <c r="H465" s="83"/>
      <c r="I465" s="3">
        <f t="shared" ca="1" si="421"/>
        <v>19</v>
      </c>
      <c r="J465" s="6" t="str">
        <f t="shared" ca="1" si="422"/>
        <v>Шайба пружинн. гровер ГОСТ 6402-70</v>
      </c>
      <c r="K465" s="79" t="str">
        <f t="shared" ca="1" si="423"/>
        <v>М4</v>
      </c>
      <c r="L465" s="158" t="str">
        <f t="shared" ca="1" si="414"/>
        <v/>
      </c>
      <c r="M465" s="159"/>
      <c r="N465" s="159"/>
      <c r="O465" s="160"/>
      <c r="P465" s="161" t="str">
        <f t="shared" ca="1" si="415"/>
        <v/>
      </c>
      <c r="Q465" s="161"/>
      <c r="R465" s="161"/>
      <c r="S465" s="161"/>
      <c r="T465" s="78" t="str">
        <f t="shared" ca="1" si="416"/>
        <v>шт.</v>
      </c>
      <c r="U465" s="79">
        <f t="shared" ca="1" si="417"/>
        <v>9</v>
      </c>
      <c r="V465" s="158" t="str">
        <f t="shared" ca="1" si="418"/>
        <v/>
      </c>
      <c r="W465" s="160"/>
      <c r="X465" s="155" t="str">
        <f t="shared" ca="1" si="419"/>
        <v>Вариант В2</v>
      </c>
      <c r="Y465" s="156"/>
      <c r="Z465" s="156"/>
      <c r="AA465" s="157"/>
      <c r="AB465" s="177"/>
      <c r="AC465" s="86">
        <f t="shared" si="425"/>
        <v>358</v>
      </c>
      <c r="AD465" s="86">
        <f t="shared" ca="1" si="424"/>
        <v>19</v>
      </c>
      <c r="AE465" s="86" t="str">
        <f t="shared" ca="1" si="420"/>
        <v>Шайба пружинн. гровер ГОСТ 6402-70</v>
      </c>
      <c r="AF465" s="86" t="str">
        <f t="shared" ca="1" si="420"/>
        <v>М4</v>
      </c>
      <c r="AG465" s="86" t="str">
        <f t="shared" ca="1" si="420"/>
        <v/>
      </c>
      <c r="AH465" s="86" t="str">
        <f t="shared" ca="1" si="420"/>
        <v/>
      </c>
      <c r="AI465" s="86" t="str">
        <f t="shared" ca="1" si="420"/>
        <v>шт.</v>
      </c>
      <c r="AJ465" s="86">
        <f t="shared" ca="1" si="420"/>
        <v>9</v>
      </c>
      <c r="AK465" s="86" t="str">
        <f t="shared" ca="1" si="420"/>
        <v/>
      </c>
      <c r="AL465" s="86" t="str">
        <f t="shared" ca="1" si="420"/>
        <v>Вариант В2</v>
      </c>
      <c r="AM465" s="86" t="str">
        <f t="shared" ca="1" si="420"/>
        <v/>
      </c>
      <c r="AN465" s="86" t="str">
        <f t="shared" ca="1" si="420"/>
        <v/>
      </c>
      <c r="AO465" s="86" t="str">
        <f t="shared" ca="1" si="420"/>
        <v/>
      </c>
      <c r="AP465" s="86" t="str">
        <f t="shared" ca="1" si="420"/>
        <v/>
      </c>
      <c r="AQ465" s="86" t="str">
        <f t="shared" ca="1" si="420"/>
        <v/>
      </c>
    </row>
    <row r="466" spans="4:43" s="86" customFormat="1" ht="23.25" customHeight="1">
      <c r="H466" s="83"/>
      <c r="I466" s="3">
        <f t="shared" ca="1" si="421"/>
        <v>20</v>
      </c>
      <c r="J466" s="6" t="str">
        <f t="shared" ca="1" si="422"/>
        <v xml:space="preserve">Шайба плоск. усил. ГОСТ 6958 </v>
      </c>
      <c r="K466" s="79" t="str">
        <f t="shared" ca="1" si="423"/>
        <v>М4</v>
      </c>
      <c r="L466" s="158" t="str">
        <f t="shared" ca="1" si="414"/>
        <v/>
      </c>
      <c r="M466" s="159"/>
      <c r="N466" s="159"/>
      <c r="O466" s="160"/>
      <c r="P466" s="161" t="str">
        <f t="shared" ca="1" si="415"/>
        <v/>
      </c>
      <c r="Q466" s="161"/>
      <c r="R466" s="161"/>
      <c r="S466" s="161"/>
      <c r="T466" s="78" t="str">
        <f t="shared" ca="1" si="416"/>
        <v>шт.</v>
      </c>
      <c r="U466" s="79">
        <f t="shared" ca="1" si="417"/>
        <v>18</v>
      </c>
      <c r="V466" s="158" t="str">
        <f t="shared" ca="1" si="418"/>
        <v/>
      </c>
      <c r="W466" s="160"/>
      <c r="X466" s="155" t="str">
        <f t="shared" ca="1" si="419"/>
        <v>Вариант В2</v>
      </c>
      <c r="Y466" s="156"/>
      <c r="Z466" s="156"/>
      <c r="AA466" s="157"/>
      <c r="AB466" s="177"/>
      <c r="AC466" s="86">
        <f t="shared" si="425"/>
        <v>359</v>
      </c>
      <c r="AD466" s="86">
        <f t="shared" ca="1" si="424"/>
        <v>20</v>
      </c>
      <c r="AE466" s="86" t="str">
        <f t="shared" ref="AE466:AQ478" ca="1" si="426">IF(OFFSET(INDIRECT($AD$2),$AC466,AE$2,1,1)&lt;&gt;0,OFFSET(INDIRECT($AD$2),$AC466,AE$2,1,1),"")</f>
        <v xml:space="preserve">Шайба плоск. усил. ГОСТ 6958 </v>
      </c>
      <c r="AF466" s="86" t="str">
        <f t="shared" ca="1" si="426"/>
        <v>М4</v>
      </c>
      <c r="AG466" s="86" t="str">
        <f t="shared" ca="1" si="426"/>
        <v/>
      </c>
      <c r="AH466" s="86" t="str">
        <f t="shared" ca="1" si="426"/>
        <v/>
      </c>
      <c r="AI466" s="86" t="str">
        <f t="shared" ca="1" si="426"/>
        <v>шт.</v>
      </c>
      <c r="AJ466" s="86">
        <f t="shared" ca="1" si="426"/>
        <v>18</v>
      </c>
      <c r="AK466" s="86" t="str">
        <f t="shared" ca="1" si="426"/>
        <v/>
      </c>
      <c r="AL466" s="86" t="str">
        <f t="shared" ca="1" si="426"/>
        <v>Вариант В2</v>
      </c>
      <c r="AM466" s="86" t="str">
        <f t="shared" ca="1" si="426"/>
        <v/>
      </c>
      <c r="AN466" s="86" t="str">
        <f t="shared" ca="1" si="426"/>
        <v/>
      </c>
      <c r="AO466" s="86" t="str">
        <f t="shared" ca="1" si="426"/>
        <v/>
      </c>
      <c r="AP466" s="86" t="str">
        <f t="shared" ca="1" si="426"/>
        <v/>
      </c>
      <c r="AQ466" s="86" t="str">
        <f t="shared" ca="1" si="426"/>
        <v/>
      </c>
    </row>
    <row r="467" spans="4:43" s="86" customFormat="1" ht="23.25" customHeight="1">
      <c r="H467" s="83"/>
      <c r="I467" s="3">
        <f t="shared" ca="1" si="421"/>
        <v>21</v>
      </c>
      <c r="J467" s="76" t="str">
        <f t="shared" ca="1" si="422"/>
        <v xml:space="preserve">Наконечник </v>
      </c>
      <c r="K467" s="79" t="str">
        <f t="shared" ca="1" si="423"/>
        <v>НКИ(н) 2,5-4</v>
      </c>
      <c r="L467" s="158" t="str">
        <f t="shared" ca="1" si="414"/>
        <v/>
      </c>
      <c r="M467" s="159"/>
      <c r="N467" s="159"/>
      <c r="O467" s="160"/>
      <c r="P467" s="161" t="str">
        <f t="shared" ca="1" si="415"/>
        <v/>
      </c>
      <c r="Q467" s="161"/>
      <c r="R467" s="161"/>
      <c r="S467" s="161"/>
      <c r="T467" s="78" t="str">
        <f t="shared" ca="1" si="416"/>
        <v>шт.</v>
      </c>
      <c r="U467" s="79">
        <f t="shared" ca="1" si="417"/>
        <v>9</v>
      </c>
      <c r="V467" s="158" t="str">
        <f t="shared" ca="1" si="418"/>
        <v/>
      </c>
      <c r="W467" s="160"/>
      <c r="X467" s="155" t="str">
        <f t="shared" ca="1" si="419"/>
        <v>Вариант В2</v>
      </c>
      <c r="Y467" s="156"/>
      <c r="Z467" s="156"/>
      <c r="AA467" s="157"/>
      <c r="AB467" s="177"/>
      <c r="AC467" s="86">
        <f t="shared" si="425"/>
        <v>360</v>
      </c>
      <c r="AD467" s="86">
        <f t="shared" ca="1" si="424"/>
        <v>21</v>
      </c>
      <c r="AE467" s="86" t="str">
        <f t="shared" ca="1" si="426"/>
        <v xml:space="preserve">Наконечник </v>
      </c>
      <c r="AF467" s="86" t="str">
        <f t="shared" ca="1" si="426"/>
        <v>НКИ(н) 2,5-4</v>
      </c>
      <c r="AG467" s="86" t="str">
        <f t="shared" ca="1" si="426"/>
        <v/>
      </c>
      <c r="AH467" s="86" t="str">
        <f t="shared" ca="1" si="426"/>
        <v/>
      </c>
      <c r="AI467" s="86" t="str">
        <f t="shared" ca="1" si="426"/>
        <v>шт.</v>
      </c>
      <c r="AJ467" s="86">
        <f t="shared" ca="1" si="426"/>
        <v>9</v>
      </c>
      <c r="AK467" s="86" t="str">
        <f t="shared" ca="1" si="426"/>
        <v/>
      </c>
      <c r="AL467" s="86" t="str">
        <f t="shared" ca="1" si="426"/>
        <v>Вариант В2</v>
      </c>
      <c r="AM467" s="86" t="str">
        <f t="shared" ca="1" si="426"/>
        <v/>
      </c>
      <c r="AN467" s="86" t="str">
        <f t="shared" ca="1" si="426"/>
        <v/>
      </c>
      <c r="AO467" s="86" t="str">
        <f t="shared" ca="1" si="426"/>
        <v/>
      </c>
      <c r="AP467" s="86" t="str">
        <f t="shared" ca="1" si="426"/>
        <v/>
      </c>
      <c r="AQ467" s="86" t="str">
        <f t="shared" ca="1" si="426"/>
        <v/>
      </c>
    </row>
    <row r="468" spans="4:43" s="86" customFormat="1" ht="23.25" customHeight="1">
      <c r="H468" s="83"/>
      <c r="I468" s="3">
        <f t="shared" ca="1" si="421"/>
        <v>22</v>
      </c>
      <c r="J468" s="6" t="str">
        <f t="shared" ca="1" si="422"/>
        <v>Труба гофр. ПНД с зондом черная</v>
      </c>
      <c r="K468" s="47" t="str">
        <f t="shared" ca="1" si="423"/>
        <v>d 25мм</v>
      </c>
      <c r="L468" s="158" t="str">
        <f t="shared" ca="1" si="414"/>
        <v/>
      </c>
      <c r="M468" s="159"/>
      <c r="N468" s="159"/>
      <c r="O468" s="160"/>
      <c r="P468" s="161" t="str">
        <f t="shared" ca="1" si="415"/>
        <v/>
      </c>
      <c r="Q468" s="161"/>
      <c r="R468" s="161"/>
      <c r="S468" s="161"/>
      <c r="T468" s="78" t="str">
        <f t="shared" ca="1" si="416"/>
        <v>м.</v>
      </c>
      <c r="U468" s="79">
        <f t="shared" ca="1" si="417"/>
        <v>18</v>
      </c>
      <c r="V468" s="158" t="str">
        <f t="shared" ca="1" si="418"/>
        <v/>
      </c>
      <c r="W468" s="160"/>
      <c r="X468" s="155" t="str">
        <f t="shared" ca="1" si="419"/>
        <v>Вариант В2</v>
      </c>
      <c r="Y468" s="156"/>
      <c r="Z468" s="156"/>
      <c r="AA468" s="157"/>
      <c r="AB468" s="177"/>
      <c r="AC468" s="86">
        <f t="shared" si="425"/>
        <v>361</v>
      </c>
      <c r="AD468" s="86">
        <f t="shared" ca="1" si="424"/>
        <v>22</v>
      </c>
      <c r="AE468" s="86" t="str">
        <f t="shared" ca="1" si="426"/>
        <v>Труба гофр. ПНД с зондом черная</v>
      </c>
      <c r="AF468" s="86" t="str">
        <f t="shared" ca="1" si="426"/>
        <v>d 25мм</v>
      </c>
      <c r="AG468" s="86" t="str">
        <f t="shared" ca="1" si="426"/>
        <v/>
      </c>
      <c r="AH468" s="86" t="str">
        <f t="shared" ca="1" si="426"/>
        <v/>
      </c>
      <c r="AI468" s="86" t="str">
        <f t="shared" ca="1" si="426"/>
        <v>м.</v>
      </c>
      <c r="AJ468" s="86">
        <f t="shared" ca="1" si="426"/>
        <v>18</v>
      </c>
      <c r="AK468" s="86" t="str">
        <f t="shared" ca="1" si="426"/>
        <v/>
      </c>
      <c r="AL468" s="86" t="str">
        <f t="shared" ca="1" si="426"/>
        <v>Вариант В2</v>
      </c>
      <c r="AM468" s="86" t="str">
        <f t="shared" ca="1" si="426"/>
        <v/>
      </c>
      <c r="AN468" s="86" t="str">
        <f t="shared" ca="1" si="426"/>
        <v/>
      </c>
      <c r="AO468" s="86" t="str">
        <f t="shared" ca="1" si="426"/>
        <v/>
      </c>
      <c r="AP468" s="86" t="str">
        <f t="shared" ca="1" si="426"/>
        <v/>
      </c>
      <c r="AQ468" s="86" t="str">
        <f t="shared" ca="1" si="426"/>
        <v/>
      </c>
    </row>
    <row r="469" spans="4:43" s="86" customFormat="1" ht="23.25" customHeight="1">
      <c r="H469" s="83"/>
      <c r="I469" s="3">
        <f t="shared" ca="1" si="421"/>
        <v>23</v>
      </c>
      <c r="J469" s="6" t="str">
        <f t="shared" ca="1" si="422"/>
        <v xml:space="preserve">Скоба металл. двухлапковая  </v>
      </c>
      <c r="K469" s="79" t="str">
        <f t="shared" ca="1" si="423"/>
        <v>d25-26мм</v>
      </c>
      <c r="L469" s="158" t="str">
        <f t="shared" ca="1" si="414"/>
        <v/>
      </c>
      <c r="M469" s="159"/>
      <c r="N469" s="159"/>
      <c r="O469" s="160"/>
      <c r="P469" s="161" t="str">
        <f t="shared" ca="1" si="415"/>
        <v/>
      </c>
      <c r="Q469" s="161"/>
      <c r="R469" s="161"/>
      <c r="S469" s="161"/>
      <c r="T469" s="78" t="str">
        <f t="shared" ca="1" si="416"/>
        <v>шт.</v>
      </c>
      <c r="U469" s="79">
        <f t="shared" ca="1" si="417"/>
        <v>18</v>
      </c>
      <c r="V469" s="158" t="str">
        <f t="shared" ca="1" si="418"/>
        <v/>
      </c>
      <c r="W469" s="160"/>
      <c r="X469" s="155" t="str">
        <f t="shared" ca="1" si="419"/>
        <v>Вариант В2</v>
      </c>
      <c r="Y469" s="156"/>
      <c r="Z469" s="156"/>
      <c r="AA469" s="157"/>
      <c r="AB469" s="177"/>
      <c r="AC469" s="86">
        <f t="shared" si="425"/>
        <v>362</v>
      </c>
      <c r="AD469" s="86">
        <f t="shared" ca="1" si="424"/>
        <v>23</v>
      </c>
      <c r="AE469" s="86" t="str">
        <f t="shared" ca="1" si="426"/>
        <v xml:space="preserve">Скоба металл. двухлапковая  </v>
      </c>
      <c r="AF469" s="86" t="str">
        <f t="shared" ca="1" si="426"/>
        <v>d25-26мм</v>
      </c>
      <c r="AG469" s="86" t="str">
        <f t="shared" ca="1" si="426"/>
        <v/>
      </c>
      <c r="AH469" s="86" t="str">
        <f t="shared" ca="1" si="426"/>
        <v/>
      </c>
      <c r="AI469" s="86" t="str">
        <f t="shared" ca="1" si="426"/>
        <v>шт.</v>
      </c>
      <c r="AJ469" s="86">
        <f t="shared" ca="1" si="426"/>
        <v>18</v>
      </c>
      <c r="AK469" s="86" t="str">
        <f t="shared" ca="1" si="426"/>
        <v/>
      </c>
      <c r="AL469" s="86" t="str">
        <f t="shared" ca="1" si="426"/>
        <v>Вариант В2</v>
      </c>
      <c r="AM469" s="86" t="str">
        <f t="shared" ca="1" si="426"/>
        <v/>
      </c>
      <c r="AN469" s="86" t="str">
        <f t="shared" ca="1" si="426"/>
        <v/>
      </c>
      <c r="AO469" s="86" t="str">
        <f t="shared" ca="1" si="426"/>
        <v/>
      </c>
      <c r="AP469" s="86" t="str">
        <f t="shared" ca="1" si="426"/>
        <v/>
      </c>
      <c r="AQ469" s="86" t="str">
        <f t="shared" ca="1" si="426"/>
        <v/>
      </c>
    </row>
    <row r="470" spans="4:43" s="86" customFormat="1" ht="18" customHeight="1" thickBot="1">
      <c r="H470" s="83"/>
      <c r="I470" s="80">
        <f t="shared" ref="I470:I478" ca="1" si="427">AD470</f>
        <v>24</v>
      </c>
      <c r="J470" s="89" t="str">
        <f t="shared" ca="1" si="422"/>
        <v>Саморез пр. шайб. сверл DIN 7504 К</v>
      </c>
      <c r="K470" s="81" t="str">
        <f t="shared" ca="1" si="423"/>
        <v>4,2х19</v>
      </c>
      <c r="L470" s="222" t="str">
        <f t="shared" ref="L470:L478" ca="1" si="428">AG470</f>
        <v/>
      </c>
      <c r="M470" s="223"/>
      <c r="N470" s="223"/>
      <c r="O470" s="224"/>
      <c r="P470" s="222" t="str">
        <f t="shared" ref="P470:P478" ca="1" si="429">AH470</f>
        <v/>
      </c>
      <c r="Q470" s="223"/>
      <c r="R470" s="223"/>
      <c r="S470" s="224"/>
      <c r="T470" s="81" t="str">
        <f ca="1">AI470</f>
        <v>шт.</v>
      </c>
      <c r="U470" s="81">
        <f ca="1">AJ470</f>
        <v>36</v>
      </c>
      <c r="V470" s="222" t="str">
        <f ca="1">AK470</f>
        <v/>
      </c>
      <c r="W470" s="224"/>
      <c r="X470" s="225" t="str">
        <f t="shared" ref="X470:X478" ca="1" si="430">AL470</f>
        <v>Вариант В2</v>
      </c>
      <c r="Y470" s="226"/>
      <c r="Z470" s="226"/>
      <c r="AA470" s="227"/>
      <c r="AB470" s="177"/>
      <c r="AC470" s="86">
        <f t="shared" si="425"/>
        <v>363</v>
      </c>
      <c r="AD470" s="86">
        <f t="shared" ca="1" si="424"/>
        <v>24</v>
      </c>
      <c r="AE470" s="86" t="str">
        <f t="shared" ca="1" si="426"/>
        <v>Саморез пр. шайб. сверл DIN 7504 К</v>
      </c>
      <c r="AF470" s="86" t="str">
        <f t="shared" ca="1" si="426"/>
        <v>4,2х19</v>
      </c>
      <c r="AG470" s="86" t="str">
        <f t="shared" ca="1" si="426"/>
        <v/>
      </c>
      <c r="AH470" s="86" t="str">
        <f t="shared" ca="1" si="426"/>
        <v/>
      </c>
      <c r="AI470" s="86" t="str">
        <f t="shared" ca="1" si="426"/>
        <v>шт.</v>
      </c>
      <c r="AJ470" s="86">
        <f t="shared" ca="1" si="426"/>
        <v>36</v>
      </c>
      <c r="AK470" s="86" t="str">
        <f t="shared" ca="1" si="426"/>
        <v/>
      </c>
      <c r="AL470" s="86" t="str">
        <f t="shared" ca="1" si="426"/>
        <v>Вариант В2</v>
      </c>
      <c r="AM470" s="86" t="str">
        <f t="shared" ca="1" si="426"/>
        <v/>
      </c>
      <c r="AN470" s="86" t="str">
        <f t="shared" ca="1" si="426"/>
        <v/>
      </c>
      <c r="AO470" s="86" t="str">
        <f t="shared" ca="1" si="426"/>
        <v/>
      </c>
      <c r="AP470" s="86" t="str">
        <f t="shared" ca="1" si="426"/>
        <v/>
      </c>
      <c r="AQ470" s="86" t="str">
        <f t="shared" ca="1" si="426"/>
        <v/>
      </c>
    </row>
    <row r="471" spans="4:43" s="86" customFormat="1" ht="23.25" customHeight="1">
      <c r="D471" s="162" t="s">
        <v>34</v>
      </c>
      <c r="E471" s="163"/>
      <c r="F471" s="168"/>
      <c r="G471" s="169"/>
      <c r="H471" s="170"/>
      <c r="I471" s="3">
        <f t="shared" ca="1" si="427"/>
        <v>25</v>
      </c>
      <c r="J471" s="276" t="str">
        <f t="shared" ca="1" si="422"/>
        <v>Саморез пр. шайб. сверл DIN 7504 К</v>
      </c>
      <c r="K471" s="79" t="str">
        <f t="shared" ca="1" si="423"/>
        <v>4,2х35</v>
      </c>
      <c r="L471" s="158" t="str">
        <f t="shared" ca="1" si="428"/>
        <v/>
      </c>
      <c r="M471" s="159"/>
      <c r="N471" s="159"/>
      <c r="O471" s="160"/>
      <c r="P471" s="161" t="str">
        <f t="shared" ca="1" si="429"/>
        <v/>
      </c>
      <c r="Q471" s="161"/>
      <c r="R471" s="161"/>
      <c r="S471" s="161"/>
      <c r="T471" s="78" t="str">
        <f t="shared" ref="T471:T477" ca="1" si="431">AI471</f>
        <v>шт.</v>
      </c>
      <c r="U471" s="79">
        <f t="shared" ref="U471:U477" ca="1" si="432">AJ471</f>
        <v>12</v>
      </c>
      <c r="V471" s="158" t="str">
        <f t="shared" ref="V471:V477" ca="1" si="433">AK471</f>
        <v/>
      </c>
      <c r="W471" s="160"/>
      <c r="X471" s="155" t="str">
        <f t="shared" ca="1" si="430"/>
        <v>Вариант В2</v>
      </c>
      <c r="Y471" s="156"/>
      <c r="Z471" s="156"/>
      <c r="AA471" s="157"/>
      <c r="AB471" s="177"/>
      <c r="AC471" s="86">
        <f t="shared" ref="AC471:AC478" si="434">AC470+1</f>
        <v>364</v>
      </c>
      <c r="AD471" s="86">
        <f t="shared" ref="AD471:AD478" ca="1" si="435">IF(OFFSET(INDIRECT($AD$2),AC471,0,1,1)&lt;&gt;0,OFFSET(INDIRECT($AD$2),AC471,0,1,1),"")</f>
        <v>25</v>
      </c>
      <c r="AE471" s="86" t="str">
        <f t="shared" ca="1" si="426"/>
        <v>Саморез пр. шайб. сверл DIN 7504 К</v>
      </c>
      <c r="AF471" s="86" t="str">
        <f t="shared" ca="1" si="426"/>
        <v>4,2х35</v>
      </c>
      <c r="AG471" s="86" t="str">
        <f t="shared" ca="1" si="426"/>
        <v/>
      </c>
      <c r="AH471" s="86" t="str">
        <f t="shared" ca="1" si="426"/>
        <v/>
      </c>
      <c r="AI471" s="86" t="str">
        <f t="shared" ca="1" si="426"/>
        <v>шт.</v>
      </c>
      <c r="AJ471" s="86">
        <f t="shared" ca="1" si="426"/>
        <v>12</v>
      </c>
      <c r="AK471" s="86" t="str">
        <f t="shared" ca="1" si="426"/>
        <v/>
      </c>
      <c r="AL471" s="86" t="str">
        <f t="shared" ca="1" si="426"/>
        <v>Вариант В2</v>
      </c>
      <c r="AM471" s="86" t="str">
        <f t="shared" ca="1" si="426"/>
        <v/>
      </c>
      <c r="AN471" s="86" t="str">
        <f t="shared" ca="1" si="426"/>
        <v/>
      </c>
      <c r="AO471" s="86" t="str">
        <f t="shared" ca="1" si="426"/>
        <v/>
      </c>
      <c r="AP471" s="86" t="str">
        <f t="shared" ca="1" si="426"/>
        <v/>
      </c>
      <c r="AQ471" s="86" t="str">
        <f t="shared" ca="1" si="426"/>
        <v/>
      </c>
    </row>
    <row r="472" spans="4:43" s="86" customFormat="1" ht="23.25" customHeight="1">
      <c r="D472" s="164"/>
      <c r="E472" s="165"/>
      <c r="F472" s="171"/>
      <c r="G472" s="172"/>
      <c r="H472" s="173"/>
      <c r="I472" s="3">
        <f t="shared" ca="1" si="427"/>
        <v>26</v>
      </c>
      <c r="J472" s="277" t="str">
        <f t="shared" ca="1" si="422"/>
        <v xml:space="preserve">Трансф. тока </v>
      </c>
      <c r="K472" s="79" t="str">
        <f t="shared" ca="1" si="423"/>
        <v>ТОП-0,66 У3 40/ 5 0,5S</v>
      </c>
      <c r="L472" s="158" t="str">
        <f t="shared" ca="1" si="428"/>
        <v/>
      </c>
      <c r="M472" s="159"/>
      <c r="N472" s="159"/>
      <c r="O472" s="160"/>
      <c r="P472" s="161" t="str">
        <f t="shared" ca="1" si="429"/>
        <v/>
      </c>
      <c r="Q472" s="161"/>
      <c r="R472" s="161"/>
      <c r="S472" s="161"/>
      <c r="T472" s="78" t="str">
        <f t="shared" ca="1" si="431"/>
        <v>шт.</v>
      </c>
      <c r="U472" s="79">
        <f t="shared" ca="1" si="432"/>
        <v>3</v>
      </c>
      <c r="V472" s="158" t="str">
        <f t="shared" ca="1" si="433"/>
        <v/>
      </c>
      <c r="W472" s="160"/>
      <c r="X472" s="155" t="str">
        <f t="shared" ca="1" si="430"/>
        <v>Вариант В2</v>
      </c>
      <c r="Y472" s="156"/>
      <c r="Z472" s="156"/>
      <c r="AA472" s="157"/>
      <c r="AB472" s="177"/>
      <c r="AC472" s="86">
        <f t="shared" si="434"/>
        <v>365</v>
      </c>
      <c r="AD472" s="86">
        <f t="shared" ca="1" si="435"/>
        <v>26</v>
      </c>
      <c r="AE472" s="86" t="str">
        <f t="shared" ca="1" si="426"/>
        <v xml:space="preserve">Трансф. тока </v>
      </c>
      <c r="AF472" s="86" t="str">
        <f t="shared" ca="1" si="426"/>
        <v>ТОП-0,66 У3 40/ 5 0,5S</v>
      </c>
      <c r="AG472" s="86" t="str">
        <f t="shared" ca="1" si="426"/>
        <v/>
      </c>
      <c r="AH472" s="86" t="str">
        <f t="shared" ca="1" si="426"/>
        <v/>
      </c>
      <c r="AI472" s="86" t="str">
        <f t="shared" ca="1" si="426"/>
        <v>шт.</v>
      </c>
      <c r="AJ472" s="86">
        <f t="shared" ca="1" si="426"/>
        <v>3</v>
      </c>
      <c r="AK472" s="86" t="str">
        <f t="shared" ca="1" si="426"/>
        <v/>
      </c>
      <c r="AL472" s="86" t="str">
        <f t="shared" ca="1" si="426"/>
        <v>Вариант В2</v>
      </c>
      <c r="AM472" s="86" t="str">
        <f t="shared" ca="1" si="426"/>
        <v/>
      </c>
      <c r="AN472" s="86" t="str">
        <f t="shared" ca="1" si="426"/>
        <v/>
      </c>
      <c r="AO472" s="86" t="str">
        <f t="shared" ca="1" si="426"/>
        <v/>
      </c>
      <c r="AP472" s="86" t="str">
        <f t="shared" ca="1" si="426"/>
        <v/>
      </c>
      <c r="AQ472" s="86" t="str">
        <f t="shared" ca="1" si="426"/>
        <v/>
      </c>
    </row>
    <row r="473" spans="4:43" s="86" customFormat="1" ht="20.25" customHeight="1" thickBot="1">
      <c r="D473" s="166"/>
      <c r="E473" s="167"/>
      <c r="F473" s="174"/>
      <c r="G473" s="175"/>
      <c r="H473" s="176"/>
      <c r="I473" s="80" t="str">
        <f t="shared" ca="1" si="427"/>
        <v/>
      </c>
      <c r="J473" s="89" t="str">
        <f t="shared" ca="1" si="422"/>
        <v>Вариант Г1</v>
      </c>
      <c r="K473" s="90" t="str">
        <f t="shared" ca="1" si="423"/>
        <v/>
      </c>
      <c r="L473" s="222" t="str">
        <f t="shared" ca="1" si="428"/>
        <v/>
      </c>
      <c r="M473" s="223"/>
      <c r="N473" s="223"/>
      <c r="O473" s="224"/>
      <c r="P473" s="222" t="str">
        <f t="shared" ca="1" si="429"/>
        <v/>
      </c>
      <c r="Q473" s="223"/>
      <c r="R473" s="223"/>
      <c r="S473" s="224"/>
      <c r="T473" s="81" t="str">
        <f t="shared" ca="1" si="431"/>
        <v/>
      </c>
      <c r="U473" s="81" t="str">
        <f t="shared" ca="1" si="432"/>
        <v/>
      </c>
      <c r="V473" s="222" t="str">
        <f t="shared" ca="1" si="433"/>
        <v/>
      </c>
      <c r="W473" s="224"/>
      <c r="X473" s="225" t="str">
        <f t="shared" ca="1" si="430"/>
        <v/>
      </c>
      <c r="Y473" s="226"/>
      <c r="Z473" s="226"/>
      <c r="AA473" s="227"/>
      <c r="AB473" s="177"/>
      <c r="AC473" s="86">
        <f t="shared" si="434"/>
        <v>366</v>
      </c>
      <c r="AD473" s="86" t="str">
        <f t="shared" ca="1" si="435"/>
        <v/>
      </c>
      <c r="AE473" s="86" t="str">
        <f t="shared" ca="1" si="426"/>
        <v>Вариант Г1</v>
      </c>
      <c r="AF473" s="86" t="str">
        <f t="shared" ca="1" si="426"/>
        <v/>
      </c>
      <c r="AG473" s="86" t="str">
        <f t="shared" ca="1" si="426"/>
        <v/>
      </c>
      <c r="AH473" s="86" t="str">
        <f t="shared" ca="1" si="426"/>
        <v/>
      </c>
      <c r="AI473" s="86" t="str">
        <f t="shared" ca="1" si="426"/>
        <v/>
      </c>
      <c r="AJ473" s="86" t="str">
        <f t="shared" ca="1" si="426"/>
        <v/>
      </c>
      <c r="AK473" s="86" t="str">
        <f t="shared" ca="1" si="426"/>
        <v/>
      </c>
      <c r="AL473" s="86" t="str">
        <f t="shared" ca="1" si="426"/>
        <v/>
      </c>
      <c r="AM473" s="86" t="str">
        <f t="shared" ca="1" si="426"/>
        <v/>
      </c>
      <c r="AN473" s="86" t="str">
        <f t="shared" ca="1" si="426"/>
        <v/>
      </c>
      <c r="AO473" s="86" t="str">
        <f t="shared" ca="1" si="426"/>
        <v/>
      </c>
      <c r="AP473" s="86" t="str">
        <f t="shared" ca="1" si="426"/>
        <v/>
      </c>
      <c r="AQ473" s="86" t="str">
        <f t="shared" ca="1" si="426"/>
        <v/>
      </c>
    </row>
    <row r="474" spans="4:43" s="86" customFormat="1" ht="23.25" customHeight="1">
      <c r="D474" s="162" t="s">
        <v>35</v>
      </c>
      <c r="E474" s="163"/>
      <c r="F474" s="168"/>
      <c r="G474" s="169"/>
      <c r="H474" s="170"/>
      <c r="I474" s="80">
        <f t="shared" ca="1" si="427"/>
        <v>1</v>
      </c>
      <c r="J474" s="89" t="str">
        <f ca="1">AE474</f>
        <v>ШУЭ (АСКУЭ) PL03 Корп.552 SPDS</v>
      </c>
      <c r="K474" s="90" t="str">
        <f ca="1">AF474</f>
        <v>Шкаф в сборе</v>
      </c>
      <c r="L474" s="158" t="str">
        <f t="shared" ca="1" si="428"/>
        <v/>
      </c>
      <c r="M474" s="159"/>
      <c r="N474" s="159"/>
      <c r="O474" s="160"/>
      <c r="P474" s="158" t="str">
        <f t="shared" ca="1" si="429"/>
        <v/>
      </c>
      <c r="Q474" s="159"/>
      <c r="R474" s="159"/>
      <c r="S474" s="160"/>
      <c r="T474" s="81" t="str">
        <f t="shared" ca="1" si="431"/>
        <v>шт.</v>
      </c>
      <c r="U474" s="81">
        <f t="shared" ca="1" si="432"/>
        <v>8</v>
      </c>
      <c r="V474" s="158" t="str">
        <f t="shared" ca="1" si="433"/>
        <v/>
      </c>
      <c r="W474" s="160"/>
      <c r="X474" s="155" t="str">
        <f t="shared" ca="1" si="430"/>
        <v>Вариант Г1</v>
      </c>
      <c r="Y474" s="156"/>
      <c r="Z474" s="156"/>
      <c r="AA474" s="157"/>
      <c r="AB474" s="177"/>
      <c r="AC474" s="86">
        <f t="shared" si="434"/>
        <v>367</v>
      </c>
      <c r="AD474" s="86">
        <f t="shared" ca="1" si="435"/>
        <v>1</v>
      </c>
      <c r="AE474" s="86" t="str">
        <f t="shared" ca="1" si="426"/>
        <v>ШУЭ (АСКУЭ) PL03 Корп.552 SPDS</v>
      </c>
      <c r="AF474" s="86" t="str">
        <f t="shared" ca="1" si="426"/>
        <v>Шкаф в сборе</v>
      </c>
      <c r="AG474" s="86" t="str">
        <f t="shared" ca="1" si="426"/>
        <v/>
      </c>
      <c r="AH474" s="86" t="str">
        <f t="shared" ca="1" si="426"/>
        <v/>
      </c>
      <c r="AI474" s="86" t="str">
        <f t="shared" ca="1" si="426"/>
        <v>шт.</v>
      </c>
      <c r="AJ474" s="86">
        <f t="shared" ca="1" si="426"/>
        <v>8</v>
      </c>
      <c r="AK474" s="86" t="str">
        <f t="shared" ca="1" si="426"/>
        <v/>
      </c>
      <c r="AL474" s="86" t="str">
        <f t="shared" ca="1" si="426"/>
        <v>Вариант Г1</v>
      </c>
      <c r="AM474" s="86" t="str">
        <f t="shared" ca="1" si="426"/>
        <v/>
      </c>
      <c r="AN474" s="86" t="str">
        <f t="shared" ca="1" si="426"/>
        <v/>
      </c>
    </row>
    <row r="475" spans="4:43" s="86" customFormat="1" ht="23.25" customHeight="1">
      <c r="D475" s="164"/>
      <c r="E475" s="165"/>
      <c r="F475" s="171"/>
      <c r="G475" s="177"/>
      <c r="H475" s="173"/>
      <c r="I475" s="80">
        <f t="shared" ca="1" si="427"/>
        <v>2</v>
      </c>
      <c r="J475" s="89" t="str">
        <f t="shared" ref="J475:J478" ca="1" si="436">AE475</f>
        <v>Бирка Треугольник</v>
      </c>
      <c r="K475" s="81" t="str">
        <f t="shared" ref="K475:K478" ca="1" si="437">AF475</f>
        <v>У-136</v>
      </c>
      <c r="L475" s="158" t="str">
        <f t="shared" ca="1" si="428"/>
        <v/>
      </c>
      <c r="M475" s="159"/>
      <c r="N475" s="159"/>
      <c r="O475" s="160"/>
      <c r="P475" s="158" t="str">
        <f t="shared" ca="1" si="429"/>
        <v/>
      </c>
      <c r="Q475" s="159"/>
      <c r="R475" s="159"/>
      <c r="S475" s="160"/>
      <c r="T475" s="81" t="str">
        <f t="shared" ca="1" si="431"/>
        <v>шт.</v>
      </c>
      <c r="U475" s="81">
        <f t="shared" ca="1" si="432"/>
        <v>32</v>
      </c>
      <c r="V475" s="158" t="str">
        <f t="shared" ca="1" si="433"/>
        <v/>
      </c>
      <c r="W475" s="160"/>
      <c r="X475" s="155" t="str">
        <f t="shared" ca="1" si="430"/>
        <v>Вариант Г1</v>
      </c>
      <c r="Y475" s="156"/>
      <c r="Z475" s="156"/>
      <c r="AA475" s="157"/>
      <c r="AB475" s="177"/>
      <c r="AC475" s="86">
        <f t="shared" si="434"/>
        <v>368</v>
      </c>
      <c r="AD475" s="86">
        <f t="shared" ca="1" si="435"/>
        <v>2</v>
      </c>
      <c r="AE475" s="86" t="str">
        <f t="shared" ca="1" si="426"/>
        <v>Бирка Треугольник</v>
      </c>
      <c r="AF475" s="86" t="str">
        <f t="shared" ca="1" si="426"/>
        <v>У-136</v>
      </c>
      <c r="AG475" s="86" t="str">
        <f t="shared" ca="1" si="426"/>
        <v/>
      </c>
      <c r="AH475" s="86" t="str">
        <f t="shared" ca="1" si="426"/>
        <v/>
      </c>
      <c r="AI475" s="86" t="str">
        <f t="shared" ca="1" si="426"/>
        <v>шт.</v>
      </c>
      <c r="AJ475" s="86">
        <f t="shared" ca="1" si="426"/>
        <v>32</v>
      </c>
      <c r="AK475" s="86" t="str">
        <f t="shared" ca="1" si="426"/>
        <v/>
      </c>
      <c r="AL475" s="86" t="str">
        <f t="shared" ca="1" si="426"/>
        <v>Вариант Г1</v>
      </c>
      <c r="AM475" s="86" t="str">
        <f t="shared" ca="1" si="426"/>
        <v/>
      </c>
      <c r="AN475" s="86" t="str">
        <f t="shared" ca="1" si="426"/>
        <v/>
      </c>
      <c r="AO475" s="86" t="str">
        <f t="shared" ca="1" si="426"/>
        <v/>
      </c>
      <c r="AP475" s="86" t="str">
        <f t="shared" ca="1" si="426"/>
        <v/>
      </c>
      <c r="AQ475" s="86" t="str">
        <f t="shared" ca="1" si="426"/>
        <v/>
      </c>
    </row>
    <row r="476" spans="4:43" s="86" customFormat="1" ht="23.25" customHeight="1">
      <c r="D476" s="164"/>
      <c r="E476" s="165"/>
      <c r="F476" s="171"/>
      <c r="G476" s="177"/>
      <c r="H476" s="173"/>
      <c r="I476" s="3">
        <f t="shared" ca="1" si="427"/>
        <v>3</v>
      </c>
      <c r="J476" s="6" t="str">
        <f t="shared" ca="1" si="436"/>
        <v>Хомут нейлон, белый</v>
      </c>
      <c r="K476" s="79" t="str">
        <f t="shared" ca="1" si="437"/>
        <v>2,5х100</v>
      </c>
      <c r="L476" s="158" t="str">
        <f t="shared" ca="1" si="428"/>
        <v/>
      </c>
      <c r="M476" s="159"/>
      <c r="N476" s="159"/>
      <c r="O476" s="160"/>
      <c r="P476" s="161" t="str">
        <f t="shared" ca="1" si="429"/>
        <v/>
      </c>
      <c r="Q476" s="161"/>
      <c r="R476" s="161"/>
      <c r="S476" s="161"/>
      <c r="T476" s="78" t="str">
        <f t="shared" ca="1" si="431"/>
        <v>шт.</v>
      </c>
      <c r="U476" s="79">
        <f t="shared" ca="1" si="432"/>
        <v>32</v>
      </c>
      <c r="V476" s="158" t="str">
        <f t="shared" ca="1" si="433"/>
        <v/>
      </c>
      <c r="W476" s="160"/>
      <c r="X476" s="155" t="str">
        <f t="shared" ca="1" si="430"/>
        <v>Вариант Г1</v>
      </c>
      <c r="Y476" s="156"/>
      <c r="Z476" s="156"/>
      <c r="AA476" s="157"/>
      <c r="AB476" s="177"/>
      <c r="AC476" s="86">
        <f t="shared" si="434"/>
        <v>369</v>
      </c>
      <c r="AD476" s="86">
        <f t="shared" ca="1" si="435"/>
        <v>3</v>
      </c>
      <c r="AE476" s="86" t="str">
        <f t="shared" ca="1" si="426"/>
        <v>Хомут нейлон, белый</v>
      </c>
      <c r="AF476" s="86" t="str">
        <f t="shared" ca="1" si="426"/>
        <v>2,5х100</v>
      </c>
      <c r="AG476" s="86" t="str">
        <f t="shared" ca="1" si="426"/>
        <v/>
      </c>
      <c r="AH476" s="86" t="str">
        <f t="shared" ca="1" si="426"/>
        <v/>
      </c>
      <c r="AI476" s="86" t="str">
        <f t="shared" ca="1" si="426"/>
        <v>шт.</v>
      </c>
      <c r="AJ476" s="86">
        <f t="shared" ca="1" si="426"/>
        <v>32</v>
      </c>
      <c r="AK476" s="86" t="str">
        <f t="shared" ca="1" si="426"/>
        <v/>
      </c>
      <c r="AL476" s="86" t="str">
        <f t="shared" ca="1" si="426"/>
        <v>Вариант Г1</v>
      </c>
      <c r="AM476" s="86" t="str">
        <f t="shared" ca="1" si="426"/>
        <v/>
      </c>
      <c r="AN476" s="86" t="str">
        <f t="shared" ca="1" si="426"/>
        <v/>
      </c>
      <c r="AO476" s="86" t="str">
        <f t="shared" ca="1" si="426"/>
        <v/>
      </c>
      <c r="AP476" s="86" t="str">
        <f t="shared" ca="1" si="426"/>
        <v/>
      </c>
      <c r="AQ476" s="86" t="str">
        <f t="shared" ca="1" si="426"/>
        <v/>
      </c>
    </row>
    <row r="477" spans="4:43" s="86" customFormat="1" ht="23.25" customHeight="1">
      <c r="D477" s="164"/>
      <c r="E477" s="165"/>
      <c r="F477" s="171"/>
      <c r="G477" s="177"/>
      <c r="H477" s="173"/>
      <c r="I477" s="3">
        <f t="shared" ca="1" si="427"/>
        <v>4</v>
      </c>
      <c r="J477" s="6" t="str">
        <f t="shared" ca="1" si="436"/>
        <v xml:space="preserve">Болт </v>
      </c>
      <c r="K477" s="79" t="str">
        <f t="shared" ca="1" si="437"/>
        <v>М6х30</v>
      </c>
      <c r="L477" s="158" t="str">
        <f t="shared" ca="1" si="428"/>
        <v/>
      </c>
      <c r="M477" s="159"/>
      <c r="N477" s="159"/>
      <c r="O477" s="160"/>
      <c r="P477" s="161" t="str">
        <f t="shared" ca="1" si="429"/>
        <v/>
      </c>
      <c r="Q477" s="161"/>
      <c r="R477" s="161"/>
      <c r="S477" s="161"/>
      <c r="T477" s="78" t="str">
        <f t="shared" ca="1" si="431"/>
        <v>шт.</v>
      </c>
      <c r="U477" s="79">
        <f t="shared" ca="1" si="432"/>
        <v>56</v>
      </c>
      <c r="V477" s="158" t="str">
        <f t="shared" ca="1" si="433"/>
        <v/>
      </c>
      <c r="W477" s="160"/>
      <c r="X477" s="155" t="str">
        <f t="shared" ca="1" si="430"/>
        <v>Вариант Г1</v>
      </c>
      <c r="Y477" s="156"/>
      <c r="Z477" s="156"/>
      <c r="AA477" s="157"/>
      <c r="AB477" s="177"/>
      <c r="AC477" s="86">
        <f t="shared" si="434"/>
        <v>370</v>
      </c>
      <c r="AD477" s="86">
        <f t="shared" ca="1" si="435"/>
        <v>4</v>
      </c>
      <c r="AE477" s="86" t="str">
        <f t="shared" ca="1" si="426"/>
        <v xml:space="preserve">Болт </v>
      </c>
      <c r="AF477" s="86" t="str">
        <f t="shared" ca="1" si="426"/>
        <v>М6х30</v>
      </c>
      <c r="AG477" s="86" t="str">
        <f t="shared" ca="1" si="426"/>
        <v/>
      </c>
      <c r="AH477" s="86" t="str">
        <f t="shared" ca="1" si="426"/>
        <v/>
      </c>
      <c r="AI477" s="86" t="str">
        <f t="shared" ca="1" si="426"/>
        <v>шт.</v>
      </c>
      <c r="AJ477" s="86">
        <f t="shared" ca="1" si="426"/>
        <v>56</v>
      </c>
      <c r="AK477" s="86" t="str">
        <f t="shared" ca="1" si="426"/>
        <v/>
      </c>
      <c r="AL477" s="86" t="str">
        <f t="shared" ca="1" si="426"/>
        <v>Вариант Г1</v>
      </c>
      <c r="AM477" s="86" t="str">
        <f t="shared" ca="1" si="426"/>
        <v/>
      </c>
      <c r="AN477" s="86" t="str">
        <f t="shared" ca="1" si="426"/>
        <v/>
      </c>
      <c r="AO477" s="86" t="str">
        <f t="shared" ca="1" si="426"/>
        <v/>
      </c>
      <c r="AP477" s="86" t="str">
        <f t="shared" ca="1" si="426"/>
        <v/>
      </c>
      <c r="AQ477" s="86" t="str">
        <f t="shared" ca="1" si="426"/>
        <v/>
      </c>
    </row>
    <row r="478" spans="4:43" s="86" customFormat="1" ht="22.5" customHeight="1" thickBot="1">
      <c r="D478" s="166"/>
      <c r="E478" s="167"/>
      <c r="F478" s="174"/>
      <c r="G478" s="175"/>
      <c r="H478" s="176"/>
      <c r="I478" s="3">
        <f t="shared" ca="1" si="427"/>
        <v>5</v>
      </c>
      <c r="J478" s="6" t="str">
        <f t="shared" ca="1" si="436"/>
        <v xml:space="preserve">Гайка </v>
      </c>
      <c r="K478" s="79" t="str">
        <f t="shared" ca="1" si="437"/>
        <v>М6</v>
      </c>
      <c r="L478" s="158" t="str">
        <f t="shared" ca="1" si="428"/>
        <v/>
      </c>
      <c r="M478" s="159"/>
      <c r="N478" s="159"/>
      <c r="O478" s="160"/>
      <c r="P478" s="158" t="str">
        <f t="shared" ca="1" si="429"/>
        <v/>
      </c>
      <c r="Q478" s="159"/>
      <c r="R478" s="159"/>
      <c r="S478" s="160"/>
      <c r="T478" s="79" t="str">
        <f ca="1">AI478</f>
        <v>шт.</v>
      </c>
      <c r="U478" s="79">
        <f ca="1">AJ478</f>
        <v>56</v>
      </c>
      <c r="V478" s="158" t="str">
        <f ca="1">AK478</f>
        <v/>
      </c>
      <c r="W478" s="160"/>
      <c r="X478" s="155" t="str">
        <f t="shared" ca="1" si="430"/>
        <v>Вариант Г1</v>
      </c>
      <c r="Y478" s="156"/>
      <c r="Z478" s="156"/>
      <c r="AA478" s="157"/>
      <c r="AB478" s="177"/>
      <c r="AC478" s="86">
        <f t="shared" si="434"/>
        <v>371</v>
      </c>
      <c r="AD478" s="86">
        <f t="shared" ca="1" si="435"/>
        <v>5</v>
      </c>
      <c r="AE478" s="86" t="str">
        <f t="shared" ca="1" si="426"/>
        <v xml:space="preserve">Гайка </v>
      </c>
      <c r="AF478" s="86" t="str">
        <f t="shared" ca="1" si="426"/>
        <v>М6</v>
      </c>
      <c r="AG478" s="86" t="str">
        <f t="shared" ca="1" si="426"/>
        <v/>
      </c>
      <c r="AH478" s="86" t="str">
        <f t="shared" ca="1" si="426"/>
        <v/>
      </c>
      <c r="AI478" s="86" t="str">
        <f t="shared" ca="1" si="426"/>
        <v>шт.</v>
      </c>
      <c r="AJ478" s="86">
        <f t="shared" ca="1" si="426"/>
        <v>56</v>
      </c>
      <c r="AK478" s="86" t="str">
        <f t="shared" ca="1" si="426"/>
        <v/>
      </c>
      <c r="AL478" s="86" t="str">
        <f t="shared" ca="1" si="426"/>
        <v>Вариант Г1</v>
      </c>
      <c r="AM478" s="86" t="str">
        <f t="shared" ca="1" si="426"/>
        <v/>
      </c>
      <c r="AN478" s="86" t="str">
        <f t="shared" ca="1" si="426"/>
        <v/>
      </c>
      <c r="AO478" s="86" t="str">
        <f t="shared" ca="1" si="426"/>
        <v/>
      </c>
      <c r="AP478" s="86" t="str">
        <f t="shared" ca="1" si="426"/>
        <v/>
      </c>
      <c r="AQ478" s="86" t="str">
        <f t="shared" ca="1" si="426"/>
        <v/>
      </c>
    </row>
    <row r="479" spans="4:43" s="86" customFormat="1" ht="14.25" customHeight="1" thickBot="1">
      <c r="D479" s="178" t="s">
        <v>38</v>
      </c>
      <c r="E479" s="179"/>
      <c r="F479" s="184"/>
      <c r="G479" s="185"/>
      <c r="H479" s="186"/>
      <c r="J479" s="91"/>
      <c r="AA479" s="84"/>
      <c r="AB479" s="177"/>
    </row>
    <row r="480" spans="4:43" s="86" customFormat="1" ht="15" customHeight="1">
      <c r="D480" s="180"/>
      <c r="E480" s="181"/>
      <c r="F480" s="184"/>
      <c r="G480" s="185"/>
      <c r="H480" s="186"/>
      <c r="I480" s="26"/>
      <c r="J480" s="92"/>
      <c r="K480" s="27"/>
      <c r="L480" s="44"/>
      <c r="M480" s="87"/>
      <c r="N480" s="44"/>
      <c r="O480" s="190"/>
      <c r="P480" s="191"/>
      <c r="Q480" s="44"/>
      <c r="R480" s="44"/>
      <c r="S480" s="192" t="str">
        <f>$S$29</f>
        <v>2001.РП.10Т-ТКР2.1</v>
      </c>
      <c r="T480" s="193"/>
      <c r="U480" s="193"/>
      <c r="V480" s="193"/>
      <c r="W480" s="193"/>
      <c r="X480" s="193"/>
      <c r="Y480" s="193"/>
      <c r="Z480" s="194"/>
      <c r="AA480" s="201" t="s">
        <v>16</v>
      </c>
      <c r="AB480" s="177"/>
    </row>
    <row r="481" spans="4:43" s="86" customFormat="1" ht="6" customHeight="1" thickBot="1">
      <c r="D481" s="180"/>
      <c r="E481" s="181"/>
      <c r="F481" s="184"/>
      <c r="G481" s="185"/>
      <c r="H481" s="186"/>
      <c r="I481" s="26"/>
      <c r="J481" s="92"/>
      <c r="K481" s="27"/>
      <c r="L481" s="203"/>
      <c r="M481" s="203"/>
      <c r="N481" s="203"/>
      <c r="O481" s="205"/>
      <c r="P481" s="206"/>
      <c r="Q481" s="203"/>
      <c r="R481" s="203"/>
      <c r="S481" s="195"/>
      <c r="T481" s="196"/>
      <c r="U481" s="196"/>
      <c r="V481" s="196"/>
      <c r="W481" s="196"/>
      <c r="X481" s="196"/>
      <c r="Y481" s="196"/>
      <c r="Z481" s="197"/>
      <c r="AA481" s="202"/>
      <c r="AB481" s="177"/>
    </row>
    <row r="482" spans="4:43" s="86" customFormat="1" ht="9" customHeight="1" thickBot="1">
      <c r="D482" s="180"/>
      <c r="E482" s="181"/>
      <c r="F482" s="184"/>
      <c r="G482" s="185"/>
      <c r="H482" s="186"/>
      <c r="I482" s="26"/>
      <c r="J482" s="92"/>
      <c r="K482" s="27"/>
      <c r="L482" s="204"/>
      <c r="M482" s="204"/>
      <c r="N482" s="204"/>
      <c r="O482" s="207"/>
      <c r="P482" s="208"/>
      <c r="Q482" s="204"/>
      <c r="R482" s="204"/>
      <c r="S482" s="195"/>
      <c r="T482" s="196"/>
      <c r="U482" s="196"/>
      <c r="V482" s="196"/>
      <c r="W482" s="196"/>
      <c r="X482" s="196"/>
      <c r="Y482" s="196"/>
      <c r="Z482" s="197"/>
      <c r="AA482" s="209">
        <v>13</v>
      </c>
      <c r="AB482" s="177"/>
    </row>
    <row r="483" spans="4:43" s="86" customFormat="1" ht="39" customHeight="1" thickBot="1">
      <c r="D483" s="182"/>
      <c r="E483" s="183"/>
      <c r="F483" s="187"/>
      <c r="G483" s="188"/>
      <c r="H483" s="189"/>
      <c r="I483" s="29"/>
      <c r="J483" s="93"/>
      <c r="K483" s="30"/>
      <c r="L483" s="88" t="s">
        <v>14</v>
      </c>
      <c r="M483" s="88" t="s">
        <v>15</v>
      </c>
      <c r="N483" s="88" t="s">
        <v>16</v>
      </c>
      <c r="O483" s="210" t="s">
        <v>17</v>
      </c>
      <c r="P483" s="210"/>
      <c r="Q483" s="88" t="s">
        <v>18</v>
      </c>
      <c r="R483" s="88" t="s">
        <v>19</v>
      </c>
      <c r="S483" s="198"/>
      <c r="T483" s="199"/>
      <c r="U483" s="199"/>
      <c r="V483" s="199"/>
      <c r="W483" s="199"/>
      <c r="X483" s="199"/>
      <c r="Y483" s="199"/>
      <c r="Z483" s="200"/>
      <c r="AA483" s="209"/>
      <c r="AB483" s="177"/>
    </row>
    <row r="484" spans="4:43" s="86" customFormat="1" ht="11.25" customHeight="1" thickBot="1">
      <c r="J484" s="91"/>
      <c r="Y484" s="211" t="s">
        <v>40</v>
      </c>
      <c r="Z484" s="211"/>
      <c r="AA484" s="211"/>
      <c r="AB484" s="177"/>
    </row>
    <row r="485" spans="4:43" s="86" customFormat="1" ht="23.25" customHeight="1">
      <c r="H485" s="83"/>
      <c r="I485" s="212" t="s">
        <v>0</v>
      </c>
      <c r="J485" s="214" t="s">
        <v>1</v>
      </c>
      <c r="K485" s="216" t="s">
        <v>2</v>
      </c>
      <c r="L485" s="216" t="s">
        <v>3</v>
      </c>
      <c r="M485" s="216"/>
      <c r="N485" s="216"/>
      <c r="O485" s="216"/>
      <c r="P485" s="216" t="s">
        <v>4</v>
      </c>
      <c r="Q485" s="216"/>
      <c r="R485" s="216"/>
      <c r="S485" s="216"/>
      <c r="T485" s="216" t="s">
        <v>5</v>
      </c>
      <c r="U485" s="216" t="s">
        <v>6</v>
      </c>
      <c r="V485" s="216" t="s">
        <v>7</v>
      </c>
      <c r="W485" s="216"/>
      <c r="X485" s="219" t="s">
        <v>8</v>
      </c>
      <c r="Y485" s="219"/>
      <c r="Z485" s="219"/>
      <c r="AA485" s="220"/>
      <c r="AB485" s="177"/>
      <c r="AD485" s="86" t="s">
        <v>41</v>
      </c>
      <c r="AE485" s="86">
        <v>1</v>
      </c>
      <c r="AF485" s="86">
        <f t="shared" ref="AF485" si="438">AE485+1</f>
        <v>2</v>
      </c>
      <c r="AG485" s="86">
        <f t="shared" ref="AG485" si="439">AF485+1</f>
        <v>3</v>
      </c>
      <c r="AH485" s="86">
        <f t="shared" ref="AH485" si="440">AG485+1</f>
        <v>4</v>
      </c>
      <c r="AI485" s="86">
        <f t="shared" ref="AI485" si="441">AH485+1</f>
        <v>5</v>
      </c>
      <c r="AJ485" s="86">
        <f t="shared" ref="AJ485" si="442">AI485+1</f>
        <v>6</v>
      </c>
      <c r="AK485" s="86">
        <f t="shared" ref="AK485" si="443">AJ485+1</f>
        <v>7</v>
      </c>
      <c r="AL485" s="86">
        <f t="shared" ref="AL485" si="444">AK485+1</f>
        <v>8</v>
      </c>
      <c r="AM485" s="86">
        <f t="shared" ref="AM485" si="445">AL485+1</f>
        <v>9</v>
      </c>
      <c r="AN485" s="86">
        <f t="shared" ref="AN485" si="446">AM485+1</f>
        <v>10</v>
      </c>
      <c r="AO485" s="86">
        <f t="shared" ref="AO485" si="447">AN485+1</f>
        <v>11</v>
      </c>
      <c r="AP485" s="86">
        <f t="shared" ref="AP485" si="448">AO485+1</f>
        <v>12</v>
      </c>
      <c r="AQ485" s="86">
        <f t="shared" ref="AQ485" si="449">AP485+1</f>
        <v>13</v>
      </c>
    </row>
    <row r="486" spans="4:43" s="86" customFormat="1" ht="76.5" customHeight="1">
      <c r="H486" s="83"/>
      <c r="I486" s="213"/>
      <c r="J486" s="215"/>
      <c r="K486" s="217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7"/>
      <c r="Y486" s="217"/>
      <c r="Z486" s="217"/>
      <c r="AA486" s="221"/>
      <c r="AB486" s="177"/>
      <c r="AC486" s="86">
        <f ca="1">IF(OFFSET(AC486,40,0,1,1)&lt;&gt;0,OFFSET(AC486,40,0,1,1),AA519)</f>
        <v>403</v>
      </c>
    </row>
    <row r="487" spans="4:43" s="86" customFormat="1" ht="23.25" customHeight="1">
      <c r="H487" s="83"/>
      <c r="I487" s="3">
        <f ca="1">AD487</f>
        <v>6</v>
      </c>
      <c r="J487" s="6" t="str">
        <f ca="1">AE487</f>
        <v xml:space="preserve">Шайба плоск. усил. ГОСТ 6958 </v>
      </c>
      <c r="K487" s="47" t="str">
        <f ca="1">AF487</f>
        <v>М6</v>
      </c>
      <c r="L487" s="158" t="str">
        <f t="shared" ref="L487:L506" ca="1" si="450">AG487</f>
        <v/>
      </c>
      <c r="M487" s="159"/>
      <c r="N487" s="159"/>
      <c r="O487" s="160"/>
      <c r="P487" s="161" t="str">
        <f t="shared" ref="P487:P506" ca="1" si="451">AH487</f>
        <v/>
      </c>
      <c r="Q487" s="161"/>
      <c r="R487" s="161"/>
      <c r="S487" s="161"/>
      <c r="T487" s="78" t="str">
        <f t="shared" ref="T487:T506" ca="1" si="452">AI487</f>
        <v>шт.</v>
      </c>
      <c r="U487" s="79">
        <f t="shared" ref="U487:U506" ca="1" si="453">AJ487</f>
        <v>112</v>
      </c>
      <c r="V487" s="158" t="str">
        <f t="shared" ref="V487:V506" ca="1" si="454">AK487</f>
        <v/>
      </c>
      <c r="W487" s="160"/>
      <c r="X487" s="155" t="str">
        <f t="shared" ref="X487:X506" ca="1" si="455">AL487</f>
        <v>Вариант Г1</v>
      </c>
      <c r="Y487" s="156"/>
      <c r="Z487" s="156"/>
      <c r="AA487" s="157"/>
      <c r="AB487" s="177"/>
      <c r="AC487" s="86">
        <f>AC478+1</f>
        <v>372</v>
      </c>
      <c r="AD487" s="86">
        <f ca="1">IF(OFFSET(INDIRECT($AD$2),AC487,0,1,1)&lt;&gt;0,OFFSET(INDIRECT($AD$2),AC487,0,1,1),"")</f>
        <v>6</v>
      </c>
      <c r="AE487" s="86" t="str">
        <f t="shared" ref="AE487:AQ502" ca="1" si="456">IF(OFFSET(INDIRECT($AD$2),$AC487,AE$2,1,1)&lt;&gt;0,OFFSET(INDIRECT($AD$2),$AC487,AE$2,1,1),"")</f>
        <v xml:space="preserve">Шайба плоск. усил. ГОСТ 6958 </v>
      </c>
      <c r="AF487" s="86" t="str">
        <f t="shared" ca="1" si="456"/>
        <v>М6</v>
      </c>
      <c r="AG487" s="86" t="str">
        <f t="shared" ca="1" si="456"/>
        <v/>
      </c>
      <c r="AH487" s="86" t="str">
        <f t="shared" ca="1" si="456"/>
        <v/>
      </c>
      <c r="AI487" s="86" t="str">
        <f t="shared" ca="1" si="456"/>
        <v>шт.</v>
      </c>
      <c r="AJ487" s="86">
        <f t="shared" ca="1" si="456"/>
        <v>112</v>
      </c>
      <c r="AK487" s="86" t="str">
        <f t="shared" ca="1" si="456"/>
        <v/>
      </c>
      <c r="AL487" s="86" t="str">
        <f t="shared" ca="1" si="456"/>
        <v>Вариант Г1</v>
      </c>
      <c r="AM487" s="86" t="str">
        <f t="shared" ca="1" si="456"/>
        <v/>
      </c>
      <c r="AN487" s="86" t="str">
        <f t="shared" ca="1" si="456"/>
        <v/>
      </c>
      <c r="AO487" s="86" t="str">
        <f t="shared" ca="1" si="456"/>
        <v/>
      </c>
      <c r="AP487" s="86" t="str">
        <f t="shared" ca="1" si="456"/>
        <v/>
      </c>
      <c r="AQ487" s="86" t="str">
        <f t="shared" ca="1" si="456"/>
        <v/>
      </c>
    </row>
    <row r="488" spans="4:43" s="86" customFormat="1" ht="23.25" customHeight="1">
      <c r="H488" s="83"/>
      <c r="I488" s="3">
        <f t="shared" ref="I488:I506" ca="1" si="457">AD488</f>
        <v>7</v>
      </c>
      <c r="J488" s="6" t="str">
        <f t="shared" ref="J488:J510" ca="1" si="458">AE488</f>
        <v xml:space="preserve">Шайба пружинная гроверная </v>
      </c>
      <c r="K488" s="79" t="str">
        <f t="shared" ref="K488:K510" ca="1" si="459">AF488</f>
        <v>М6</v>
      </c>
      <c r="L488" s="158" t="str">
        <f t="shared" ca="1" si="450"/>
        <v/>
      </c>
      <c r="M488" s="159"/>
      <c r="N488" s="159"/>
      <c r="O488" s="160"/>
      <c r="P488" s="161" t="str">
        <f t="shared" ca="1" si="451"/>
        <v/>
      </c>
      <c r="Q488" s="161"/>
      <c r="R488" s="161"/>
      <c r="S488" s="161"/>
      <c r="T488" s="78" t="str">
        <f t="shared" ca="1" si="452"/>
        <v>шт.</v>
      </c>
      <c r="U488" s="79">
        <f t="shared" ca="1" si="453"/>
        <v>56</v>
      </c>
      <c r="V488" s="158" t="str">
        <f t="shared" ca="1" si="454"/>
        <v/>
      </c>
      <c r="W488" s="160"/>
      <c r="X488" s="155" t="str">
        <f t="shared" ca="1" si="455"/>
        <v>Вариант Г1</v>
      </c>
      <c r="Y488" s="156"/>
      <c r="Z488" s="156"/>
      <c r="AA488" s="157"/>
      <c r="AB488" s="177"/>
      <c r="AC488" s="86">
        <f>AC487+1</f>
        <v>373</v>
      </c>
      <c r="AD488" s="86">
        <f ca="1">IF(OFFSET(INDIRECT($AD$2),AC488,0,1,1)&lt;&gt;0,OFFSET(INDIRECT($AD$2),AC488,0,1,1),"")</f>
        <v>7</v>
      </c>
      <c r="AE488" s="86" t="str">
        <f t="shared" ca="1" si="456"/>
        <v xml:space="preserve">Шайба пружинная гроверная </v>
      </c>
      <c r="AF488" s="86" t="str">
        <f t="shared" ca="1" si="456"/>
        <v>М6</v>
      </c>
      <c r="AG488" s="86" t="str">
        <f t="shared" ca="1" si="456"/>
        <v/>
      </c>
      <c r="AH488" s="86" t="str">
        <f t="shared" ca="1" si="456"/>
        <v/>
      </c>
      <c r="AI488" s="86" t="str">
        <f t="shared" ca="1" si="456"/>
        <v>шт.</v>
      </c>
      <c r="AJ488" s="86">
        <f t="shared" ca="1" si="456"/>
        <v>56</v>
      </c>
      <c r="AK488" s="86" t="str">
        <f t="shared" ca="1" si="456"/>
        <v/>
      </c>
      <c r="AL488" s="86" t="str">
        <f t="shared" ca="1" si="456"/>
        <v>Вариант Г1</v>
      </c>
      <c r="AM488" s="86" t="str">
        <f t="shared" ca="1" si="456"/>
        <v/>
      </c>
      <c r="AN488" s="86" t="str">
        <f t="shared" ca="1" si="456"/>
        <v/>
      </c>
      <c r="AO488" s="86" t="str">
        <f t="shared" ca="1" si="456"/>
        <v/>
      </c>
      <c r="AP488" s="86" t="str">
        <f t="shared" ca="1" si="456"/>
        <v/>
      </c>
      <c r="AQ488" s="86" t="str">
        <f t="shared" ca="1" si="456"/>
        <v/>
      </c>
    </row>
    <row r="489" spans="4:43" s="86" customFormat="1" ht="23.25" customHeight="1">
      <c r="H489" s="83"/>
      <c r="I489" s="3">
        <f t="shared" ca="1" si="457"/>
        <v>8</v>
      </c>
      <c r="J489" s="6" t="str">
        <f t="shared" ca="1" si="458"/>
        <v>Болт ГОСТ 7798-70</v>
      </c>
      <c r="K489" s="79" t="str">
        <f t="shared" ca="1" si="459"/>
        <v>М8х30</v>
      </c>
      <c r="L489" s="158" t="str">
        <f t="shared" ca="1" si="450"/>
        <v/>
      </c>
      <c r="M489" s="159"/>
      <c r="N489" s="159"/>
      <c r="O489" s="160"/>
      <c r="P489" s="161" t="str">
        <f t="shared" ca="1" si="451"/>
        <v/>
      </c>
      <c r="Q489" s="161"/>
      <c r="R489" s="161"/>
      <c r="S489" s="161"/>
      <c r="T489" s="78" t="str">
        <f t="shared" ca="1" si="452"/>
        <v>шт.</v>
      </c>
      <c r="U489" s="79">
        <f t="shared" ca="1" si="453"/>
        <v>48</v>
      </c>
      <c r="V489" s="158" t="str">
        <f t="shared" ca="1" si="454"/>
        <v/>
      </c>
      <c r="W489" s="160"/>
      <c r="X489" s="155" t="str">
        <f t="shared" ca="1" si="455"/>
        <v>Вариант Г1</v>
      </c>
      <c r="Y489" s="156"/>
      <c r="Z489" s="156"/>
      <c r="AA489" s="157"/>
      <c r="AB489" s="177"/>
      <c r="AC489" s="86">
        <f>AC488+1</f>
        <v>374</v>
      </c>
      <c r="AD489" s="86">
        <f t="shared" ref="AD489:AD507" ca="1" si="460">IF(OFFSET(INDIRECT($AD$2),AC489,0,1,1)&lt;&gt;0,OFFSET(INDIRECT($AD$2),AC489,0,1,1),"")</f>
        <v>8</v>
      </c>
      <c r="AE489" s="86" t="str">
        <f t="shared" ca="1" si="456"/>
        <v>Болт ГОСТ 7798-70</v>
      </c>
      <c r="AF489" s="86" t="str">
        <f t="shared" ca="1" si="456"/>
        <v>М8х30</v>
      </c>
      <c r="AG489" s="86" t="str">
        <f t="shared" ca="1" si="456"/>
        <v/>
      </c>
      <c r="AH489" s="86" t="str">
        <f t="shared" ca="1" si="456"/>
        <v/>
      </c>
      <c r="AI489" s="86" t="str">
        <f t="shared" ca="1" si="456"/>
        <v>шт.</v>
      </c>
      <c r="AJ489" s="86">
        <f t="shared" ca="1" si="456"/>
        <v>48</v>
      </c>
      <c r="AK489" s="86" t="str">
        <f t="shared" ca="1" si="456"/>
        <v/>
      </c>
      <c r="AL489" s="86" t="str">
        <f t="shared" ca="1" si="456"/>
        <v>Вариант Г1</v>
      </c>
      <c r="AM489" s="86" t="str">
        <f t="shared" ca="1" si="456"/>
        <v/>
      </c>
      <c r="AN489" s="86" t="str">
        <f t="shared" ca="1" si="456"/>
        <v/>
      </c>
      <c r="AO489" s="86" t="str">
        <f t="shared" ca="1" si="456"/>
        <v/>
      </c>
      <c r="AP489" s="86" t="str">
        <f t="shared" ca="1" si="456"/>
        <v/>
      </c>
      <c r="AQ489" s="86" t="str">
        <f t="shared" ca="1" si="456"/>
        <v/>
      </c>
    </row>
    <row r="490" spans="4:43" s="86" customFormat="1" ht="23.25" customHeight="1">
      <c r="H490" s="83"/>
      <c r="I490" s="3">
        <f t="shared" ca="1" si="457"/>
        <v>9</v>
      </c>
      <c r="J490" s="6" t="str">
        <f t="shared" ca="1" si="458"/>
        <v>Гайка ГОСТ 5915-70</v>
      </c>
      <c r="K490" s="79" t="str">
        <f t="shared" ca="1" si="459"/>
        <v>М8</v>
      </c>
      <c r="L490" s="158" t="str">
        <f t="shared" ca="1" si="450"/>
        <v/>
      </c>
      <c r="M490" s="159"/>
      <c r="N490" s="159"/>
      <c r="O490" s="160"/>
      <c r="P490" s="161" t="str">
        <f t="shared" ca="1" si="451"/>
        <v/>
      </c>
      <c r="Q490" s="161"/>
      <c r="R490" s="161"/>
      <c r="S490" s="161"/>
      <c r="T490" s="78" t="str">
        <f t="shared" ca="1" si="452"/>
        <v>шт.</v>
      </c>
      <c r="U490" s="79">
        <f t="shared" ca="1" si="453"/>
        <v>48</v>
      </c>
      <c r="V490" s="158" t="str">
        <f t="shared" ca="1" si="454"/>
        <v/>
      </c>
      <c r="W490" s="160"/>
      <c r="X490" s="155" t="str">
        <f t="shared" ca="1" si="455"/>
        <v>Вариант Г1</v>
      </c>
      <c r="Y490" s="156"/>
      <c r="Z490" s="156"/>
      <c r="AA490" s="157"/>
      <c r="AB490" s="177"/>
      <c r="AC490" s="86">
        <f t="shared" ref="AC490:AC507" si="461">AC489+1</f>
        <v>375</v>
      </c>
      <c r="AD490" s="86">
        <f t="shared" ca="1" si="460"/>
        <v>9</v>
      </c>
      <c r="AE490" s="86" t="str">
        <f t="shared" ca="1" si="456"/>
        <v>Гайка ГОСТ 5915-70</v>
      </c>
      <c r="AF490" s="86" t="str">
        <f t="shared" ca="1" si="456"/>
        <v>М8</v>
      </c>
      <c r="AG490" s="86" t="str">
        <f t="shared" ca="1" si="456"/>
        <v/>
      </c>
      <c r="AH490" s="86" t="str">
        <f t="shared" ca="1" si="456"/>
        <v/>
      </c>
      <c r="AI490" s="86" t="str">
        <f t="shared" ca="1" si="456"/>
        <v>шт.</v>
      </c>
      <c r="AJ490" s="86">
        <f t="shared" ca="1" si="456"/>
        <v>48</v>
      </c>
      <c r="AK490" s="86" t="str">
        <f t="shared" ca="1" si="456"/>
        <v/>
      </c>
      <c r="AL490" s="86" t="str">
        <f t="shared" ca="1" si="456"/>
        <v>Вариант Г1</v>
      </c>
      <c r="AM490" s="86" t="str">
        <f t="shared" ca="1" si="456"/>
        <v/>
      </c>
      <c r="AN490" s="86" t="str">
        <f t="shared" ca="1" si="456"/>
        <v/>
      </c>
      <c r="AO490" s="86" t="str">
        <f t="shared" ca="1" si="456"/>
        <v/>
      </c>
      <c r="AP490" s="86" t="str">
        <f t="shared" ca="1" si="456"/>
        <v/>
      </c>
      <c r="AQ490" s="86" t="str">
        <f t="shared" ca="1" si="456"/>
        <v/>
      </c>
    </row>
    <row r="491" spans="4:43" s="86" customFormat="1" ht="23.25" customHeight="1">
      <c r="H491" s="83"/>
      <c r="I491" s="3">
        <f t="shared" ca="1" si="457"/>
        <v>10</v>
      </c>
      <c r="J491" s="6" t="str">
        <f t="shared" ca="1" si="458"/>
        <v xml:space="preserve">Шайба плоск. усил. ГОСТ 6958 </v>
      </c>
      <c r="K491" s="41" t="str">
        <f t="shared" ca="1" si="459"/>
        <v>М8</v>
      </c>
      <c r="L491" s="158" t="str">
        <f t="shared" ca="1" si="450"/>
        <v/>
      </c>
      <c r="M491" s="159"/>
      <c r="N491" s="159"/>
      <c r="O491" s="160"/>
      <c r="P491" s="161" t="str">
        <f t="shared" ca="1" si="451"/>
        <v/>
      </c>
      <c r="Q491" s="161"/>
      <c r="R491" s="161"/>
      <c r="S491" s="161"/>
      <c r="T491" s="78" t="str">
        <f t="shared" ca="1" si="452"/>
        <v>шт.</v>
      </c>
      <c r="U491" s="79">
        <f t="shared" ca="1" si="453"/>
        <v>96</v>
      </c>
      <c r="V491" s="158" t="str">
        <f t="shared" ca="1" si="454"/>
        <v/>
      </c>
      <c r="W491" s="160"/>
      <c r="X491" s="155" t="str">
        <f t="shared" ca="1" si="455"/>
        <v>Вариант Г1</v>
      </c>
      <c r="Y491" s="156"/>
      <c r="Z491" s="156"/>
      <c r="AA491" s="157"/>
      <c r="AB491" s="177"/>
      <c r="AC491" s="86">
        <f t="shared" si="461"/>
        <v>376</v>
      </c>
      <c r="AD491" s="86">
        <f t="shared" ca="1" si="460"/>
        <v>10</v>
      </c>
      <c r="AE491" s="86" t="str">
        <f t="shared" ca="1" si="456"/>
        <v xml:space="preserve">Шайба плоск. усил. ГОСТ 6958 </v>
      </c>
      <c r="AF491" s="86" t="str">
        <f t="shared" ca="1" si="456"/>
        <v>М8</v>
      </c>
      <c r="AG491" s="86" t="str">
        <f t="shared" ca="1" si="456"/>
        <v/>
      </c>
      <c r="AH491" s="86" t="str">
        <f t="shared" ca="1" si="456"/>
        <v/>
      </c>
      <c r="AI491" s="86" t="str">
        <f t="shared" ca="1" si="456"/>
        <v>шт.</v>
      </c>
      <c r="AJ491" s="86">
        <f t="shared" ca="1" si="456"/>
        <v>96</v>
      </c>
      <c r="AK491" s="86" t="str">
        <f t="shared" ca="1" si="456"/>
        <v/>
      </c>
      <c r="AL491" s="86" t="str">
        <f t="shared" ca="1" si="456"/>
        <v>Вариант Г1</v>
      </c>
      <c r="AM491" s="86" t="str">
        <f t="shared" ca="1" si="456"/>
        <v/>
      </c>
      <c r="AN491" s="86" t="str">
        <f t="shared" ca="1" si="456"/>
        <v/>
      </c>
      <c r="AO491" s="86" t="str">
        <f t="shared" ca="1" si="456"/>
        <v/>
      </c>
      <c r="AP491" s="86" t="str">
        <f t="shared" ca="1" si="456"/>
        <v/>
      </c>
      <c r="AQ491" s="86" t="str">
        <f t="shared" ca="1" si="456"/>
        <v/>
      </c>
    </row>
    <row r="492" spans="4:43" s="86" customFormat="1" ht="23.25" customHeight="1">
      <c r="H492" s="83"/>
      <c r="I492" s="3">
        <f t="shared" ca="1" si="457"/>
        <v>11</v>
      </c>
      <c r="J492" s="6" t="str">
        <f t="shared" ca="1" si="458"/>
        <v>Шайба пружинн. гровер ГОСТ 6402-70</v>
      </c>
      <c r="K492" s="79" t="str">
        <f t="shared" ca="1" si="459"/>
        <v>М8</v>
      </c>
      <c r="L492" s="158" t="str">
        <f t="shared" ca="1" si="450"/>
        <v/>
      </c>
      <c r="M492" s="159"/>
      <c r="N492" s="159"/>
      <c r="O492" s="160"/>
      <c r="P492" s="161" t="str">
        <f t="shared" ca="1" si="451"/>
        <v/>
      </c>
      <c r="Q492" s="161"/>
      <c r="R492" s="161"/>
      <c r="S492" s="161"/>
      <c r="T492" s="78" t="str">
        <f t="shared" ca="1" si="452"/>
        <v>шт.</v>
      </c>
      <c r="U492" s="79">
        <f t="shared" ca="1" si="453"/>
        <v>48</v>
      </c>
      <c r="V492" s="158" t="str">
        <f t="shared" ca="1" si="454"/>
        <v/>
      </c>
      <c r="W492" s="160"/>
      <c r="X492" s="155" t="str">
        <f t="shared" ca="1" si="455"/>
        <v>Вариант Г1</v>
      </c>
      <c r="Y492" s="156"/>
      <c r="Z492" s="156"/>
      <c r="AA492" s="157"/>
      <c r="AB492" s="177"/>
      <c r="AC492" s="86">
        <f t="shared" si="461"/>
        <v>377</v>
      </c>
      <c r="AD492" s="86">
        <f t="shared" ca="1" si="460"/>
        <v>11</v>
      </c>
      <c r="AE492" s="86" t="str">
        <f t="shared" ca="1" si="456"/>
        <v>Шайба пружинн. гровер ГОСТ 6402-70</v>
      </c>
      <c r="AF492" s="86" t="str">
        <f t="shared" ca="1" si="456"/>
        <v>М8</v>
      </c>
      <c r="AG492" s="86" t="str">
        <f t="shared" ca="1" si="456"/>
        <v/>
      </c>
      <c r="AH492" s="86" t="str">
        <f t="shared" ca="1" si="456"/>
        <v/>
      </c>
      <c r="AI492" s="86" t="str">
        <f t="shared" ca="1" si="456"/>
        <v>шт.</v>
      </c>
      <c r="AJ492" s="86">
        <f t="shared" ca="1" si="456"/>
        <v>48</v>
      </c>
      <c r="AK492" s="86" t="str">
        <f t="shared" ca="1" si="456"/>
        <v/>
      </c>
      <c r="AL492" s="86" t="str">
        <f t="shared" ca="1" si="456"/>
        <v>Вариант Г1</v>
      </c>
      <c r="AM492" s="86" t="str">
        <f t="shared" ca="1" si="456"/>
        <v/>
      </c>
      <c r="AN492" s="86" t="str">
        <f t="shared" ca="1" si="456"/>
        <v/>
      </c>
      <c r="AO492" s="86" t="str">
        <f t="shared" ca="1" si="456"/>
        <v/>
      </c>
      <c r="AP492" s="86" t="str">
        <f t="shared" ca="1" si="456"/>
        <v/>
      </c>
      <c r="AQ492" s="86" t="str">
        <f t="shared" ca="1" si="456"/>
        <v/>
      </c>
    </row>
    <row r="493" spans="4:43" s="86" customFormat="1" ht="23.25" customHeight="1">
      <c r="H493" s="83"/>
      <c r="I493" s="40">
        <f t="shared" ca="1" si="457"/>
        <v>12</v>
      </c>
      <c r="J493" s="6" t="str">
        <f t="shared" ca="1" si="458"/>
        <v>Провод желт.-зел.ТУ 3550</v>
      </c>
      <c r="K493" s="74" t="str">
        <f t="shared" ca="1" si="459"/>
        <v>ПВ1 1х6</v>
      </c>
      <c r="L493" s="158" t="str">
        <f t="shared" ca="1" si="450"/>
        <v/>
      </c>
      <c r="M493" s="159"/>
      <c r="N493" s="159"/>
      <c r="O493" s="160"/>
      <c r="P493" s="161" t="str">
        <f t="shared" ca="1" si="451"/>
        <v/>
      </c>
      <c r="Q493" s="161"/>
      <c r="R493" s="161"/>
      <c r="S493" s="161"/>
      <c r="T493" s="78" t="str">
        <f t="shared" ca="1" si="452"/>
        <v>м.</v>
      </c>
      <c r="U493" s="79">
        <f t="shared" ca="1" si="453"/>
        <v>40</v>
      </c>
      <c r="V493" s="158" t="str">
        <f t="shared" ca="1" si="454"/>
        <v/>
      </c>
      <c r="W493" s="160"/>
      <c r="X493" s="155" t="str">
        <f t="shared" ca="1" si="455"/>
        <v>Вариант Г1</v>
      </c>
      <c r="Y493" s="156"/>
      <c r="Z493" s="156"/>
      <c r="AA493" s="157"/>
      <c r="AB493" s="177"/>
      <c r="AC493" s="86">
        <f t="shared" si="461"/>
        <v>378</v>
      </c>
      <c r="AD493" s="86">
        <f t="shared" ca="1" si="460"/>
        <v>12</v>
      </c>
      <c r="AE493" s="86" t="str">
        <f t="shared" ca="1" si="456"/>
        <v>Провод желт.-зел.ТУ 3550</v>
      </c>
      <c r="AF493" s="86" t="str">
        <f t="shared" ca="1" si="456"/>
        <v>ПВ1 1х6</v>
      </c>
      <c r="AG493" s="86" t="str">
        <f t="shared" ca="1" si="456"/>
        <v/>
      </c>
      <c r="AH493" s="86" t="str">
        <f t="shared" ca="1" si="456"/>
        <v/>
      </c>
      <c r="AI493" s="86" t="str">
        <f t="shared" ca="1" si="456"/>
        <v>м.</v>
      </c>
      <c r="AJ493" s="86">
        <f t="shared" ca="1" si="456"/>
        <v>40</v>
      </c>
      <c r="AK493" s="86" t="str">
        <f t="shared" ca="1" si="456"/>
        <v/>
      </c>
      <c r="AL493" s="86" t="str">
        <f t="shared" ca="1" si="456"/>
        <v>Вариант Г1</v>
      </c>
      <c r="AM493" s="86" t="str">
        <f t="shared" ca="1" si="456"/>
        <v/>
      </c>
      <c r="AN493" s="86" t="str">
        <f t="shared" ca="1" si="456"/>
        <v/>
      </c>
      <c r="AO493" s="86" t="str">
        <f t="shared" ca="1" si="456"/>
        <v/>
      </c>
      <c r="AP493" s="86" t="str">
        <f t="shared" ca="1" si="456"/>
        <v/>
      </c>
      <c r="AQ493" s="86" t="str">
        <f t="shared" ca="1" si="456"/>
        <v/>
      </c>
    </row>
    <row r="494" spans="4:43" s="86" customFormat="1" ht="23.25" customHeight="1">
      <c r="H494" s="83"/>
      <c r="I494" s="3">
        <f t="shared" ca="1" si="457"/>
        <v>13</v>
      </c>
      <c r="J494" s="277" t="str">
        <f t="shared" ca="1" si="458"/>
        <v xml:space="preserve">Провод </v>
      </c>
      <c r="K494" s="79" t="str">
        <f t="shared" ca="1" si="459"/>
        <v>ПВ-1 1х2,5</v>
      </c>
      <c r="L494" s="158" t="str">
        <f t="shared" ca="1" si="450"/>
        <v/>
      </c>
      <c r="M494" s="159"/>
      <c r="N494" s="159"/>
      <c r="O494" s="160"/>
      <c r="P494" s="161" t="str">
        <f t="shared" ca="1" si="451"/>
        <v/>
      </c>
      <c r="Q494" s="161"/>
      <c r="R494" s="161"/>
      <c r="S494" s="161"/>
      <c r="T494" s="78" t="str">
        <f t="shared" ca="1" si="452"/>
        <v>м.</v>
      </c>
      <c r="U494" s="79">
        <f t="shared" ca="1" si="453"/>
        <v>24</v>
      </c>
      <c r="V494" s="158" t="str">
        <f t="shared" ca="1" si="454"/>
        <v/>
      </c>
      <c r="W494" s="160"/>
      <c r="X494" s="155" t="str">
        <f t="shared" ca="1" si="455"/>
        <v>Вариант Г1</v>
      </c>
      <c r="Y494" s="156"/>
      <c r="Z494" s="156"/>
      <c r="AA494" s="157"/>
      <c r="AB494" s="177"/>
      <c r="AC494" s="86">
        <f t="shared" si="461"/>
        <v>379</v>
      </c>
      <c r="AD494" s="86">
        <f t="shared" ca="1" si="460"/>
        <v>13</v>
      </c>
      <c r="AE494" s="86" t="str">
        <f t="shared" ca="1" si="456"/>
        <v xml:space="preserve">Провод </v>
      </c>
      <c r="AF494" s="86" t="str">
        <f t="shared" ca="1" si="456"/>
        <v>ПВ-1 1х2,5</v>
      </c>
      <c r="AG494" s="86" t="str">
        <f t="shared" ca="1" si="456"/>
        <v/>
      </c>
      <c r="AH494" s="86" t="str">
        <f t="shared" ca="1" si="456"/>
        <v/>
      </c>
      <c r="AI494" s="86" t="str">
        <f t="shared" ca="1" si="456"/>
        <v>м.</v>
      </c>
      <c r="AJ494" s="86">
        <f t="shared" ca="1" si="456"/>
        <v>24</v>
      </c>
      <c r="AK494" s="86" t="str">
        <f t="shared" ca="1" si="456"/>
        <v/>
      </c>
      <c r="AL494" s="86" t="str">
        <f t="shared" ca="1" si="456"/>
        <v>Вариант Г1</v>
      </c>
      <c r="AM494" s="86" t="str">
        <f t="shared" ca="1" si="456"/>
        <v/>
      </c>
      <c r="AN494" s="86" t="str">
        <f t="shared" ca="1" si="456"/>
        <v/>
      </c>
      <c r="AO494" s="86" t="str">
        <f t="shared" ca="1" si="456"/>
        <v/>
      </c>
      <c r="AP494" s="86" t="str">
        <f t="shared" ca="1" si="456"/>
        <v/>
      </c>
      <c r="AQ494" s="86" t="str">
        <f t="shared" ca="1" si="456"/>
        <v/>
      </c>
    </row>
    <row r="495" spans="4:43" s="86" customFormat="1" ht="23.25" customHeight="1">
      <c r="H495" s="83"/>
      <c r="I495" s="3">
        <f t="shared" ca="1" si="457"/>
        <v>14</v>
      </c>
      <c r="J495" s="6" t="str">
        <f t="shared" ca="1" si="458"/>
        <v xml:space="preserve">Провод </v>
      </c>
      <c r="K495" s="73" t="str">
        <f t="shared" ca="1" si="459"/>
        <v>ВВГнг 2х2,5</v>
      </c>
      <c r="L495" s="158" t="str">
        <f t="shared" ca="1" si="450"/>
        <v/>
      </c>
      <c r="M495" s="159"/>
      <c r="N495" s="159"/>
      <c r="O495" s="160"/>
      <c r="P495" s="161" t="str">
        <f t="shared" ca="1" si="451"/>
        <v/>
      </c>
      <c r="Q495" s="161"/>
      <c r="R495" s="161"/>
      <c r="S495" s="161"/>
      <c r="T495" s="78" t="str">
        <f t="shared" ca="1" si="452"/>
        <v>м.</v>
      </c>
      <c r="U495" s="79">
        <f t="shared" ca="1" si="453"/>
        <v>48</v>
      </c>
      <c r="V495" s="158" t="str">
        <f t="shared" ca="1" si="454"/>
        <v/>
      </c>
      <c r="W495" s="160"/>
      <c r="X495" s="155" t="str">
        <f t="shared" ca="1" si="455"/>
        <v>Вариант Г1</v>
      </c>
      <c r="Y495" s="156"/>
      <c r="Z495" s="156"/>
      <c r="AA495" s="157"/>
      <c r="AB495" s="177"/>
      <c r="AC495" s="86">
        <f t="shared" si="461"/>
        <v>380</v>
      </c>
      <c r="AD495" s="86">
        <f t="shared" ca="1" si="460"/>
        <v>14</v>
      </c>
      <c r="AE495" s="86" t="str">
        <f t="shared" ca="1" si="456"/>
        <v xml:space="preserve">Провод </v>
      </c>
      <c r="AF495" s="86" t="str">
        <f t="shared" ca="1" si="456"/>
        <v>ВВГнг 2х2,5</v>
      </c>
      <c r="AG495" s="86" t="str">
        <f t="shared" ca="1" si="456"/>
        <v/>
      </c>
      <c r="AH495" s="86" t="str">
        <f t="shared" ca="1" si="456"/>
        <v/>
      </c>
      <c r="AI495" s="86" t="str">
        <f t="shared" ca="1" si="456"/>
        <v>м.</v>
      </c>
      <c r="AJ495" s="86">
        <f t="shared" ca="1" si="456"/>
        <v>48</v>
      </c>
      <c r="AK495" s="86" t="str">
        <f t="shared" ca="1" si="456"/>
        <v/>
      </c>
      <c r="AL495" s="86" t="str">
        <f t="shared" ca="1" si="456"/>
        <v>Вариант Г1</v>
      </c>
      <c r="AM495" s="86" t="str">
        <f t="shared" ca="1" si="456"/>
        <v/>
      </c>
      <c r="AN495" s="86" t="str">
        <f t="shared" ca="1" si="456"/>
        <v/>
      </c>
      <c r="AO495" s="86" t="str">
        <f t="shared" ca="1" si="456"/>
        <v/>
      </c>
      <c r="AP495" s="86" t="str">
        <f t="shared" ca="1" si="456"/>
        <v/>
      </c>
      <c r="AQ495" s="86" t="str">
        <f t="shared" ca="1" si="456"/>
        <v/>
      </c>
    </row>
    <row r="496" spans="4:43" s="86" customFormat="1" ht="23.25" customHeight="1">
      <c r="H496" s="83"/>
      <c r="I496" s="3">
        <f t="shared" ca="1" si="457"/>
        <v>15</v>
      </c>
      <c r="J496" s="6" t="str">
        <f t="shared" ca="1" si="458"/>
        <v xml:space="preserve">Кабель </v>
      </c>
      <c r="K496" s="79" t="str">
        <f t="shared" ca="1" si="459"/>
        <v>КВВГнг 10х2,5</v>
      </c>
      <c r="L496" s="158" t="str">
        <f t="shared" ca="1" si="450"/>
        <v/>
      </c>
      <c r="M496" s="159"/>
      <c r="N496" s="159"/>
      <c r="O496" s="160"/>
      <c r="P496" s="161" t="str">
        <f t="shared" ca="1" si="451"/>
        <v/>
      </c>
      <c r="Q496" s="161"/>
      <c r="R496" s="161"/>
      <c r="S496" s="161"/>
      <c r="T496" s="78" t="str">
        <f t="shared" ca="1" si="452"/>
        <v>м.</v>
      </c>
      <c r="U496" s="79">
        <f t="shared" ca="1" si="453"/>
        <v>48</v>
      </c>
      <c r="V496" s="158" t="str">
        <f t="shared" ca="1" si="454"/>
        <v/>
      </c>
      <c r="W496" s="160"/>
      <c r="X496" s="155" t="str">
        <f t="shared" ca="1" si="455"/>
        <v>Вариант Г1</v>
      </c>
      <c r="Y496" s="156"/>
      <c r="Z496" s="156"/>
      <c r="AA496" s="157"/>
      <c r="AB496" s="177"/>
      <c r="AC496" s="86">
        <f t="shared" si="461"/>
        <v>381</v>
      </c>
      <c r="AD496" s="86">
        <f t="shared" ca="1" si="460"/>
        <v>15</v>
      </c>
      <c r="AE496" s="86" t="str">
        <f t="shared" ca="1" si="456"/>
        <v xml:space="preserve">Кабель </v>
      </c>
      <c r="AF496" s="86" t="str">
        <f t="shared" ca="1" si="456"/>
        <v>КВВГнг 10х2,5</v>
      </c>
      <c r="AG496" s="86" t="str">
        <f t="shared" ca="1" si="456"/>
        <v/>
      </c>
      <c r="AH496" s="86" t="str">
        <f t="shared" ca="1" si="456"/>
        <v/>
      </c>
      <c r="AI496" s="86" t="str">
        <f t="shared" ca="1" si="456"/>
        <v>м.</v>
      </c>
      <c r="AJ496" s="86">
        <f t="shared" ca="1" si="456"/>
        <v>48</v>
      </c>
      <c r="AK496" s="86" t="str">
        <f t="shared" ca="1" si="456"/>
        <v/>
      </c>
      <c r="AL496" s="86" t="str">
        <f t="shared" ca="1" si="456"/>
        <v>Вариант Г1</v>
      </c>
      <c r="AM496" s="86" t="str">
        <f t="shared" ca="1" si="456"/>
        <v/>
      </c>
      <c r="AN496" s="86" t="str">
        <f t="shared" ca="1" si="456"/>
        <v/>
      </c>
      <c r="AO496" s="86" t="str">
        <f t="shared" ca="1" si="456"/>
        <v/>
      </c>
      <c r="AP496" s="86" t="str">
        <f t="shared" ca="1" si="456"/>
        <v/>
      </c>
      <c r="AQ496" s="86" t="str">
        <f t="shared" ca="1" si="456"/>
        <v/>
      </c>
    </row>
    <row r="497" spans="4:43" s="86" customFormat="1" ht="23.25" customHeight="1">
      <c r="H497" s="83"/>
      <c r="I497" s="3">
        <f t="shared" ca="1" si="457"/>
        <v>16</v>
      </c>
      <c r="J497" s="6" t="str">
        <f t="shared" ca="1" si="458"/>
        <v xml:space="preserve">Наконечник </v>
      </c>
      <c r="K497" s="47" t="str">
        <f t="shared" ca="1" si="459"/>
        <v>НКИ 2.5-6</v>
      </c>
      <c r="L497" s="158" t="str">
        <f t="shared" ca="1" si="450"/>
        <v/>
      </c>
      <c r="M497" s="159"/>
      <c r="N497" s="159"/>
      <c r="O497" s="160"/>
      <c r="P497" s="161" t="str">
        <f t="shared" ca="1" si="451"/>
        <v/>
      </c>
      <c r="Q497" s="161"/>
      <c r="R497" s="161"/>
      <c r="S497" s="161"/>
      <c r="T497" s="78" t="str">
        <f t="shared" ca="1" si="452"/>
        <v>шт.</v>
      </c>
      <c r="U497" s="79">
        <f t="shared" ca="1" si="453"/>
        <v>48</v>
      </c>
      <c r="V497" s="158" t="str">
        <f t="shared" ca="1" si="454"/>
        <v/>
      </c>
      <c r="W497" s="160"/>
      <c r="X497" s="155" t="str">
        <f t="shared" ca="1" si="455"/>
        <v>Вариант Г1</v>
      </c>
      <c r="Y497" s="156"/>
      <c r="Z497" s="156"/>
      <c r="AA497" s="157"/>
      <c r="AB497" s="177"/>
      <c r="AC497" s="86">
        <f t="shared" si="461"/>
        <v>382</v>
      </c>
      <c r="AD497" s="86">
        <f t="shared" ca="1" si="460"/>
        <v>16</v>
      </c>
      <c r="AE497" s="86" t="str">
        <f t="shared" ca="1" si="456"/>
        <v xml:space="preserve">Наконечник </v>
      </c>
      <c r="AF497" s="86" t="str">
        <f t="shared" ca="1" si="456"/>
        <v>НКИ 2.5-6</v>
      </c>
      <c r="AG497" s="86" t="str">
        <f t="shared" ca="1" si="456"/>
        <v/>
      </c>
      <c r="AH497" s="86" t="str">
        <f t="shared" ca="1" si="456"/>
        <v/>
      </c>
      <c r="AI497" s="86" t="str">
        <f t="shared" ca="1" si="456"/>
        <v>шт.</v>
      </c>
      <c r="AJ497" s="86">
        <f t="shared" ca="1" si="456"/>
        <v>48</v>
      </c>
      <c r="AK497" s="86" t="str">
        <f t="shared" ca="1" si="456"/>
        <v/>
      </c>
      <c r="AL497" s="86" t="str">
        <f t="shared" ca="1" si="456"/>
        <v>Вариант Г1</v>
      </c>
      <c r="AM497" s="86" t="str">
        <f t="shared" ca="1" si="456"/>
        <v/>
      </c>
      <c r="AN497" s="86" t="str">
        <f t="shared" ca="1" si="456"/>
        <v/>
      </c>
      <c r="AO497" s="86" t="str">
        <f t="shared" ca="1" si="456"/>
        <v/>
      </c>
      <c r="AP497" s="86" t="str">
        <f t="shared" ca="1" si="456"/>
        <v/>
      </c>
      <c r="AQ497" s="86" t="str">
        <f t="shared" ca="1" si="456"/>
        <v/>
      </c>
    </row>
    <row r="498" spans="4:43" s="86" customFormat="1" ht="23.25" customHeight="1">
      <c r="H498" s="83"/>
      <c r="I498" s="3">
        <f t="shared" ca="1" si="457"/>
        <v>17</v>
      </c>
      <c r="J498" s="6" t="str">
        <f t="shared" ca="1" si="458"/>
        <v xml:space="preserve">Наконечник </v>
      </c>
      <c r="K498" s="79" t="str">
        <f t="shared" ca="1" si="459"/>
        <v>НКИ 5,5-6</v>
      </c>
      <c r="L498" s="158" t="str">
        <f t="shared" ca="1" si="450"/>
        <v/>
      </c>
      <c r="M498" s="159"/>
      <c r="N498" s="159"/>
      <c r="O498" s="160"/>
      <c r="P498" s="161" t="str">
        <f t="shared" ca="1" si="451"/>
        <v/>
      </c>
      <c r="Q498" s="161"/>
      <c r="R498" s="161"/>
      <c r="S498" s="161"/>
      <c r="T498" s="78" t="str">
        <f t="shared" ca="1" si="452"/>
        <v>шт.</v>
      </c>
      <c r="U498" s="79">
        <f t="shared" ca="1" si="453"/>
        <v>16</v>
      </c>
      <c r="V498" s="158" t="str">
        <f t="shared" ca="1" si="454"/>
        <v/>
      </c>
      <c r="W498" s="160"/>
      <c r="X498" s="155" t="str">
        <f t="shared" ca="1" si="455"/>
        <v>Вариант Г1</v>
      </c>
      <c r="Y498" s="156"/>
      <c r="Z498" s="156"/>
      <c r="AA498" s="157"/>
      <c r="AB498" s="177"/>
      <c r="AC498" s="86">
        <f t="shared" si="461"/>
        <v>383</v>
      </c>
      <c r="AD498" s="86">
        <f t="shared" ca="1" si="460"/>
        <v>17</v>
      </c>
      <c r="AE498" s="86" t="str">
        <f t="shared" ca="1" si="456"/>
        <v xml:space="preserve">Наконечник </v>
      </c>
      <c r="AF498" s="86" t="str">
        <f t="shared" ca="1" si="456"/>
        <v>НКИ 5,5-6</v>
      </c>
      <c r="AG498" s="86" t="str">
        <f t="shared" ca="1" si="456"/>
        <v/>
      </c>
      <c r="AH498" s="86" t="str">
        <f t="shared" ca="1" si="456"/>
        <v/>
      </c>
      <c r="AI498" s="86" t="str">
        <f t="shared" ca="1" si="456"/>
        <v>шт.</v>
      </c>
      <c r="AJ498" s="86">
        <f t="shared" ca="1" si="456"/>
        <v>16</v>
      </c>
      <c r="AK498" s="86" t="str">
        <f t="shared" ca="1" si="456"/>
        <v/>
      </c>
      <c r="AL498" s="86" t="str">
        <f t="shared" ca="1" si="456"/>
        <v>Вариант Г1</v>
      </c>
      <c r="AM498" s="86" t="str">
        <f t="shared" ca="1" si="456"/>
        <v/>
      </c>
      <c r="AN498" s="86" t="str">
        <f t="shared" ca="1" si="456"/>
        <v/>
      </c>
      <c r="AO498" s="86" t="str">
        <f t="shared" ca="1" si="456"/>
        <v/>
      </c>
      <c r="AP498" s="86" t="str">
        <f t="shared" ca="1" si="456"/>
        <v/>
      </c>
      <c r="AQ498" s="86" t="str">
        <f t="shared" ca="1" si="456"/>
        <v/>
      </c>
    </row>
    <row r="499" spans="4:43" s="86" customFormat="1" ht="23.25" customHeight="1">
      <c r="H499" s="83"/>
      <c r="I499" s="3">
        <f t="shared" ca="1" si="457"/>
        <v>18</v>
      </c>
      <c r="J499" s="6" t="str">
        <f t="shared" ca="1" si="458"/>
        <v>Болт ГОСТ 7798-70</v>
      </c>
      <c r="K499" s="79" t="str">
        <f t="shared" ca="1" si="459"/>
        <v>М4х25</v>
      </c>
      <c r="L499" s="158" t="str">
        <f t="shared" ca="1" si="450"/>
        <v/>
      </c>
      <c r="M499" s="159"/>
      <c r="N499" s="159"/>
      <c r="O499" s="160"/>
      <c r="P499" s="161" t="str">
        <f t="shared" ca="1" si="451"/>
        <v/>
      </c>
      <c r="Q499" s="161"/>
      <c r="R499" s="161"/>
      <c r="S499" s="161"/>
      <c r="T499" s="78" t="str">
        <f t="shared" ca="1" si="452"/>
        <v>шт.</v>
      </c>
      <c r="U499" s="79">
        <f t="shared" ca="1" si="453"/>
        <v>24</v>
      </c>
      <c r="V499" s="158" t="str">
        <f t="shared" ca="1" si="454"/>
        <v/>
      </c>
      <c r="W499" s="160"/>
      <c r="X499" s="155" t="str">
        <f t="shared" ca="1" si="455"/>
        <v>Вариант Г1</v>
      </c>
      <c r="Y499" s="156"/>
      <c r="Z499" s="156"/>
      <c r="AA499" s="157"/>
      <c r="AB499" s="177"/>
      <c r="AC499" s="86">
        <f t="shared" si="461"/>
        <v>384</v>
      </c>
      <c r="AD499" s="86">
        <f t="shared" ca="1" si="460"/>
        <v>18</v>
      </c>
      <c r="AE499" s="86" t="str">
        <f t="shared" ca="1" si="456"/>
        <v>Болт ГОСТ 7798-70</v>
      </c>
      <c r="AF499" s="86" t="str">
        <f t="shared" ca="1" si="456"/>
        <v>М4х25</v>
      </c>
      <c r="AG499" s="86" t="str">
        <f t="shared" ca="1" si="456"/>
        <v/>
      </c>
      <c r="AH499" s="86" t="str">
        <f t="shared" ca="1" si="456"/>
        <v/>
      </c>
      <c r="AI499" s="86" t="str">
        <f t="shared" ca="1" si="456"/>
        <v>шт.</v>
      </c>
      <c r="AJ499" s="86">
        <f t="shared" ca="1" si="456"/>
        <v>24</v>
      </c>
      <c r="AK499" s="86" t="str">
        <f t="shared" ca="1" si="456"/>
        <v/>
      </c>
      <c r="AL499" s="86" t="str">
        <f t="shared" ca="1" si="456"/>
        <v>Вариант Г1</v>
      </c>
      <c r="AM499" s="86" t="str">
        <f t="shared" ca="1" si="456"/>
        <v/>
      </c>
      <c r="AN499" s="86" t="str">
        <f t="shared" ca="1" si="456"/>
        <v/>
      </c>
      <c r="AO499" s="86" t="str">
        <f t="shared" ca="1" si="456"/>
        <v/>
      </c>
      <c r="AP499" s="86" t="str">
        <f t="shared" ca="1" si="456"/>
        <v/>
      </c>
      <c r="AQ499" s="86" t="str">
        <f t="shared" ca="1" si="456"/>
        <v/>
      </c>
    </row>
    <row r="500" spans="4:43" s="86" customFormat="1" ht="23.25" customHeight="1">
      <c r="H500" s="83"/>
      <c r="I500" s="3">
        <f t="shared" ca="1" si="457"/>
        <v>19</v>
      </c>
      <c r="J500" s="6" t="str">
        <f t="shared" ca="1" si="458"/>
        <v>Гайка ГОСТ 5927-70</v>
      </c>
      <c r="K500" s="79" t="str">
        <f t="shared" ca="1" si="459"/>
        <v>М4</v>
      </c>
      <c r="L500" s="158" t="str">
        <f t="shared" ca="1" si="450"/>
        <v/>
      </c>
      <c r="M500" s="159"/>
      <c r="N500" s="159"/>
      <c r="O500" s="160"/>
      <c r="P500" s="161" t="str">
        <f t="shared" ca="1" si="451"/>
        <v/>
      </c>
      <c r="Q500" s="161"/>
      <c r="R500" s="161"/>
      <c r="S500" s="161"/>
      <c r="T500" s="78" t="str">
        <f t="shared" ca="1" si="452"/>
        <v>шт.</v>
      </c>
      <c r="U500" s="79">
        <f t="shared" ca="1" si="453"/>
        <v>24</v>
      </c>
      <c r="V500" s="158" t="str">
        <f t="shared" ca="1" si="454"/>
        <v/>
      </c>
      <c r="W500" s="160"/>
      <c r="X500" s="155" t="str">
        <f t="shared" ca="1" si="455"/>
        <v>Вариант Г1</v>
      </c>
      <c r="Y500" s="156"/>
      <c r="Z500" s="156"/>
      <c r="AA500" s="157"/>
      <c r="AB500" s="177"/>
      <c r="AC500" s="86">
        <f t="shared" si="461"/>
        <v>385</v>
      </c>
      <c r="AD500" s="86">
        <f t="shared" ca="1" si="460"/>
        <v>19</v>
      </c>
      <c r="AE500" s="86" t="str">
        <f t="shared" ca="1" si="456"/>
        <v>Гайка ГОСТ 5927-70</v>
      </c>
      <c r="AF500" s="86" t="str">
        <f t="shared" ca="1" si="456"/>
        <v>М4</v>
      </c>
      <c r="AG500" s="86" t="str">
        <f t="shared" ca="1" si="456"/>
        <v/>
      </c>
      <c r="AH500" s="86" t="str">
        <f t="shared" ca="1" si="456"/>
        <v/>
      </c>
      <c r="AI500" s="86" t="str">
        <f t="shared" ca="1" si="456"/>
        <v>шт.</v>
      </c>
      <c r="AJ500" s="86">
        <f t="shared" ca="1" si="456"/>
        <v>24</v>
      </c>
      <c r="AK500" s="86" t="str">
        <f t="shared" ca="1" si="456"/>
        <v/>
      </c>
      <c r="AL500" s="86" t="str">
        <f t="shared" ca="1" si="456"/>
        <v>Вариант Г1</v>
      </c>
      <c r="AM500" s="86" t="str">
        <f t="shared" ca="1" si="456"/>
        <v/>
      </c>
      <c r="AN500" s="86" t="str">
        <f t="shared" ca="1" si="456"/>
        <v/>
      </c>
      <c r="AO500" s="86" t="str">
        <f t="shared" ca="1" si="456"/>
        <v/>
      </c>
      <c r="AP500" s="86" t="str">
        <f t="shared" ca="1" si="456"/>
        <v/>
      </c>
      <c r="AQ500" s="86" t="str">
        <f t="shared" ca="1" si="456"/>
        <v/>
      </c>
    </row>
    <row r="501" spans="4:43" s="86" customFormat="1" ht="23.25" customHeight="1">
      <c r="H501" s="83"/>
      <c r="I501" s="3">
        <f t="shared" ca="1" si="457"/>
        <v>20</v>
      </c>
      <c r="J501" s="6" t="str">
        <f t="shared" ca="1" si="458"/>
        <v>Шайба пружинн. гровер ГОСТ 6402-70</v>
      </c>
      <c r="K501" s="47" t="str">
        <f t="shared" ca="1" si="459"/>
        <v>М4</v>
      </c>
      <c r="L501" s="158" t="str">
        <f t="shared" ca="1" si="450"/>
        <v/>
      </c>
      <c r="M501" s="159"/>
      <c r="N501" s="159"/>
      <c r="O501" s="160"/>
      <c r="P501" s="161" t="str">
        <f t="shared" ca="1" si="451"/>
        <v/>
      </c>
      <c r="Q501" s="161"/>
      <c r="R501" s="161"/>
      <c r="S501" s="161"/>
      <c r="T501" s="78" t="str">
        <f t="shared" ca="1" si="452"/>
        <v>шт.</v>
      </c>
      <c r="U501" s="79">
        <f t="shared" ca="1" si="453"/>
        <v>24</v>
      </c>
      <c r="V501" s="158" t="str">
        <f t="shared" ca="1" si="454"/>
        <v/>
      </c>
      <c r="W501" s="160"/>
      <c r="X501" s="155" t="str">
        <f t="shared" ca="1" si="455"/>
        <v>Вариант Г1</v>
      </c>
      <c r="Y501" s="156"/>
      <c r="Z501" s="156"/>
      <c r="AA501" s="157"/>
      <c r="AB501" s="177"/>
      <c r="AC501" s="86">
        <f t="shared" si="461"/>
        <v>386</v>
      </c>
      <c r="AD501" s="86">
        <f t="shared" ca="1" si="460"/>
        <v>20</v>
      </c>
      <c r="AE501" s="86" t="str">
        <f t="shared" ca="1" si="456"/>
        <v>Шайба пружинн. гровер ГОСТ 6402-70</v>
      </c>
      <c r="AF501" s="86" t="str">
        <f t="shared" ca="1" si="456"/>
        <v>М4</v>
      </c>
      <c r="AG501" s="86" t="str">
        <f t="shared" ca="1" si="456"/>
        <v/>
      </c>
      <c r="AH501" s="86" t="str">
        <f t="shared" ca="1" si="456"/>
        <v/>
      </c>
      <c r="AI501" s="86" t="str">
        <f t="shared" ca="1" si="456"/>
        <v>шт.</v>
      </c>
      <c r="AJ501" s="86">
        <f t="shared" ca="1" si="456"/>
        <v>24</v>
      </c>
      <c r="AK501" s="86" t="str">
        <f t="shared" ca="1" si="456"/>
        <v/>
      </c>
      <c r="AL501" s="86" t="str">
        <f t="shared" ca="1" si="456"/>
        <v>Вариант Г1</v>
      </c>
      <c r="AM501" s="86" t="str">
        <f t="shared" ca="1" si="456"/>
        <v/>
      </c>
      <c r="AN501" s="86" t="str">
        <f t="shared" ca="1" si="456"/>
        <v/>
      </c>
      <c r="AO501" s="86" t="str">
        <f t="shared" ca="1" si="456"/>
        <v/>
      </c>
      <c r="AP501" s="86" t="str">
        <f t="shared" ca="1" si="456"/>
        <v/>
      </c>
      <c r="AQ501" s="86" t="str">
        <f t="shared" ca="1" si="456"/>
        <v/>
      </c>
    </row>
    <row r="502" spans="4:43" s="86" customFormat="1" ht="23.25" customHeight="1">
      <c r="H502" s="83"/>
      <c r="I502" s="3">
        <f t="shared" ca="1" si="457"/>
        <v>21</v>
      </c>
      <c r="J502" s="6" t="str">
        <f t="shared" ca="1" si="458"/>
        <v xml:space="preserve">Шайба плоск. усил. ГОСТ 6958 </v>
      </c>
      <c r="K502" s="79" t="str">
        <f t="shared" ca="1" si="459"/>
        <v>М4</v>
      </c>
      <c r="L502" s="158" t="str">
        <f t="shared" ca="1" si="450"/>
        <v/>
      </c>
      <c r="M502" s="159"/>
      <c r="N502" s="159"/>
      <c r="O502" s="160"/>
      <c r="P502" s="161" t="str">
        <f t="shared" ca="1" si="451"/>
        <v/>
      </c>
      <c r="Q502" s="161"/>
      <c r="R502" s="161"/>
      <c r="S502" s="161"/>
      <c r="T502" s="78" t="str">
        <f t="shared" ca="1" si="452"/>
        <v>шт.</v>
      </c>
      <c r="U502" s="79">
        <f t="shared" ca="1" si="453"/>
        <v>48</v>
      </c>
      <c r="V502" s="158" t="str">
        <f t="shared" ca="1" si="454"/>
        <v/>
      </c>
      <c r="W502" s="160"/>
      <c r="X502" s="155" t="str">
        <f t="shared" ca="1" si="455"/>
        <v>Вариант Г1</v>
      </c>
      <c r="Y502" s="156"/>
      <c r="Z502" s="156"/>
      <c r="AA502" s="157"/>
      <c r="AB502" s="177"/>
      <c r="AC502" s="86">
        <f t="shared" si="461"/>
        <v>387</v>
      </c>
      <c r="AD502" s="86">
        <f t="shared" ca="1" si="460"/>
        <v>21</v>
      </c>
      <c r="AE502" s="86" t="str">
        <f t="shared" ca="1" si="456"/>
        <v xml:space="preserve">Шайба плоск. усил. ГОСТ 6958 </v>
      </c>
      <c r="AF502" s="86" t="str">
        <f t="shared" ca="1" si="456"/>
        <v>М4</v>
      </c>
      <c r="AG502" s="86" t="str">
        <f t="shared" ca="1" si="456"/>
        <v/>
      </c>
      <c r="AH502" s="86" t="str">
        <f t="shared" ca="1" si="456"/>
        <v/>
      </c>
      <c r="AI502" s="86" t="str">
        <f t="shared" ca="1" si="456"/>
        <v>шт.</v>
      </c>
      <c r="AJ502" s="86">
        <f t="shared" ca="1" si="456"/>
        <v>48</v>
      </c>
      <c r="AK502" s="86" t="str">
        <f t="shared" ca="1" si="456"/>
        <v/>
      </c>
      <c r="AL502" s="86" t="str">
        <f t="shared" ca="1" si="456"/>
        <v>Вариант Г1</v>
      </c>
      <c r="AM502" s="86" t="str">
        <f t="shared" ca="1" si="456"/>
        <v/>
      </c>
      <c r="AN502" s="86" t="str">
        <f t="shared" ca="1" si="456"/>
        <v/>
      </c>
      <c r="AO502" s="86" t="str">
        <f t="shared" ca="1" si="456"/>
        <v/>
      </c>
      <c r="AP502" s="86" t="str">
        <f t="shared" ca="1" si="456"/>
        <v/>
      </c>
      <c r="AQ502" s="86" t="str">
        <f t="shared" ca="1" si="456"/>
        <v/>
      </c>
    </row>
    <row r="503" spans="4:43" s="86" customFormat="1" ht="23.25" customHeight="1">
      <c r="H503" s="83"/>
      <c r="I503" s="3">
        <f t="shared" ca="1" si="457"/>
        <v>22</v>
      </c>
      <c r="J503" s="6" t="str">
        <f t="shared" ca="1" si="458"/>
        <v xml:space="preserve">Наконечник </v>
      </c>
      <c r="K503" s="79" t="str">
        <f t="shared" ca="1" si="459"/>
        <v>НКИ(н) 2,5-4</v>
      </c>
      <c r="L503" s="158" t="str">
        <f t="shared" ca="1" si="450"/>
        <v/>
      </c>
      <c r="M503" s="159"/>
      <c r="N503" s="159"/>
      <c r="O503" s="160"/>
      <c r="P503" s="161" t="str">
        <f t="shared" ca="1" si="451"/>
        <v/>
      </c>
      <c r="Q503" s="161"/>
      <c r="R503" s="161"/>
      <c r="S503" s="161"/>
      <c r="T503" s="78" t="str">
        <f t="shared" ca="1" si="452"/>
        <v>шт.</v>
      </c>
      <c r="U503" s="79">
        <f t="shared" ca="1" si="453"/>
        <v>24</v>
      </c>
      <c r="V503" s="158" t="str">
        <f t="shared" ca="1" si="454"/>
        <v/>
      </c>
      <c r="W503" s="160"/>
      <c r="X503" s="155" t="str">
        <f t="shared" ca="1" si="455"/>
        <v>Вариант Г1</v>
      </c>
      <c r="Y503" s="156"/>
      <c r="Z503" s="156"/>
      <c r="AA503" s="157"/>
      <c r="AB503" s="177"/>
      <c r="AC503" s="86">
        <f t="shared" si="461"/>
        <v>388</v>
      </c>
      <c r="AD503" s="86">
        <f t="shared" ca="1" si="460"/>
        <v>22</v>
      </c>
      <c r="AE503" s="86" t="str">
        <f t="shared" ref="AE503:AQ515" ca="1" si="462">IF(OFFSET(INDIRECT($AD$2),$AC503,AE$2,1,1)&lt;&gt;0,OFFSET(INDIRECT($AD$2),$AC503,AE$2,1,1),"")</f>
        <v xml:space="preserve">Наконечник </v>
      </c>
      <c r="AF503" s="86" t="str">
        <f t="shared" ca="1" si="462"/>
        <v>НКИ(н) 2,5-4</v>
      </c>
      <c r="AG503" s="86" t="str">
        <f t="shared" ca="1" si="462"/>
        <v/>
      </c>
      <c r="AH503" s="86" t="str">
        <f t="shared" ca="1" si="462"/>
        <v/>
      </c>
      <c r="AI503" s="86" t="str">
        <f t="shared" ca="1" si="462"/>
        <v>шт.</v>
      </c>
      <c r="AJ503" s="86">
        <f t="shared" ca="1" si="462"/>
        <v>24</v>
      </c>
      <c r="AK503" s="86" t="str">
        <f t="shared" ca="1" si="462"/>
        <v/>
      </c>
      <c r="AL503" s="86" t="str">
        <f t="shared" ca="1" si="462"/>
        <v>Вариант Г1</v>
      </c>
      <c r="AM503" s="86" t="str">
        <f t="shared" ca="1" si="462"/>
        <v/>
      </c>
      <c r="AN503" s="86" t="str">
        <f t="shared" ca="1" si="462"/>
        <v/>
      </c>
      <c r="AO503" s="86" t="str">
        <f t="shared" ca="1" si="462"/>
        <v/>
      </c>
      <c r="AP503" s="86" t="str">
        <f t="shared" ca="1" si="462"/>
        <v/>
      </c>
      <c r="AQ503" s="86" t="str">
        <f t="shared" ca="1" si="462"/>
        <v/>
      </c>
    </row>
    <row r="504" spans="4:43" s="86" customFormat="1" ht="23.25" customHeight="1">
      <c r="H504" s="83"/>
      <c r="I504" s="3">
        <f t="shared" ca="1" si="457"/>
        <v>23</v>
      </c>
      <c r="J504" s="76" t="str">
        <f t="shared" ca="1" si="458"/>
        <v>Труба гофр. ПНД с зондом черная</v>
      </c>
      <c r="K504" s="79" t="str">
        <f t="shared" ca="1" si="459"/>
        <v>d 25мм</v>
      </c>
      <c r="L504" s="158" t="str">
        <f t="shared" ca="1" si="450"/>
        <v/>
      </c>
      <c r="M504" s="159"/>
      <c r="N504" s="159"/>
      <c r="O504" s="160"/>
      <c r="P504" s="161" t="str">
        <f t="shared" ca="1" si="451"/>
        <v/>
      </c>
      <c r="Q504" s="161"/>
      <c r="R504" s="161"/>
      <c r="S504" s="161"/>
      <c r="T504" s="78" t="str">
        <f t="shared" ca="1" si="452"/>
        <v>м.</v>
      </c>
      <c r="U504" s="79">
        <f t="shared" ca="1" si="453"/>
        <v>64</v>
      </c>
      <c r="V504" s="158" t="str">
        <f t="shared" ca="1" si="454"/>
        <v/>
      </c>
      <c r="W504" s="160"/>
      <c r="X504" s="155" t="str">
        <f t="shared" ca="1" si="455"/>
        <v>Вариант Г1</v>
      </c>
      <c r="Y504" s="156"/>
      <c r="Z504" s="156"/>
      <c r="AA504" s="157"/>
      <c r="AB504" s="177"/>
      <c r="AC504" s="86">
        <f t="shared" si="461"/>
        <v>389</v>
      </c>
      <c r="AD504" s="86">
        <f t="shared" ca="1" si="460"/>
        <v>23</v>
      </c>
      <c r="AE504" s="86" t="str">
        <f t="shared" ca="1" si="462"/>
        <v>Труба гофр. ПНД с зондом черная</v>
      </c>
      <c r="AF504" s="86" t="str">
        <f t="shared" ca="1" si="462"/>
        <v>d 25мм</v>
      </c>
      <c r="AG504" s="86" t="str">
        <f t="shared" ca="1" si="462"/>
        <v/>
      </c>
      <c r="AH504" s="86" t="str">
        <f t="shared" ca="1" si="462"/>
        <v/>
      </c>
      <c r="AI504" s="86" t="str">
        <f t="shared" ca="1" si="462"/>
        <v>м.</v>
      </c>
      <c r="AJ504" s="86">
        <f t="shared" ca="1" si="462"/>
        <v>64</v>
      </c>
      <c r="AK504" s="86" t="str">
        <f t="shared" ca="1" si="462"/>
        <v/>
      </c>
      <c r="AL504" s="86" t="str">
        <f t="shared" ca="1" si="462"/>
        <v>Вариант Г1</v>
      </c>
      <c r="AM504" s="86" t="str">
        <f t="shared" ca="1" si="462"/>
        <v/>
      </c>
      <c r="AN504" s="86" t="str">
        <f t="shared" ca="1" si="462"/>
        <v/>
      </c>
      <c r="AO504" s="86" t="str">
        <f t="shared" ca="1" si="462"/>
        <v/>
      </c>
      <c r="AP504" s="86" t="str">
        <f t="shared" ca="1" si="462"/>
        <v/>
      </c>
      <c r="AQ504" s="86" t="str">
        <f t="shared" ca="1" si="462"/>
        <v/>
      </c>
    </row>
    <row r="505" spans="4:43" s="86" customFormat="1" ht="23.25" customHeight="1">
      <c r="H505" s="83"/>
      <c r="I505" s="3">
        <f t="shared" ca="1" si="457"/>
        <v>24</v>
      </c>
      <c r="J505" s="6" t="str">
        <f t="shared" ca="1" si="458"/>
        <v xml:space="preserve">Скоба металл. двухлапковая  </v>
      </c>
      <c r="K505" s="47" t="str">
        <f t="shared" ca="1" si="459"/>
        <v>d25-26мм</v>
      </c>
      <c r="L505" s="158" t="str">
        <f t="shared" ca="1" si="450"/>
        <v/>
      </c>
      <c r="M505" s="159"/>
      <c r="N505" s="159"/>
      <c r="O505" s="160"/>
      <c r="P505" s="161" t="str">
        <f t="shared" ca="1" si="451"/>
        <v/>
      </c>
      <c r="Q505" s="161"/>
      <c r="R505" s="161"/>
      <c r="S505" s="161"/>
      <c r="T505" s="78" t="str">
        <f t="shared" ca="1" si="452"/>
        <v>шт.</v>
      </c>
      <c r="U505" s="79">
        <f t="shared" ca="1" si="453"/>
        <v>64</v>
      </c>
      <c r="V505" s="158" t="str">
        <f t="shared" ca="1" si="454"/>
        <v/>
      </c>
      <c r="W505" s="160"/>
      <c r="X505" s="155" t="str">
        <f t="shared" ca="1" si="455"/>
        <v>Вариант Г1</v>
      </c>
      <c r="Y505" s="156"/>
      <c r="Z505" s="156"/>
      <c r="AA505" s="157"/>
      <c r="AB505" s="177"/>
      <c r="AC505" s="86">
        <f t="shared" si="461"/>
        <v>390</v>
      </c>
      <c r="AD505" s="86">
        <f t="shared" ca="1" si="460"/>
        <v>24</v>
      </c>
      <c r="AE505" s="86" t="str">
        <f t="shared" ca="1" si="462"/>
        <v xml:space="preserve">Скоба металл. двухлапковая  </v>
      </c>
      <c r="AF505" s="86" t="str">
        <f t="shared" ca="1" si="462"/>
        <v>d25-26мм</v>
      </c>
      <c r="AG505" s="86" t="str">
        <f t="shared" ca="1" si="462"/>
        <v/>
      </c>
      <c r="AH505" s="86" t="str">
        <f t="shared" ca="1" si="462"/>
        <v/>
      </c>
      <c r="AI505" s="86" t="str">
        <f t="shared" ca="1" si="462"/>
        <v>шт.</v>
      </c>
      <c r="AJ505" s="86">
        <f t="shared" ca="1" si="462"/>
        <v>64</v>
      </c>
      <c r="AK505" s="86" t="str">
        <f t="shared" ca="1" si="462"/>
        <v/>
      </c>
      <c r="AL505" s="86" t="str">
        <f t="shared" ca="1" si="462"/>
        <v>Вариант Г1</v>
      </c>
      <c r="AM505" s="86" t="str">
        <f t="shared" ca="1" si="462"/>
        <v/>
      </c>
      <c r="AN505" s="86" t="str">
        <f t="shared" ca="1" si="462"/>
        <v/>
      </c>
      <c r="AO505" s="86" t="str">
        <f t="shared" ca="1" si="462"/>
        <v/>
      </c>
      <c r="AP505" s="86" t="str">
        <f t="shared" ca="1" si="462"/>
        <v/>
      </c>
      <c r="AQ505" s="86" t="str">
        <f t="shared" ca="1" si="462"/>
        <v/>
      </c>
    </row>
    <row r="506" spans="4:43" s="86" customFormat="1" ht="23.25" customHeight="1">
      <c r="H506" s="83"/>
      <c r="I506" s="3">
        <f t="shared" ca="1" si="457"/>
        <v>25</v>
      </c>
      <c r="J506" s="6" t="str">
        <f t="shared" ca="1" si="458"/>
        <v>Саморез пр. шайб. сверл DIN 7504 К</v>
      </c>
      <c r="K506" s="79" t="str">
        <f t="shared" ca="1" si="459"/>
        <v>4,2х19</v>
      </c>
      <c r="L506" s="158" t="str">
        <f t="shared" ca="1" si="450"/>
        <v/>
      </c>
      <c r="M506" s="159"/>
      <c r="N506" s="159"/>
      <c r="O506" s="160"/>
      <c r="P506" s="161" t="str">
        <f t="shared" ca="1" si="451"/>
        <v/>
      </c>
      <c r="Q506" s="161"/>
      <c r="R506" s="161"/>
      <c r="S506" s="161"/>
      <c r="T506" s="78" t="str">
        <f t="shared" ca="1" si="452"/>
        <v>шт.</v>
      </c>
      <c r="U506" s="79">
        <f t="shared" ca="1" si="453"/>
        <v>128</v>
      </c>
      <c r="V506" s="158" t="str">
        <f t="shared" ca="1" si="454"/>
        <v/>
      </c>
      <c r="W506" s="160"/>
      <c r="X506" s="155" t="str">
        <f t="shared" ca="1" si="455"/>
        <v>Вариант Г1</v>
      </c>
      <c r="Y506" s="156"/>
      <c r="Z506" s="156"/>
      <c r="AA506" s="157"/>
      <c r="AB506" s="177"/>
      <c r="AC506" s="86">
        <f t="shared" si="461"/>
        <v>391</v>
      </c>
      <c r="AD506" s="86">
        <f t="shared" ca="1" si="460"/>
        <v>25</v>
      </c>
      <c r="AE506" s="86" t="str">
        <f t="shared" ca="1" si="462"/>
        <v>Саморез пр. шайб. сверл DIN 7504 К</v>
      </c>
      <c r="AF506" s="86" t="str">
        <f t="shared" ca="1" si="462"/>
        <v>4,2х19</v>
      </c>
      <c r="AG506" s="86" t="str">
        <f t="shared" ca="1" si="462"/>
        <v/>
      </c>
      <c r="AH506" s="86" t="str">
        <f t="shared" ca="1" si="462"/>
        <v/>
      </c>
      <c r="AI506" s="86" t="str">
        <f t="shared" ca="1" si="462"/>
        <v>шт.</v>
      </c>
      <c r="AJ506" s="86">
        <f t="shared" ca="1" si="462"/>
        <v>128</v>
      </c>
      <c r="AK506" s="86" t="str">
        <f t="shared" ca="1" si="462"/>
        <v/>
      </c>
      <c r="AL506" s="86" t="str">
        <f t="shared" ca="1" si="462"/>
        <v>Вариант Г1</v>
      </c>
      <c r="AM506" s="86" t="str">
        <f t="shared" ca="1" si="462"/>
        <v/>
      </c>
      <c r="AN506" s="86" t="str">
        <f t="shared" ca="1" si="462"/>
        <v/>
      </c>
      <c r="AO506" s="86" t="str">
        <f t="shared" ca="1" si="462"/>
        <v/>
      </c>
      <c r="AP506" s="86" t="str">
        <f t="shared" ca="1" si="462"/>
        <v/>
      </c>
      <c r="AQ506" s="86" t="str">
        <f t="shared" ca="1" si="462"/>
        <v/>
      </c>
    </row>
    <row r="507" spans="4:43" s="86" customFormat="1" ht="18" customHeight="1" thickBot="1">
      <c r="H507" s="83"/>
      <c r="I507" s="80">
        <f t="shared" ref="I507:I515" ca="1" si="463">AD507</f>
        <v>26</v>
      </c>
      <c r="J507" s="89" t="str">
        <f t="shared" ca="1" si="458"/>
        <v>Саморез пр. шайб. сверл DIN 7504 К</v>
      </c>
      <c r="K507" s="81" t="str">
        <f t="shared" ca="1" si="459"/>
        <v>4,2х35</v>
      </c>
      <c r="L507" s="222" t="str">
        <f t="shared" ref="L507:L515" ca="1" si="464">AG507</f>
        <v/>
      </c>
      <c r="M507" s="223"/>
      <c r="N507" s="223"/>
      <c r="O507" s="224"/>
      <c r="P507" s="222" t="str">
        <f t="shared" ref="P507:P515" ca="1" si="465">AH507</f>
        <v/>
      </c>
      <c r="Q507" s="223"/>
      <c r="R507" s="223"/>
      <c r="S507" s="224"/>
      <c r="T507" s="81" t="str">
        <f ca="1">AI507</f>
        <v>шт.</v>
      </c>
      <c r="U507" s="81">
        <f ca="1">AJ507</f>
        <v>32</v>
      </c>
      <c r="V507" s="222" t="str">
        <f ca="1">AK507</f>
        <v/>
      </c>
      <c r="W507" s="224"/>
      <c r="X507" s="225" t="str">
        <f t="shared" ref="X507:X515" ca="1" si="466">AL507</f>
        <v>Вариант Г1</v>
      </c>
      <c r="Y507" s="226"/>
      <c r="Z507" s="226"/>
      <c r="AA507" s="227"/>
      <c r="AB507" s="177"/>
      <c r="AC507" s="86">
        <f t="shared" si="461"/>
        <v>392</v>
      </c>
      <c r="AD507" s="86">
        <f t="shared" ca="1" si="460"/>
        <v>26</v>
      </c>
      <c r="AE507" s="86" t="str">
        <f t="shared" ca="1" si="462"/>
        <v>Саморез пр. шайб. сверл DIN 7504 К</v>
      </c>
      <c r="AF507" s="86" t="str">
        <f t="shared" ca="1" si="462"/>
        <v>4,2х35</v>
      </c>
      <c r="AG507" s="86" t="str">
        <f t="shared" ca="1" si="462"/>
        <v/>
      </c>
      <c r="AH507" s="86" t="str">
        <f t="shared" ca="1" si="462"/>
        <v/>
      </c>
      <c r="AI507" s="86" t="str">
        <f t="shared" ca="1" si="462"/>
        <v>шт.</v>
      </c>
      <c r="AJ507" s="86">
        <f t="shared" ca="1" si="462"/>
        <v>32</v>
      </c>
      <c r="AK507" s="86" t="str">
        <f t="shared" ca="1" si="462"/>
        <v/>
      </c>
      <c r="AL507" s="86" t="str">
        <f t="shared" ca="1" si="462"/>
        <v>Вариант Г1</v>
      </c>
      <c r="AM507" s="86" t="str">
        <f t="shared" ca="1" si="462"/>
        <v/>
      </c>
      <c r="AN507" s="86" t="str">
        <f t="shared" ca="1" si="462"/>
        <v/>
      </c>
      <c r="AO507" s="86" t="str">
        <f t="shared" ca="1" si="462"/>
        <v/>
      </c>
      <c r="AP507" s="86" t="str">
        <f t="shared" ca="1" si="462"/>
        <v/>
      </c>
      <c r="AQ507" s="86" t="str">
        <f t="shared" ca="1" si="462"/>
        <v/>
      </c>
    </row>
    <row r="508" spans="4:43" s="86" customFormat="1" ht="23.25" customHeight="1">
      <c r="D508" s="162" t="s">
        <v>34</v>
      </c>
      <c r="E508" s="163"/>
      <c r="F508" s="168"/>
      <c r="G508" s="169"/>
      <c r="H508" s="170"/>
      <c r="I508" s="3">
        <f t="shared" ca="1" si="463"/>
        <v>27</v>
      </c>
      <c r="J508" s="277" t="str">
        <f t="shared" ca="1" si="458"/>
        <v xml:space="preserve">Трансф. тока </v>
      </c>
      <c r="K508" s="79" t="str">
        <f t="shared" ca="1" si="459"/>
        <v>ТОП-0,66 У3 150/ 5 0,5S</v>
      </c>
      <c r="L508" s="158" t="str">
        <f t="shared" ca="1" si="464"/>
        <v/>
      </c>
      <c r="M508" s="159"/>
      <c r="N508" s="159"/>
      <c r="O508" s="160"/>
      <c r="P508" s="161" t="str">
        <f t="shared" ca="1" si="465"/>
        <v/>
      </c>
      <c r="Q508" s="161"/>
      <c r="R508" s="161"/>
      <c r="S508" s="161"/>
      <c r="T508" s="78" t="str">
        <f t="shared" ref="T508:T514" ca="1" si="467">AI508</f>
        <v>шт.</v>
      </c>
      <c r="U508" s="79">
        <f t="shared" ref="U508:U514" ca="1" si="468">AJ508</f>
        <v>3</v>
      </c>
      <c r="V508" s="158" t="str">
        <f t="shared" ref="V508:V514" ca="1" si="469">AK508</f>
        <v/>
      </c>
      <c r="W508" s="160"/>
      <c r="X508" s="155" t="str">
        <f t="shared" ca="1" si="466"/>
        <v>Вариант Г1</v>
      </c>
      <c r="Y508" s="156"/>
      <c r="Z508" s="156"/>
      <c r="AA508" s="157"/>
      <c r="AB508" s="177"/>
      <c r="AC508" s="86">
        <f t="shared" ref="AC508:AC515" si="470">AC507+1</f>
        <v>393</v>
      </c>
      <c r="AD508" s="86">
        <f t="shared" ref="AD508:AD515" ca="1" si="471">IF(OFFSET(INDIRECT($AD$2),AC508,0,1,1)&lt;&gt;0,OFFSET(INDIRECT($AD$2),AC508,0,1,1),"")</f>
        <v>27</v>
      </c>
      <c r="AE508" s="86" t="str">
        <f t="shared" ca="1" si="462"/>
        <v xml:space="preserve">Трансф. тока </v>
      </c>
      <c r="AF508" s="86" t="str">
        <f t="shared" ca="1" si="462"/>
        <v>ТОП-0,66 У3 150/ 5 0,5S</v>
      </c>
      <c r="AG508" s="86" t="str">
        <f t="shared" ca="1" si="462"/>
        <v/>
      </c>
      <c r="AH508" s="86" t="str">
        <f t="shared" ca="1" si="462"/>
        <v/>
      </c>
      <c r="AI508" s="86" t="str">
        <f t="shared" ca="1" si="462"/>
        <v>шт.</v>
      </c>
      <c r="AJ508" s="86">
        <f t="shared" ca="1" si="462"/>
        <v>3</v>
      </c>
      <c r="AK508" s="86" t="str">
        <f t="shared" ca="1" si="462"/>
        <v/>
      </c>
      <c r="AL508" s="86" t="str">
        <f t="shared" ca="1" si="462"/>
        <v>Вариант Г1</v>
      </c>
      <c r="AM508" s="86" t="str">
        <f t="shared" ca="1" si="462"/>
        <v/>
      </c>
      <c r="AN508" s="86" t="str">
        <f t="shared" ca="1" si="462"/>
        <v/>
      </c>
      <c r="AO508" s="86" t="str">
        <f t="shared" ca="1" si="462"/>
        <v/>
      </c>
      <c r="AP508" s="86" t="str">
        <f t="shared" ca="1" si="462"/>
        <v/>
      </c>
      <c r="AQ508" s="86" t="str">
        <f t="shared" ca="1" si="462"/>
        <v/>
      </c>
    </row>
    <row r="509" spans="4:43" s="86" customFormat="1" ht="23.25" customHeight="1">
      <c r="D509" s="164"/>
      <c r="E509" s="165"/>
      <c r="F509" s="171"/>
      <c r="G509" s="172"/>
      <c r="H509" s="173"/>
      <c r="I509" s="3">
        <f t="shared" ca="1" si="463"/>
        <v>27</v>
      </c>
      <c r="J509" s="6" t="str">
        <f t="shared" ca="1" si="458"/>
        <v xml:space="preserve">Трансф. тока </v>
      </c>
      <c r="K509" s="79" t="str">
        <f t="shared" ca="1" si="459"/>
        <v>ТОП-0,66 У3 200/ 5 0,5S</v>
      </c>
      <c r="L509" s="158" t="str">
        <f t="shared" ca="1" si="464"/>
        <v/>
      </c>
      <c r="M509" s="159"/>
      <c r="N509" s="159"/>
      <c r="O509" s="160"/>
      <c r="P509" s="161" t="str">
        <f t="shared" ca="1" si="465"/>
        <v/>
      </c>
      <c r="Q509" s="161"/>
      <c r="R509" s="161"/>
      <c r="S509" s="161"/>
      <c r="T509" s="78" t="str">
        <f t="shared" ca="1" si="467"/>
        <v>шт.</v>
      </c>
      <c r="U509" s="79">
        <f t="shared" ca="1" si="468"/>
        <v>3</v>
      </c>
      <c r="V509" s="158" t="str">
        <f t="shared" ca="1" si="469"/>
        <v/>
      </c>
      <c r="W509" s="160"/>
      <c r="X509" s="155" t="str">
        <f t="shared" ca="1" si="466"/>
        <v>Вариант Г1</v>
      </c>
      <c r="Y509" s="156"/>
      <c r="Z509" s="156"/>
      <c r="AA509" s="157"/>
      <c r="AB509" s="177"/>
      <c r="AC509" s="86">
        <f t="shared" si="470"/>
        <v>394</v>
      </c>
      <c r="AD509" s="86">
        <f t="shared" ca="1" si="471"/>
        <v>27</v>
      </c>
      <c r="AE509" s="86" t="str">
        <f t="shared" ca="1" si="462"/>
        <v xml:space="preserve">Трансф. тока </v>
      </c>
      <c r="AF509" s="86" t="str">
        <f t="shared" ca="1" si="462"/>
        <v>ТОП-0,66 У3 200/ 5 0,5S</v>
      </c>
      <c r="AG509" s="86" t="str">
        <f t="shared" ca="1" si="462"/>
        <v/>
      </c>
      <c r="AH509" s="86" t="str">
        <f t="shared" ca="1" si="462"/>
        <v/>
      </c>
      <c r="AI509" s="86" t="str">
        <f t="shared" ca="1" si="462"/>
        <v>шт.</v>
      </c>
      <c r="AJ509" s="86">
        <f t="shared" ca="1" si="462"/>
        <v>3</v>
      </c>
      <c r="AK509" s="86" t="str">
        <f t="shared" ca="1" si="462"/>
        <v/>
      </c>
      <c r="AL509" s="86" t="str">
        <f t="shared" ca="1" si="462"/>
        <v>Вариант Г1</v>
      </c>
      <c r="AM509" s="86" t="str">
        <f t="shared" ca="1" si="462"/>
        <v/>
      </c>
      <c r="AN509" s="86" t="str">
        <f t="shared" ca="1" si="462"/>
        <v/>
      </c>
      <c r="AO509" s="86" t="str">
        <f t="shared" ca="1" si="462"/>
        <v/>
      </c>
      <c r="AP509" s="86" t="str">
        <f t="shared" ca="1" si="462"/>
        <v/>
      </c>
      <c r="AQ509" s="86" t="str">
        <f t="shared" ca="1" si="462"/>
        <v/>
      </c>
    </row>
    <row r="510" spans="4:43" s="86" customFormat="1" ht="20.25" customHeight="1" thickBot="1">
      <c r="D510" s="166"/>
      <c r="E510" s="167"/>
      <c r="F510" s="174"/>
      <c r="G510" s="175"/>
      <c r="H510" s="176"/>
      <c r="I510" s="80">
        <f t="shared" ca="1" si="463"/>
        <v>27</v>
      </c>
      <c r="J510" s="89" t="str">
        <f t="shared" ca="1" si="458"/>
        <v xml:space="preserve">Трансф. тока </v>
      </c>
      <c r="K510" s="90" t="str">
        <f t="shared" ca="1" si="459"/>
        <v>ТОП-0,66 У3 300/ 5 0,5S</v>
      </c>
      <c r="L510" s="222" t="str">
        <f t="shared" ca="1" si="464"/>
        <v/>
      </c>
      <c r="M510" s="223"/>
      <c r="N510" s="223"/>
      <c r="O510" s="224"/>
      <c r="P510" s="222" t="str">
        <f t="shared" ca="1" si="465"/>
        <v/>
      </c>
      <c r="Q510" s="223"/>
      <c r="R510" s="223"/>
      <c r="S510" s="224"/>
      <c r="T510" s="81" t="str">
        <f t="shared" ca="1" si="467"/>
        <v>шт.</v>
      </c>
      <c r="U510" s="81">
        <f t="shared" ca="1" si="468"/>
        <v>3</v>
      </c>
      <c r="V510" s="222" t="str">
        <f t="shared" ca="1" si="469"/>
        <v/>
      </c>
      <c r="W510" s="224"/>
      <c r="X510" s="225" t="str">
        <f t="shared" ca="1" si="466"/>
        <v>Вариант Г1</v>
      </c>
      <c r="Y510" s="226"/>
      <c r="Z510" s="226"/>
      <c r="AA510" s="227"/>
      <c r="AB510" s="177"/>
      <c r="AC510" s="86">
        <f t="shared" si="470"/>
        <v>395</v>
      </c>
      <c r="AD510" s="86">
        <f t="shared" ca="1" si="471"/>
        <v>27</v>
      </c>
      <c r="AE510" s="86" t="str">
        <f t="shared" ca="1" si="462"/>
        <v xml:space="preserve">Трансф. тока </v>
      </c>
      <c r="AF510" s="86" t="str">
        <f t="shared" ca="1" si="462"/>
        <v>ТОП-0,66 У3 300/ 5 0,5S</v>
      </c>
      <c r="AG510" s="86" t="str">
        <f t="shared" ca="1" si="462"/>
        <v/>
      </c>
      <c r="AH510" s="86" t="str">
        <f t="shared" ca="1" si="462"/>
        <v/>
      </c>
      <c r="AI510" s="86" t="str">
        <f t="shared" ca="1" si="462"/>
        <v>шт.</v>
      </c>
      <c r="AJ510" s="86">
        <f t="shared" ca="1" si="462"/>
        <v>3</v>
      </c>
      <c r="AK510" s="86" t="str">
        <f t="shared" ca="1" si="462"/>
        <v/>
      </c>
      <c r="AL510" s="86" t="str">
        <f t="shared" ca="1" si="462"/>
        <v>Вариант Г1</v>
      </c>
      <c r="AM510" s="86" t="str">
        <f t="shared" ca="1" si="462"/>
        <v/>
      </c>
      <c r="AN510" s="86" t="str">
        <f t="shared" ca="1" si="462"/>
        <v/>
      </c>
      <c r="AO510" s="86" t="str">
        <f t="shared" ca="1" si="462"/>
        <v/>
      </c>
      <c r="AP510" s="86" t="str">
        <f t="shared" ca="1" si="462"/>
        <v/>
      </c>
      <c r="AQ510" s="86" t="str">
        <f t="shared" ca="1" si="462"/>
        <v/>
      </c>
    </row>
    <row r="511" spans="4:43" s="86" customFormat="1" ht="23.25" customHeight="1">
      <c r="D511" s="162" t="s">
        <v>35</v>
      </c>
      <c r="E511" s="163"/>
      <c r="F511" s="168"/>
      <c r="G511" s="169"/>
      <c r="H511" s="170"/>
      <c r="I511" s="80">
        <f t="shared" ca="1" si="463"/>
        <v>27</v>
      </c>
      <c r="J511" s="89" t="str">
        <f ca="1">AE511</f>
        <v xml:space="preserve">Трансф. тока </v>
      </c>
      <c r="K511" s="90" t="str">
        <f ca="1">AF511</f>
        <v>ТОП-0,66 У3 500/ 5 0,5S</v>
      </c>
      <c r="L511" s="158" t="str">
        <f t="shared" ca="1" si="464"/>
        <v/>
      </c>
      <c r="M511" s="159"/>
      <c r="N511" s="159"/>
      <c r="O511" s="160"/>
      <c r="P511" s="158" t="str">
        <f t="shared" ca="1" si="465"/>
        <v/>
      </c>
      <c r="Q511" s="159"/>
      <c r="R511" s="159"/>
      <c r="S511" s="160"/>
      <c r="T511" s="81" t="str">
        <f t="shared" ca="1" si="467"/>
        <v>шт.</v>
      </c>
      <c r="U511" s="81">
        <f t="shared" ca="1" si="468"/>
        <v>3</v>
      </c>
      <c r="V511" s="158" t="str">
        <f t="shared" ca="1" si="469"/>
        <v/>
      </c>
      <c r="W511" s="160"/>
      <c r="X511" s="155" t="str">
        <f t="shared" ca="1" si="466"/>
        <v>Вариант Г1</v>
      </c>
      <c r="Y511" s="156"/>
      <c r="Z511" s="156"/>
      <c r="AA511" s="157"/>
      <c r="AB511" s="177"/>
      <c r="AC511" s="86">
        <f t="shared" si="470"/>
        <v>396</v>
      </c>
      <c r="AD511" s="86">
        <f t="shared" ca="1" si="471"/>
        <v>27</v>
      </c>
      <c r="AE511" s="86" t="str">
        <f t="shared" ca="1" si="462"/>
        <v xml:space="preserve">Трансф. тока </v>
      </c>
      <c r="AF511" s="86" t="str">
        <f t="shared" ca="1" si="462"/>
        <v>ТОП-0,66 У3 500/ 5 0,5S</v>
      </c>
      <c r="AG511" s="86" t="str">
        <f t="shared" ca="1" si="462"/>
        <v/>
      </c>
      <c r="AH511" s="86" t="str">
        <f t="shared" ca="1" si="462"/>
        <v/>
      </c>
      <c r="AI511" s="86" t="str">
        <f t="shared" ca="1" si="462"/>
        <v>шт.</v>
      </c>
      <c r="AJ511" s="86">
        <f t="shared" ca="1" si="462"/>
        <v>3</v>
      </c>
      <c r="AK511" s="86" t="str">
        <f t="shared" ca="1" si="462"/>
        <v/>
      </c>
      <c r="AL511" s="86" t="str">
        <f t="shared" ca="1" si="462"/>
        <v>Вариант Г1</v>
      </c>
      <c r="AM511" s="86" t="str">
        <f t="shared" ca="1" si="462"/>
        <v/>
      </c>
      <c r="AN511" s="86" t="str">
        <f t="shared" ca="1" si="462"/>
        <v/>
      </c>
    </row>
    <row r="512" spans="4:43" s="86" customFormat="1" ht="23.25" customHeight="1">
      <c r="D512" s="164"/>
      <c r="E512" s="165"/>
      <c r="F512" s="171"/>
      <c r="G512" s="177"/>
      <c r="H512" s="173"/>
      <c r="I512" s="80">
        <f t="shared" ca="1" si="463"/>
        <v>27</v>
      </c>
      <c r="J512" s="89" t="str">
        <f t="shared" ref="J512:J515" ca="1" si="472">AE512</f>
        <v xml:space="preserve">Трансф. тока </v>
      </c>
      <c r="K512" s="81" t="str">
        <f t="shared" ref="K512:K515" ca="1" si="473">AF512</f>
        <v>ТОП-0,66 У3 75/ 5 0,5S</v>
      </c>
      <c r="L512" s="158" t="str">
        <f t="shared" ca="1" si="464"/>
        <v/>
      </c>
      <c r="M512" s="159"/>
      <c r="N512" s="159"/>
      <c r="O512" s="160"/>
      <c r="P512" s="158" t="str">
        <f t="shared" ca="1" si="465"/>
        <v/>
      </c>
      <c r="Q512" s="159"/>
      <c r="R512" s="159"/>
      <c r="S512" s="160"/>
      <c r="T512" s="81" t="str">
        <f t="shared" ca="1" si="467"/>
        <v>шт.</v>
      </c>
      <c r="U512" s="81">
        <f t="shared" ca="1" si="468"/>
        <v>3</v>
      </c>
      <c r="V512" s="158" t="str">
        <f t="shared" ca="1" si="469"/>
        <v/>
      </c>
      <c r="W512" s="160"/>
      <c r="X512" s="155" t="str">
        <f t="shared" ca="1" si="466"/>
        <v>Вариант Г1</v>
      </c>
      <c r="Y512" s="156"/>
      <c r="Z512" s="156"/>
      <c r="AA512" s="157"/>
      <c r="AB512" s="177"/>
      <c r="AC512" s="86">
        <f t="shared" si="470"/>
        <v>397</v>
      </c>
      <c r="AD512" s="86">
        <f t="shared" ca="1" si="471"/>
        <v>27</v>
      </c>
      <c r="AE512" s="86" t="str">
        <f t="shared" ca="1" si="462"/>
        <v xml:space="preserve">Трансф. тока </v>
      </c>
      <c r="AF512" s="86" t="str">
        <f t="shared" ca="1" si="462"/>
        <v>ТОП-0,66 У3 75/ 5 0,5S</v>
      </c>
      <c r="AG512" s="86" t="str">
        <f t="shared" ca="1" si="462"/>
        <v/>
      </c>
      <c r="AH512" s="86" t="str">
        <f t="shared" ca="1" si="462"/>
        <v/>
      </c>
      <c r="AI512" s="86" t="str">
        <f t="shared" ca="1" si="462"/>
        <v>шт.</v>
      </c>
      <c r="AJ512" s="86">
        <f t="shared" ca="1" si="462"/>
        <v>3</v>
      </c>
      <c r="AK512" s="86" t="str">
        <f t="shared" ca="1" si="462"/>
        <v/>
      </c>
      <c r="AL512" s="86" t="str">
        <f t="shared" ca="1" si="462"/>
        <v>Вариант Г1</v>
      </c>
      <c r="AM512" s="86" t="str">
        <f t="shared" ca="1" si="462"/>
        <v/>
      </c>
      <c r="AN512" s="86" t="str">
        <f t="shared" ca="1" si="462"/>
        <v/>
      </c>
      <c r="AO512" s="86" t="str">
        <f t="shared" ca="1" si="462"/>
        <v/>
      </c>
      <c r="AP512" s="86" t="str">
        <f t="shared" ca="1" si="462"/>
        <v/>
      </c>
      <c r="AQ512" s="86" t="str">
        <f t="shared" ca="1" si="462"/>
        <v/>
      </c>
    </row>
    <row r="513" spans="4:43" s="86" customFormat="1" ht="23.25" customHeight="1">
      <c r="D513" s="164"/>
      <c r="E513" s="165"/>
      <c r="F513" s="171"/>
      <c r="G513" s="177"/>
      <c r="H513" s="173"/>
      <c r="I513" s="3">
        <f t="shared" ca="1" si="463"/>
        <v>27</v>
      </c>
      <c r="J513" s="276" t="str">
        <f t="shared" ca="1" si="472"/>
        <v xml:space="preserve">Трансф. тока </v>
      </c>
      <c r="K513" s="79" t="str">
        <f t="shared" ca="1" si="473"/>
        <v>ТОП-0,66 У3 800/ 5 0,5S</v>
      </c>
      <c r="L513" s="158" t="str">
        <f t="shared" ca="1" si="464"/>
        <v/>
      </c>
      <c r="M513" s="159"/>
      <c r="N513" s="159"/>
      <c r="O513" s="160"/>
      <c r="P513" s="161" t="str">
        <f t="shared" ca="1" si="465"/>
        <v/>
      </c>
      <c r="Q513" s="161"/>
      <c r="R513" s="161"/>
      <c r="S513" s="161"/>
      <c r="T513" s="78" t="str">
        <f t="shared" ca="1" si="467"/>
        <v>шт.</v>
      </c>
      <c r="U513" s="79">
        <f t="shared" ca="1" si="468"/>
        <v>3</v>
      </c>
      <c r="V513" s="158" t="str">
        <f t="shared" ca="1" si="469"/>
        <v/>
      </c>
      <c r="W513" s="160"/>
      <c r="X513" s="155" t="str">
        <f t="shared" ca="1" si="466"/>
        <v>Вариант Г1</v>
      </c>
      <c r="Y513" s="156"/>
      <c r="Z513" s="156"/>
      <c r="AA513" s="157"/>
      <c r="AB513" s="177"/>
      <c r="AC513" s="86">
        <f t="shared" si="470"/>
        <v>398</v>
      </c>
      <c r="AD513" s="86">
        <f t="shared" ca="1" si="471"/>
        <v>27</v>
      </c>
      <c r="AE513" s="86" t="str">
        <f t="shared" ca="1" si="462"/>
        <v xml:space="preserve">Трансф. тока </v>
      </c>
      <c r="AF513" s="86" t="str">
        <f t="shared" ca="1" si="462"/>
        <v>ТОП-0,66 У3 800/ 5 0,5S</v>
      </c>
      <c r="AG513" s="86" t="str">
        <f t="shared" ca="1" si="462"/>
        <v/>
      </c>
      <c r="AH513" s="86" t="str">
        <f t="shared" ca="1" si="462"/>
        <v/>
      </c>
      <c r="AI513" s="86" t="str">
        <f t="shared" ca="1" si="462"/>
        <v>шт.</v>
      </c>
      <c r="AJ513" s="86">
        <f t="shared" ca="1" si="462"/>
        <v>3</v>
      </c>
      <c r="AK513" s="86" t="str">
        <f t="shared" ca="1" si="462"/>
        <v/>
      </c>
      <c r="AL513" s="86" t="str">
        <f t="shared" ca="1" si="462"/>
        <v>Вариант Г1</v>
      </c>
      <c r="AM513" s="86" t="str">
        <f t="shared" ca="1" si="462"/>
        <v/>
      </c>
      <c r="AN513" s="86" t="str">
        <f t="shared" ca="1" si="462"/>
        <v/>
      </c>
      <c r="AO513" s="86" t="str">
        <f t="shared" ca="1" si="462"/>
        <v/>
      </c>
      <c r="AP513" s="86" t="str">
        <f t="shared" ca="1" si="462"/>
        <v/>
      </c>
      <c r="AQ513" s="86" t="str">
        <f t="shared" ca="1" si="462"/>
        <v/>
      </c>
    </row>
    <row r="514" spans="4:43" s="86" customFormat="1" ht="23.25" customHeight="1">
      <c r="D514" s="164"/>
      <c r="E514" s="165"/>
      <c r="F514" s="171"/>
      <c r="G514" s="177"/>
      <c r="H514" s="173"/>
      <c r="I514" s="3" t="str">
        <f t="shared" ca="1" si="463"/>
        <v/>
      </c>
      <c r="J514" s="277" t="str">
        <f t="shared" ca="1" si="472"/>
        <v>ПС Уркарах Новая Фидер №3</v>
      </c>
      <c r="K514" s="79" t="str">
        <f t="shared" ca="1" si="473"/>
        <v/>
      </c>
      <c r="L514" s="158" t="str">
        <f t="shared" ca="1" si="464"/>
        <v/>
      </c>
      <c r="M514" s="159"/>
      <c r="N514" s="159"/>
      <c r="O514" s="160"/>
      <c r="P514" s="161" t="str">
        <f t="shared" ca="1" si="465"/>
        <v/>
      </c>
      <c r="Q514" s="161"/>
      <c r="R514" s="161"/>
      <c r="S514" s="161"/>
      <c r="T514" s="78" t="str">
        <f t="shared" ca="1" si="467"/>
        <v/>
      </c>
      <c r="U514" s="79" t="str">
        <f t="shared" ca="1" si="468"/>
        <v/>
      </c>
      <c r="V514" s="158" t="str">
        <f t="shared" ca="1" si="469"/>
        <v/>
      </c>
      <c r="W514" s="160"/>
      <c r="X514" s="155" t="str">
        <f t="shared" ca="1" si="466"/>
        <v/>
      </c>
      <c r="Y514" s="156"/>
      <c r="Z514" s="156"/>
      <c r="AA514" s="157"/>
      <c r="AB514" s="177"/>
      <c r="AC514" s="86">
        <f t="shared" si="470"/>
        <v>399</v>
      </c>
      <c r="AD514" s="86" t="str">
        <f t="shared" ca="1" si="471"/>
        <v/>
      </c>
      <c r="AE514" s="86" t="str">
        <f t="shared" ca="1" si="462"/>
        <v>ПС Уркарах Новая Фидер №3</v>
      </c>
      <c r="AF514" s="86" t="str">
        <f t="shared" ca="1" si="462"/>
        <v/>
      </c>
      <c r="AG514" s="86" t="str">
        <f t="shared" ca="1" si="462"/>
        <v/>
      </c>
      <c r="AH514" s="86" t="str">
        <f t="shared" ca="1" si="462"/>
        <v/>
      </c>
      <c r="AI514" s="86" t="str">
        <f t="shared" ca="1" si="462"/>
        <v/>
      </c>
      <c r="AJ514" s="86" t="str">
        <f t="shared" ca="1" si="462"/>
        <v/>
      </c>
      <c r="AK514" s="86" t="str">
        <f t="shared" ca="1" si="462"/>
        <v/>
      </c>
      <c r="AL514" s="86" t="str">
        <f t="shared" ca="1" si="462"/>
        <v/>
      </c>
      <c r="AM514" s="86" t="str">
        <f t="shared" ca="1" si="462"/>
        <v/>
      </c>
      <c r="AN514" s="86" t="str">
        <f t="shared" ca="1" si="462"/>
        <v/>
      </c>
      <c r="AO514" s="86" t="str">
        <f t="shared" ca="1" si="462"/>
        <v/>
      </c>
      <c r="AP514" s="86" t="str">
        <f t="shared" ca="1" si="462"/>
        <v/>
      </c>
      <c r="AQ514" s="86" t="str">
        <f t="shared" ca="1" si="462"/>
        <v/>
      </c>
    </row>
    <row r="515" spans="4:43" s="86" customFormat="1" ht="22.5" customHeight="1" thickBot="1">
      <c r="D515" s="166"/>
      <c r="E515" s="167"/>
      <c r="F515" s="174"/>
      <c r="G515" s="175"/>
      <c r="H515" s="176"/>
      <c r="I515" s="3" t="str">
        <f t="shared" ca="1" si="463"/>
        <v/>
      </c>
      <c r="J515" s="6" t="str">
        <f t="shared" ca="1" si="472"/>
        <v>Вариант №1.1</v>
      </c>
      <c r="K515" s="79" t="str">
        <f t="shared" ca="1" si="473"/>
        <v/>
      </c>
      <c r="L515" s="158" t="str">
        <f t="shared" ca="1" si="464"/>
        <v/>
      </c>
      <c r="M515" s="159"/>
      <c r="N515" s="159"/>
      <c r="O515" s="160"/>
      <c r="P515" s="158" t="str">
        <f t="shared" ca="1" si="465"/>
        <v/>
      </c>
      <c r="Q515" s="159"/>
      <c r="R515" s="159"/>
      <c r="S515" s="160"/>
      <c r="T515" s="79" t="str">
        <f ca="1">AI515</f>
        <v/>
      </c>
      <c r="U515" s="79" t="str">
        <f ca="1">AJ515</f>
        <v/>
      </c>
      <c r="V515" s="158" t="str">
        <f ca="1">AK515</f>
        <v/>
      </c>
      <c r="W515" s="160"/>
      <c r="X515" s="155" t="str">
        <f t="shared" ca="1" si="466"/>
        <v/>
      </c>
      <c r="Y515" s="156"/>
      <c r="Z515" s="156"/>
      <c r="AA515" s="157"/>
      <c r="AB515" s="177"/>
      <c r="AC515" s="86">
        <f t="shared" si="470"/>
        <v>400</v>
      </c>
      <c r="AD515" s="86" t="str">
        <f t="shared" ca="1" si="471"/>
        <v/>
      </c>
      <c r="AE515" s="86" t="str">
        <f t="shared" ca="1" si="462"/>
        <v>Вариант №1.1</v>
      </c>
      <c r="AF515" s="86" t="str">
        <f t="shared" ca="1" si="462"/>
        <v/>
      </c>
      <c r="AG515" s="86" t="str">
        <f t="shared" ca="1" si="462"/>
        <v/>
      </c>
      <c r="AH515" s="86" t="str">
        <f t="shared" ca="1" si="462"/>
        <v/>
      </c>
      <c r="AI515" s="86" t="str">
        <f t="shared" ca="1" si="462"/>
        <v/>
      </c>
      <c r="AJ515" s="86" t="str">
        <f t="shared" ca="1" si="462"/>
        <v/>
      </c>
      <c r="AK515" s="86" t="str">
        <f t="shared" ca="1" si="462"/>
        <v/>
      </c>
      <c r="AL515" s="86" t="str">
        <f t="shared" ca="1" si="462"/>
        <v/>
      </c>
      <c r="AM515" s="86" t="str">
        <f t="shared" ca="1" si="462"/>
        <v/>
      </c>
      <c r="AN515" s="86" t="str">
        <f t="shared" ca="1" si="462"/>
        <v/>
      </c>
      <c r="AO515" s="86" t="str">
        <f t="shared" ca="1" si="462"/>
        <v/>
      </c>
      <c r="AP515" s="86" t="str">
        <f t="shared" ca="1" si="462"/>
        <v/>
      </c>
      <c r="AQ515" s="86" t="str">
        <f t="shared" ca="1" si="462"/>
        <v/>
      </c>
    </row>
    <row r="516" spans="4:43" s="86" customFormat="1" ht="14.25" customHeight="1" thickBot="1">
      <c r="D516" s="178" t="s">
        <v>38</v>
      </c>
      <c r="E516" s="179"/>
      <c r="F516" s="184"/>
      <c r="G516" s="185"/>
      <c r="H516" s="186"/>
      <c r="J516" s="91"/>
      <c r="AA516" s="84"/>
      <c r="AB516" s="177"/>
    </row>
    <row r="517" spans="4:43" s="86" customFormat="1" ht="15" customHeight="1">
      <c r="D517" s="180"/>
      <c r="E517" s="181"/>
      <c r="F517" s="184"/>
      <c r="G517" s="185"/>
      <c r="H517" s="186"/>
      <c r="I517" s="26"/>
      <c r="J517" s="92"/>
      <c r="K517" s="27"/>
      <c r="L517" s="44"/>
      <c r="M517" s="87"/>
      <c r="N517" s="44"/>
      <c r="O517" s="190"/>
      <c r="P517" s="191"/>
      <c r="Q517" s="44"/>
      <c r="R517" s="44"/>
      <c r="S517" s="192" t="str">
        <f>$S$29</f>
        <v>2001.РП.10Т-ТКР2.1</v>
      </c>
      <c r="T517" s="193"/>
      <c r="U517" s="193"/>
      <c r="V517" s="193"/>
      <c r="W517" s="193"/>
      <c r="X517" s="193"/>
      <c r="Y517" s="193"/>
      <c r="Z517" s="194"/>
      <c r="AA517" s="201" t="s">
        <v>16</v>
      </c>
      <c r="AB517" s="177"/>
    </row>
    <row r="518" spans="4:43" s="86" customFormat="1" ht="6" customHeight="1" thickBot="1">
      <c r="D518" s="180"/>
      <c r="E518" s="181"/>
      <c r="F518" s="184"/>
      <c r="G518" s="185"/>
      <c r="H518" s="186"/>
      <c r="I518" s="26"/>
      <c r="J518" s="92"/>
      <c r="K518" s="27"/>
      <c r="L518" s="203"/>
      <c r="M518" s="203"/>
      <c r="N518" s="203"/>
      <c r="O518" s="205"/>
      <c r="P518" s="206"/>
      <c r="Q518" s="203"/>
      <c r="R518" s="203"/>
      <c r="S518" s="195"/>
      <c r="T518" s="196"/>
      <c r="U518" s="196"/>
      <c r="V518" s="196"/>
      <c r="W518" s="196"/>
      <c r="X518" s="196"/>
      <c r="Y518" s="196"/>
      <c r="Z518" s="197"/>
      <c r="AA518" s="202"/>
      <c r="AB518" s="177"/>
    </row>
    <row r="519" spans="4:43" s="86" customFormat="1" ht="9" customHeight="1" thickBot="1">
      <c r="D519" s="180"/>
      <c r="E519" s="181"/>
      <c r="F519" s="184"/>
      <c r="G519" s="185"/>
      <c r="H519" s="186"/>
      <c r="I519" s="26"/>
      <c r="J519" s="92"/>
      <c r="K519" s="27"/>
      <c r="L519" s="204"/>
      <c r="M519" s="204"/>
      <c r="N519" s="204"/>
      <c r="O519" s="207"/>
      <c r="P519" s="208"/>
      <c r="Q519" s="204"/>
      <c r="R519" s="204"/>
      <c r="S519" s="195"/>
      <c r="T519" s="196"/>
      <c r="U519" s="196"/>
      <c r="V519" s="196"/>
      <c r="W519" s="196"/>
      <c r="X519" s="196"/>
      <c r="Y519" s="196"/>
      <c r="Z519" s="197"/>
      <c r="AA519" s="209">
        <v>14</v>
      </c>
      <c r="AB519" s="177"/>
    </row>
    <row r="520" spans="4:43" s="86" customFormat="1" ht="39" customHeight="1" thickBot="1">
      <c r="D520" s="182"/>
      <c r="E520" s="183"/>
      <c r="F520" s="187"/>
      <c r="G520" s="188"/>
      <c r="H520" s="189"/>
      <c r="I520" s="29"/>
      <c r="J520" s="93"/>
      <c r="K520" s="30"/>
      <c r="L520" s="88" t="s">
        <v>14</v>
      </c>
      <c r="M520" s="88" t="s">
        <v>15</v>
      </c>
      <c r="N520" s="88" t="s">
        <v>16</v>
      </c>
      <c r="O520" s="210" t="s">
        <v>17</v>
      </c>
      <c r="P520" s="210"/>
      <c r="Q520" s="88" t="s">
        <v>18</v>
      </c>
      <c r="R520" s="88" t="s">
        <v>19</v>
      </c>
      <c r="S520" s="198"/>
      <c r="T520" s="199"/>
      <c r="U520" s="199"/>
      <c r="V520" s="199"/>
      <c r="W520" s="199"/>
      <c r="X520" s="199"/>
      <c r="Y520" s="199"/>
      <c r="Z520" s="200"/>
      <c r="AA520" s="209"/>
      <c r="AB520" s="177"/>
    </row>
    <row r="521" spans="4:43" s="86" customFormat="1" ht="11.25" customHeight="1" thickBot="1">
      <c r="J521" s="91"/>
      <c r="Y521" s="211" t="s">
        <v>40</v>
      </c>
      <c r="Z521" s="211"/>
      <c r="AA521" s="211"/>
      <c r="AB521" s="177"/>
    </row>
    <row r="522" spans="4:43" s="86" customFormat="1" ht="23.25" customHeight="1">
      <c r="H522" s="83"/>
      <c r="I522" s="212" t="s">
        <v>0</v>
      </c>
      <c r="J522" s="214" t="s">
        <v>1</v>
      </c>
      <c r="K522" s="216" t="s">
        <v>2</v>
      </c>
      <c r="L522" s="216" t="s">
        <v>3</v>
      </c>
      <c r="M522" s="216"/>
      <c r="N522" s="216"/>
      <c r="O522" s="216"/>
      <c r="P522" s="216" t="s">
        <v>4</v>
      </c>
      <c r="Q522" s="216"/>
      <c r="R522" s="216"/>
      <c r="S522" s="216"/>
      <c r="T522" s="216" t="s">
        <v>5</v>
      </c>
      <c r="U522" s="216" t="s">
        <v>6</v>
      </c>
      <c r="V522" s="216" t="s">
        <v>7</v>
      </c>
      <c r="W522" s="216"/>
      <c r="X522" s="219" t="s">
        <v>8</v>
      </c>
      <c r="Y522" s="219"/>
      <c r="Z522" s="219"/>
      <c r="AA522" s="220"/>
      <c r="AB522" s="177"/>
      <c r="AD522" s="86" t="s">
        <v>41</v>
      </c>
      <c r="AE522" s="86">
        <v>1</v>
      </c>
      <c r="AF522" s="86">
        <f t="shared" ref="AF522" si="474">AE522+1</f>
        <v>2</v>
      </c>
      <c r="AG522" s="86">
        <f t="shared" ref="AG522" si="475">AF522+1</f>
        <v>3</v>
      </c>
      <c r="AH522" s="86">
        <f t="shared" ref="AH522" si="476">AG522+1</f>
        <v>4</v>
      </c>
      <c r="AI522" s="86">
        <f t="shared" ref="AI522" si="477">AH522+1</f>
        <v>5</v>
      </c>
      <c r="AJ522" s="86">
        <f t="shared" ref="AJ522" si="478">AI522+1</f>
        <v>6</v>
      </c>
      <c r="AK522" s="86">
        <f t="shared" ref="AK522" si="479">AJ522+1</f>
        <v>7</v>
      </c>
      <c r="AL522" s="86">
        <f t="shared" ref="AL522" si="480">AK522+1</f>
        <v>8</v>
      </c>
      <c r="AM522" s="86">
        <f t="shared" ref="AM522" si="481">AL522+1</f>
        <v>9</v>
      </c>
      <c r="AN522" s="86">
        <f t="shared" ref="AN522" si="482">AM522+1</f>
        <v>10</v>
      </c>
      <c r="AO522" s="86">
        <f t="shared" ref="AO522" si="483">AN522+1</f>
        <v>11</v>
      </c>
      <c r="AP522" s="86">
        <f t="shared" ref="AP522" si="484">AO522+1</f>
        <v>12</v>
      </c>
      <c r="AQ522" s="86">
        <f t="shared" ref="AQ522" si="485">AP522+1</f>
        <v>13</v>
      </c>
    </row>
    <row r="523" spans="4:43" s="86" customFormat="1" ht="76.5" customHeight="1">
      <c r="H523" s="83"/>
      <c r="I523" s="213"/>
      <c r="J523" s="215"/>
      <c r="K523" s="217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7"/>
      <c r="Y523" s="217"/>
      <c r="Z523" s="217"/>
      <c r="AA523" s="221"/>
      <c r="AB523" s="177"/>
      <c r="AC523" s="86">
        <f ca="1">IF(OFFSET(AC523,40,0,1,1)&lt;&gt;0,OFFSET(AC523,40,0,1,1),AA556)</f>
        <v>432</v>
      </c>
    </row>
    <row r="524" spans="4:43" s="86" customFormat="1" ht="23.25" customHeight="1">
      <c r="H524" s="83"/>
      <c r="I524" s="3">
        <f ca="1">AD524</f>
        <v>1</v>
      </c>
      <c r="J524" s="277" t="str">
        <f ca="1">AE524</f>
        <v xml:space="preserve"> Счетчик электрической энергии</v>
      </c>
      <c r="K524" s="47" t="str">
        <f ca="1">AF524</f>
        <v>CE208 C4.846.2.OPR1.QYUDVFZ BPL03 SPDS</v>
      </c>
      <c r="L524" s="158" t="str">
        <f t="shared" ref="L524:L543" ca="1" si="486">AG524</f>
        <v/>
      </c>
      <c r="M524" s="159"/>
      <c r="N524" s="159"/>
      <c r="O524" s="160"/>
      <c r="P524" s="161" t="str">
        <f t="shared" ref="P524:P543" ca="1" si="487">AH524</f>
        <v/>
      </c>
      <c r="Q524" s="161"/>
      <c r="R524" s="161"/>
      <c r="S524" s="161"/>
      <c r="T524" s="78" t="str">
        <f t="shared" ref="T524:T543" ca="1" si="488">AI524</f>
        <v>шт.</v>
      </c>
      <c r="U524" s="79">
        <f t="shared" ref="U524:U543" ca="1" si="489">AJ524</f>
        <v>45</v>
      </c>
      <c r="V524" s="158" t="str">
        <f t="shared" ref="V524:V543" ca="1" si="490">AK524</f>
        <v/>
      </c>
      <c r="W524" s="160"/>
      <c r="X524" s="155" t="str">
        <f t="shared" ref="X524:X543" ca="1" si="491">AL524</f>
        <v>Вариант А1</v>
      </c>
      <c r="Y524" s="156"/>
      <c r="Z524" s="156"/>
      <c r="AA524" s="157"/>
      <c r="AB524" s="177"/>
      <c r="AC524" s="86">
        <f>AC515+1</f>
        <v>401</v>
      </c>
      <c r="AD524" s="86">
        <f ca="1">IF(OFFSET(INDIRECT($AD$2),AC524,0,1,1)&lt;&gt;0,OFFSET(INDIRECT($AD$2),AC524,0,1,1),"")</f>
        <v>1</v>
      </c>
      <c r="AE524" s="86" t="str">
        <f t="shared" ref="AE524:AQ539" ca="1" si="492">IF(OFFSET(INDIRECT($AD$2),$AC524,AE$2,1,1)&lt;&gt;0,OFFSET(INDIRECT($AD$2),$AC524,AE$2,1,1),"")</f>
        <v xml:space="preserve"> Счетчик электрической энергии</v>
      </c>
      <c r="AF524" s="86" t="str">
        <f t="shared" ca="1" si="492"/>
        <v>CE208 C4.846.2.OPR1.QYUDVFZ BPL03 SPDS</v>
      </c>
      <c r="AG524" s="86" t="str">
        <f t="shared" ca="1" si="492"/>
        <v/>
      </c>
      <c r="AH524" s="86" t="str">
        <f t="shared" ca="1" si="492"/>
        <v/>
      </c>
      <c r="AI524" s="86" t="str">
        <f t="shared" ca="1" si="492"/>
        <v>шт.</v>
      </c>
      <c r="AJ524" s="86">
        <f t="shared" ca="1" si="492"/>
        <v>45</v>
      </c>
      <c r="AK524" s="86" t="str">
        <f t="shared" ca="1" si="492"/>
        <v/>
      </c>
      <c r="AL524" s="86" t="str">
        <f t="shared" ca="1" si="492"/>
        <v>Вариант А1</v>
      </c>
      <c r="AM524" s="86" t="str">
        <f t="shared" ca="1" si="492"/>
        <v/>
      </c>
      <c r="AN524" s="86" t="str">
        <f t="shared" ca="1" si="492"/>
        <v/>
      </c>
      <c r="AO524" s="86" t="str">
        <f t="shared" ca="1" si="492"/>
        <v/>
      </c>
      <c r="AP524" s="86" t="str">
        <f t="shared" ca="1" si="492"/>
        <v/>
      </c>
      <c r="AQ524" s="86" t="str">
        <f t="shared" ca="1" si="492"/>
        <v/>
      </c>
    </row>
    <row r="525" spans="4:43" s="86" customFormat="1" ht="23.25" customHeight="1">
      <c r="H525" s="83"/>
      <c r="I525" s="3" t="str">
        <f t="shared" ref="I525:I543" ca="1" si="493">AD525</f>
        <v>1а</v>
      </c>
      <c r="J525" s="6" t="str">
        <f t="shared" ref="J525:J547" ca="1" si="494">AE525</f>
        <v xml:space="preserve"> Устройство счит. счетчиков</v>
      </c>
      <c r="K525" s="79" t="str">
        <f t="shared" ref="K525:K547" ca="1" si="495">AF525</f>
        <v>CE901 RUP-02</v>
      </c>
      <c r="L525" s="158" t="str">
        <f t="shared" ca="1" si="486"/>
        <v/>
      </c>
      <c r="M525" s="159"/>
      <c r="N525" s="159"/>
      <c r="O525" s="160"/>
      <c r="P525" s="161" t="str">
        <f t="shared" ca="1" si="487"/>
        <v/>
      </c>
      <c r="Q525" s="161"/>
      <c r="R525" s="161"/>
      <c r="S525" s="161"/>
      <c r="T525" s="78" t="str">
        <f t="shared" ca="1" si="488"/>
        <v>шт.</v>
      </c>
      <c r="U525" s="79">
        <f t="shared" ca="1" si="489"/>
        <v>45</v>
      </c>
      <c r="V525" s="158" t="str">
        <f t="shared" ca="1" si="490"/>
        <v/>
      </c>
      <c r="W525" s="160"/>
      <c r="X525" s="155" t="str">
        <f t="shared" ca="1" si="491"/>
        <v>Вариант А1</v>
      </c>
      <c r="Y525" s="156"/>
      <c r="Z525" s="156"/>
      <c r="AA525" s="157"/>
      <c r="AB525" s="177"/>
      <c r="AC525" s="86">
        <f>AC524+1</f>
        <v>402</v>
      </c>
      <c r="AD525" s="86" t="str">
        <f ca="1">IF(OFFSET(INDIRECT($AD$2),AC525,0,1,1)&lt;&gt;0,OFFSET(INDIRECT($AD$2),AC525,0,1,1),"")</f>
        <v>1а</v>
      </c>
      <c r="AE525" s="86" t="str">
        <f t="shared" ca="1" si="492"/>
        <v xml:space="preserve"> Устройство счит. счетчиков</v>
      </c>
      <c r="AF525" s="86" t="str">
        <f t="shared" ca="1" si="492"/>
        <v>CE901 RUP-02</v>
      </c>
      <c r="AG525" s="86" t="str">
        <f t="shared" ca="1" si="492"/>
        <v/>
      </c>
      <c r="AH525" s="86" t="str">
        <f t="shared" ca="1" si="492"/>
        <v/>
      </c>
      <c r="AI525" s="86" t="str">
        <f t="shared" ca="1" si="492"/>
        <v>шт.</v>
      </c>
      <c r="AJ525" s="86">
        <f t="shared" ca="1" si="492"/>
        <v>45</v>
      </c>
      <c r="AK525" s="86" t="str">
        <f t="shared" ca="1" si="492"/>
        <v/>
      </c>
      <c r="AL525" s="86" t="str">
        <f t="shared" ca="1" si="492"/>
        <v>Вариант А1</v>
      </c>
      <c r="AM525" s="86" t="str">
        <f t="shared" ca="1" si="492"/>
        <v/>
      </c>
      <c r="AN525" s="86" t="str">
        <f t="shared" ca="1" si="492"/>
        <v/>
      </c>
      <c r="AO525" s="86" t="str">
        <f t="shared" ca="1" si="492"/>
        <v/>
      </c>
      <c r="AP525" s="86" t="str">
        <f t="shared" ca="1" si="492"/>
        <v/>
      </c>
      <c r="AQ525" s="86" t="str">
        <f t="shared" ca="1" si="492"/>
        <v/>
      </c>
    </row>
    <row r="526" spans="4:43" s="86" customFormat="1" ht="23.25" customHeight="1">
      <c r="H526" s="83"/>
      <c r="I526" s="3">
        <f t="shared" ca="1" si="493"/>
        <v>2</v>
      </c>
      <c r="J526" s="6" t="str">
        <f t="shared" ca="1" si="494"/>
        <v>Провод</v>
      </c>
      <c r="K526" s="79" t="str">
        <f t="shared" ca="1" si="495"/>
        <v>СИП-4 2х16</v>
      </c>
      <c r="L526" s="158" t="str">
        <f t="shared" ca="1" si="486"/>
        <v/>
      </c>
      <c r="M526" s="159"/>
      <c r="N526" s="159"/>
      <c r="O526" s="160"/>
      <c r="P526" s="161" t="str">
        <f t="shared" ca="1" si="487"/>
        <v/>
      </c>
      <c r="Q526" s="161"/>
      <c r="R526" s="161"/>
      <c r="S526" s="161"/>
      <c r="T526" s="78" t="str">
        <f t="shared" ca="1" si="488"/>
        <v>м.</v>
      </c>
      <c r="U526" s="79">
        <f t="shared" ca="1" si="489"/>
        <v>1125</v>
      </c>
      <c r="V526" s="158" t="str">
        <f t="shared" ca="1" si="490"/>
        <v/>
      </c>
      <c r="W526" s="160"/>
      <c r="X526" s="155" t="str">
        <f t="shared" ca="1" si="491"/>
        <v>Вариант А1</v>
      </c>
      <c r="Y526" s="156"/>
      <c r="Z526" s="156"/>
      <c r="AA526" s="157"/>
      <c r="AB526" s="177"/>
      <c r="AC526" s="86">
        <f>AC525+1</f>
        <v>403</v>
      </c>
      <c r="AD526" s="86">
        <f t="shared" ref="AD526:AD544" ca="1" si="496">IF(OFFSET(INDIRECT($AD$2),AC526,0,1,1)&lt;&gt;0,OFFSET(INDIRECT($AD$2),AC526,0,1,1),"")</f>
        <v>2</v>
      </c>
      <c r="AE526" s="86" t="str">
        <f t="shared" ca="1" si="492"/>
        <v>Провод</v>
      </c>
      <c r="AF526" s="86" t="str">
        <f t="shared" ca="1" si="492"/>
        <v>СИП-4 2х16</v>
      </c>
      <c r="AG526" s="86" t="str">
        <f t="shared" ca="1" si="492"/>
        <v/>
      </c>
      <c r="AH526" s="86" t="str">
        <f t="shared" ca="1" si="492"/>
        <v/>
      </c>
      <c r="AI526" s="86" t="str">
        <f t="shared" ca="1" si="492"/>
        <v>м.</v>
      </c>
      <c r="AJ526" s="86">
        <f t="shared" ca="1" si="492"/>
        <v>1125</v>
      </c>
      <c r="AK526" s="86" t="str">
        <f t="shared" ca="1" si="492"/>
        <v/>
      </c>
      <c r="AL526" s="86" t="str">
        <f t="shared" ca="1" si="492"/>
        <v>Вариант А1</v>
      </c>
      <c r="AM526" s="86" t="str">
        <f t="shared" ca="1" si="492"/>
        <v/>
      </c>
      <c r="AN526" s="86" t="str">
        <f t="shared" ca="1" si="492"/>
        <v/>
      </c>
      <c r="AO526" s="86" t="str">
        <f t="shared" ca="1" si="492"/>
        <v/>
      </c>
      <c r="AP526" s="86" t="str">
        <f t="shared" ca="1" si="492"/>
        <v/>
      </c>
      <c r="AQ526" s="86" t="str">
        <f t="shared" ca="1" si="492"/>
        <v/>
      </c>
    </row>
    <row r="527" spans="4:43" s="86" customFormat="1" ht="23.25" customHeight="1">
      <c r="H527" s="83"/>
      <c r="I527" s="3">
        <f t="shared" ca="1" si="493"/>
        <v>3</v>
      </c>
      <c r="J527" s="6" t="str">
        <f t="shared" ca="1" si="494"/>
        <v xml:space="preserve"> Наконечник-гильза зажимов</v>
      </c>
      <c r="K527" s="79" t="str">
        <f t="shared" ca="1" si="495"/>
        <v>НГ 16-18</v>
      </c>
      <c r="L527" s="158" t="str">
        <f t="shared" ca="1" si="486"/>
        <v/>
      </c>
      <c r="M527" s="159"/>
      <c r="N527" s="159"/>
      <c r="O527" s="160"/>
      <c r="P527" s="161" t="str">
        <f t="shared" ca="1" si="487"/>
        <v/>
      </c>
      <c r="Q527" s="161"/>
      <c r="R527" s="161"/>
      <c r="S527" s="161"/>
      <c r="T527" s="78" t="str">
        <f t="shared" ca="1" si="488"/>
        <v>шт.</v>
      </c>
      <c r="U527" s="79">
        <f t="shared" ca="1" si="489"/>
        <v>90</v>
      </c>
      <c r="V527" s="158" t="str">
        <f t="shared" ca="1" si="490"/>
        <v/>
      </c>
      <c r="W527" s="160"/>
      <c r="X527" s="155" t="str">
        <f t="shared" ca="1" si="491"/>
        <v>Вариант А1</v>
      </c>
      <c r="Y527" s="156"/>
      <c r="Z527" s="156"/>
      <c r="AA527" s="157"/>
      <c r="AB527" s="177"/>
      <c r="AC527" s="86">
        <f t="shared" ref="AC527:AC544" si="497">AC526+1</f>
        <v>404</v>
      </c>
      <c r="AD527" s="86">
        <f t="shared" ca="1" si="496"/>
        <v>3</v>
      </c>
      <c r="AE527" s="86" t="str">
        <f t="shared" ca="1" si="492"/>
        <v xml:space="preserve"> Наконечник-гильза зажимов</v>
      </c>
      <c r="AF527" s="86" t="str">
        <f t="shared" ca="1" si="492"/>
        <v>НГ 16-18</v>
      </c>
      <c r="AG527" s="86" t="str">
        <f t="shared" ca="1" si="492"/>
        <v/>
      </c>
      <c r="AH527" s="86" t="str">
        <f t="shared" ca="1" si="492"/>
        <v/>
      </c>
      <c r="AI527" s="86" t="str">
        <f t="shared" ca="1" si="492"/>
        <v>шт.</v>
      </c>
      <c r="AJ527" s="86">
        <f t="shared" ca="1" si="492"/>
        <v>90</v>
      </c>
      <c r="AK527" s="86" t="str">
        <f t="shared" ca="1" si="492"/>
        <v/>
      </c>
      <c r="AL527" s="86" t="str">
        <f t="shared" ca="1" si="492"/>
        <v>Вариант А1</v>
      </c>
      <c r="AM527" s="86" t="str">
        <f t="shared" ca="1" si="492"/>
        <v/>
      </c>
      <c r="AN527" s="86" t="str">
        <f t="shared" ca="1" si="492"/>
        <v/>
      </c>
      <c r="AO527" s="86" t="str">
        <f t="shared" ca="1" si="492"/>
        <v/>
      </c>
      <c r="AP527" s="86" t="str">
        <f t="shared" ca="1" si="492"/>
        <v/>
      </c>
      <c r="AQ527" s="86" t="str">
        <f t="shared" ca="1" si="492"/>
        <v/>
      </c>
    </row>
    <row r="528" spans="4:43" s="86" customFormat="1" ht="23.25" customHeight="1">
      <c r="H528" s="83"/>
      <c r="I528" s="3">
        <f t="shared" ca="1" si="493"/>
        <v>4</v>
      </c>
      <c r="J528" s="6" t="str">
        <f t="shared" ca="1" si="494"/>
        <v xml:space="preserve"> Скрепа</v>
      </c>
      <c r="K528" s="41" t="str">
        <f t="shared" ca="1" si="495"/>
        <v xml:space="preserve"> NС 20</v>
      </c>
      <c r="L528" s="158" t="str">
        <f t="shared" ca="1" si="486"/>
        <v/>
      </c>
      <c r="M528" s="159"/>
      <c r="N528" s="159"/>
      <c r="O528" s="160"/>
      <c r="P528" s="161" t="str">
        <f t="shared" ca="1" si="487"/>
        <v/>
      </c>
      <c r="Q528" s="161"/>
      <c r="R528" s="161"/>
      <c r="S528" s="161"/>
      <c r="T528" s="78" t="str">
        <f t="shared" ca="1" si="488"/>
        <v>шт.</v>
      </c>
      <c r="U528" s="79">
        <f t="shared" ca="1" si="489"/>
        <v>135</v>
      </c>
      <c r="V528" s="158" t="str">
        <f t="shared" ca="1" si="490"/>
        <v/>
      </c>
      <c r="W528" s="160"/>
      <c r="X528" s="155" t="str">
        <f t="shared" ca="1" si="491"/>
        <v>Вариант А1</v>
      </c>
      <c r="Y528" s="156"/>
      <c r="Z528" s="156"/>
      <c r="AA528" s="157"/>
      <c r="AB528" s="177"/>
      <c r="AC528" s="86">
        <f t="shared" si="497"/>
        <v>405</v>
      </c>
      <c r="AD528" s="86">
        <f t="shared" ca="1" si="496"/>
        <v>4</v>
      </c>
      <c r="AE528" s="86" t="str">
        <f t="shared" ca="1" si="492"/>
        <v xml:space="preserve"> Скрепа</v>
      </c>
      <c r="AF528" s="86" t="str">
        <f t="shared" ca="1" si="492"/>
        <v xml:space="preserve"> NС 20</v>
      </c>
      <c r="AG528" s="86" t="str">
        <f t="shared" ca="1" si="492"/>
        <v/>
      </c>
      <c r="AH528" s="86" t="str">
        <f t="shared" ca="1" si="492"/>
        <v/>
      </c>
      <c r="AI528" s="86" t="str">
        <f t="shared" ca="1" si="492"/>
        <v>шт.</v>
      </c>
      <c r="AJ528" s="86">
        <f t="shared" ca="1" si="492"/>
        <v>135</v>
      </c>
      <c r="AK528" s="86" t="str">
        <f t="shared" ca="1" si="492"/>
        <v/>
      </c>
      <c r="AL528" s="86" t="str">
        <f t="shared" ca="1" si="492"/>
        <v>Вариант А1</v>
      </c>
      <c r="AM528" s="86" t="str">
        <f t="shared" ca="1" si="492"/>
        <v/>
      </c>
      <c r="AN528" s="86" t="str">
        <f t="shared" ca="1" si="492"/>
        <v/>
      </c>
      <c r="AO528" s="86" t="str">
        <f t="shared" ca="1" si="492"/>
        <v/>
      </c>
      <c r="AP528" s="86" t="str">
        <f t="shared" ca="1" si="492"/>
        <v/>
      </c>
      <c r="AQ528" s="86" t="str">
        <f t="shared" ca="1" si="492"/>
        <v/>
      </c>
    </row>
    <row r="529" spans="8:43" s="86" customFormat="1" ht="23.25" customHeight="1">
      <c r="H529" s="83"/>
      <c r="I529" s="3">
        <f t="shared" ca="1" si="493"/>
        <v>5</v>
      </c>
      <c r="J529" s="6" t="str">
        <f t="shared" ca="1" si="494"/>
        <v xml:space="preserve"> Изолирующий колпачок</v>
      </c>
      <c r="K529" s="79" t="str">
        <f t="shared" ca="1" si="495"/>
        <v xml:space="preserve"> CI 6-35</v>
      </c>
      <c r="L529" s="158" t="str">
        <f t="shared" ca="1" si="486"/>
        <v/>
      </c>
      <c r="M529" s="159"/>
      <c r="N529" s="159"/>
      <c r="O529" s="160"/>
      <c r="P529" s="161" t="str">
        <f t="shared" ca="1" si="487"/>
        <v/>
      </c>
      <c r="Q529" s="161"/>
      <c r="R529" s="161"/>
      <c r="S529" s="161"/>
      <c r="T529" s="78" t="str">
        <f t="shared" ca="1" si="488"/>
        <v>шт.</v>
      </c>
      <c r="U529" s="79">
        <f t="shared" ca="1" si="489"/>
        <v>90</v>
      </c>
      <c r="V529" s="158" t="str">
        <f t="shared" ca="1" si="490"/>
        <v/>
      </c>
      <c r="W529" s="160"/>
      <c r="X529" s="155" t="str">
        <f t="shared" ca="1" si="491"/>
        <v>Вариант А1</v>
      </c>
      <c r="Y529" s="156"/>
      <c r="Z529" s="156"/>
      <c r="AA529" s="157"/>
      <c r="AB529" s="177"/>
      <c r="AC529" s="86">
        <f t="shared" si="497"/>
        <v>406</v>
      </c>
      <c r="AD529" s="86">
        <f t="shared" ca="1" si="496"/>
        <v>5</v>
      </c>
      <c r="AE529" s="86" t="str">
        <f t="shared" ca="1" si="492"/>
        <v xml:space="preserve"> Изолирующий колпачок</v>
      </c>
      <c r="AF529" s="86" t="str">
        <f t="shared" ca="1" si="492"/>
        <v xml:space="preserve"> CI 6-35</v>
      </c>
      <c r="AG529" s="86" t="str">
        <f t="shared" ca="1" si="492"/>
        <v/>
      </c>
      <c r="AH529" s="86" t="str">
        <f t="shared" ca="1" si="492"/>
        <v/>
      </c>
      <c r="AI529" s="86" t="str">
        <f t="shared" ca="1" si="492"/>
        <v>шт.</v>
      </c>
      <c r="AJ529" s="86">
        <f t="shared" ca="1" si="492"/>
        <v>90</v>
      </c>
      <c r="AK529" s="86" t="str">
        <f t="shared" ca="1" si="492"/>
        <v/>
      </c>
      <c r="AL529" s="86" t="str">
        <f t="shared" ca="1" si="492"/>
        <v>Вариант А1</v>
      </c>
      <c r="AM529" s="86" t="str">
        <f t="shared" ca="1" si="492"/>
        <v/>
      </c>
      <c r="AN529" s="86" t="str">
        <f t="shared" ca="1" si="492"/>
        <v/>
      </c>
      <c r="AO529" s="86" t="str">
        <f t="shared" ca="1" si="492"/>
        <v/>
      </c>
      <c r="AP529" s="86" t="str">
        <f t="shared" ca="1" si="492"/>
        <v/>
      </c>
      <c r="AQ529" s="86" t="str">
        <f t="shared" ca="1" si="492"/>
        <v/>
      </c>
    </row>
    <row r="530" spans="8:43" s="86" customFormat="1" ht="23.25" customHeight="1">
      <c r="H530" s="83"/>
      <c r="I530" s="40">
        <f t="shared" ca="1" si="493"/>
        <v>6</v>
      </c>
      <c r="J530" s="6" t="str">
        <f t="shared" ca="1" si="494"/>
        <v xml:space="preserve"> Хомут</v>
      </c>
      <c r="K530" s="74" t="str">
        <f t="shared" ca="1" si="495"/>
        <v>9х1200мм нейл.  Е778</v>
      </c>
      <c r="L530" s="158" t="str">
        <f t="shared" ca="1" si="486"/>
        <v/>
      </c>
      <c r="M530" s="159"/>
      <c r="N530" s="159"/>
      <c r="O530" s="160"/>
      <c r="P530" s="161" t="str">
        <f t="shared" ca="1" si="487"/>
        <v/>
      </c>
      <c r="Q530" s="161"/>
      <c r="R530" s="161"/>
      <c r="S530" s="161"/>
      <c r="T530" s="78" t="str">
        <f t="shared" ca="1" si="488"/>
        <v>шт.</v>
      </c>
      <c r="U530" s="79">
        <f t="shared" ca="1" si="489"/>
        <v>135</v>
      </c>
      <c r="V530" s="158" t="str">
        <f t="shared" ca="1" si="490"/>
        <v/>
      </c>
      <c r="W530" s="160"/>
      <c r="X530" s="155" t="str">
        <f t="shared" ca="1" si="491"/>
        <v>Вариант А1</v>
      </c>
      <c r="Y530" s="156"/>
      <c r="Z530" s="156"/>
      <c r="AA530" s="157"/>
      <c r="AB530" s="177"/>
      <c r="AC530" s="86">
        <f t="shared" si="497"/>
        <v>407</v>
      </c>
      <c r="AD530" s="86">
        <f t="shared" ca="1" si="496"/>
        <v>6</v>
      </c>
      <c r="AE530" s="86" t="str">
        <f t="shared" ca="1" si="492"/>
        <v xml:space="preserve"> Хомут</v>
      </c>
      <c r="AF530" s="86" t="str">
        <f t="shared" ca="1" si="492"/>
        <v>9х1200мм нейл.  Е778</v>
      </c>
      <c r="AG530" s="86" t="str">
        <f t="shared" ca="1" si="492"/>
        <v/>
      </c>
      <c r="AH530" s="86" t="str">
        <f t="shared" ca="1" si="492"/>
        <v/>
      </c>
      <c r="AI530" s="86" t="str">
        <f t="shared" ca="1" si="492"/>
        <v>шт.</v>
      </c>
      <c r="AJ530" s="86">
        <f t="shared" ca="1" si="492"/>
        <v>135</v>
      </c>
      <c r="AK530" s="86" t="str">
        <f t="shared" ca="1" si="492"/>
        <v/>
      </c>
      <c r="AL530" s="86" t="str">
        <f t="shared" ca="1" si="492"/>
        <v>Вариант А1</v>
      </c>
      <c r="AM530" s="86" t="str">
        <f t="shared" ca="1" si="492"/>
        <v/>
      </c>
      <c r="AN530" s="86" t="str">
        <f t="shared" ca="1" si="492"/>
        <v/>
      </c>
      <c r="AO530" s="86" t="str">
        <f t="shared" ca="1" si="492"/>
        <v/>
      </c>
      <c r="AP530" s="86" t="str">
        <f t="shared" ca="1" si="492"/>
        <v/>
      </c>
      <c r="AQ530" s="86" t="str">
        <f t="shared" ca="1" si="492"/>
        <v/>
      </c>
    </row>
    <row r="531" spans="8:43" s="86" customFormat="1" ht="23.25" customHeight="1">
      <c r="H531" s="83"/>
      <c r="I531" s="3">
        <f t="shared" ca="1" si="493"/>
        <v>7</v>
      </c>
      <c r="J531" s="6" t="str">
        <f t="shared" ca="1" si="494"/>
        <v>Монтажная лента</v>
      </c>
      <c r="K531" s="79" t="str">
        <f t="shared" ca="1" si="495"/>
        <v xml:space="preserve"> F 20  7 (20Х0,7)</v>
      </c>
      <c r="L531" s="158" t="str">
        <f t="shared" ca="1" si="486"/>
        <v/>
      </c>
      <c r="M531" s="159"/>
      <c r="N531" s="159"/>
      <c r="O531" s="160"/>
      <c r="P531" s="161" t="str">
        <f t="shared" ca="1" si="487"/>
        <v/>
      </c>
      <c r="Q531" s="161"/>
      <c r="R531" s="161"/>
      <c r="S531" s="161"/>
      <c r="T531" s="78" t="str">
        <f t="shared" ca="1" si="488"/>
        <v>м.</v>
      </c>
      <c r="U531" s="79">
        <f t="shared" ca="1" si="489"/>
        <v>135</v>
      </c>
      <c r="V531" s="158" t="str">
        <f t="shared" ca="1" si="490"/>
        <v/>
      </c>
      <c r="W531" s="160"/>
      <c r="X531" s="155" t="str">
        <f t="shared" ca="1" si="491"/>
        <v>Вариант А1</v>
      </c>
      <c r="Y531" s="156"/>
      <c r="Z531" s="156"/>
      <c r="AA531" s="157"/>
      <c r="AB531" s="177"/>
      <c r="AC531" s="86">
        <f t="shared" si="497"/>
        <v>408</v>
      </c>
      <c r="AD531" s="86">
        <f t="shared" ca="1" si="496"/>
        <v>7</v>
      </c>
      <c r="AE531" s="86" t="str">
        <f t="shared" ca="1" si="492"/>
        <v>Монтажная лента</v>
      </c>
      <c r="AF531" s="86" t="str">
        <f t="shared" ca="1" si="492"/>
        <v xml:space="preserve"> F 20  7 (20Х0,7)</v>
      </c>
      <c r="AG531" s="86" t="str">
        <f t="shared" ca="1" si="492"/>
        <v/>
      </c>
      <c r="AH531" s="86" t="str">
        <f t="shared" ca="1" si="492"/>
        <v/>
      </c>
      <c r="AI531" s="86" t="str">
        <f t="shared" ca="1" si="492"/>
        <v>м.</v>
      </c>
      <c r="AJ531" s="86">
        <f t="shared" ca="1" si="492"/>
        <v>135</v>
      </c>
      <c r="AK531" s="86" t="str">
        <f t="shared" ca="1" si="492"/>
        <v/>
      </c>
      <c r="AL531" s="86" t="str">
        <f t="shared" ca="1" si="492"/>
        <v>Вариант А1</v>
      </c>
      <c r="AM531" s="86" t="str">
        <f t="shared" ca="1" si="492"/>
        <v/>
      </c>
      <c r="AN531" s="86" t="str">
        <f t="shared" ca="1" si="492"/>
        <v/>
      </c>
      <c r="AO531" s="86" t="str">
        <f t="shared" ca="1" si="492"/>
        <v/>
      </c>
      <c r="AP531" s="86" t="str">
        <f t="shared" ca="1" si="492"/>
        <v/>
      </c>
      <c r="AQ531" s="86" t="str">
        <f t="shared" ca="1" si="492"/>
        <v/>
      </c>
    </row>
    <row r="532" spans="8:43" s="86" customFormat="1" ht="23.25" customHeight="1">
      <c r="H532" s="83"/>
      <c r="I532" s="3">
        <f t="shared" ca="1" si="493"/>
        <v>8</v>
      </c>
      <c r="J532" s="6" t="str">
        <f t="shared" ca="1" si="494"/>
        <v>Прокалывающий зажим</v>
      </c>
      <c r="K532" s="73" t="str">
        <f t="shared" ca="1" si="495"/>
        <v>OP 645М</v>
      </c>
      <c r="L532" s="158" t="str">
        <f t="shared" ca="1" si="486"/>
        <v/>
      </c>
      <c r="M532" s="159"/>
      <c r="N532" s="159"/>
      <c r="O532" s="160"/>
      <c r="P532" s="161" t="str">
        <f t="shared" ca="1" si="487"/>
        <v/>
      </c>
      <c r="Q532" s="161"/>
      <c r="R532" s="161"/>
      <c r="S532" s="161"/>
      <c r="T532" s="78" t="str">
        <f t="shared" ca="1" si="488"/>
        <v>шт.</v>
      </c>
      <c r="U532" s="79">
        <f t="shared" ca="1" si="489"/>
        <v>90</v>
      </c>
      <c r="V532" s="158" t="str">
        <f t="shared" ca="1" si="490"/>
        <v/>
      </c>
      <c r="W532" s="160"/>
      <c r="X532" s="155" t="str">
        <f t="shared" ca="1" si="491"/>
        <v>Вариант А1</v>
      </c>
      <c r="Y532" s="156"/>
      <c r="Z532" s="156"/>
      <c r="AA532" s="157"/>
      <c r="AB532" s="177"/>
      <c r="AC532" s="86">
        <f t="shared" si="497"/>
        <v>409</v>
      </c>
      <c r="AD532" s="86">
        <f t="shared" ca="1" si="496"/>
        <v>8</v>
      </c>
      <c r="AE532" s="86" t="str">
        <f t="shared" ca="1" si="492"/>
        <v>Прокалывающий зажим</v>
      </c>
      <c r="AF532" s="86" t="str">
        <f t="shared" ca="1" si="492"/>
        <v>OP 645М</v>
      </c>
      <c r="AG532" s="86" t="str">
        <f t="shared" ca="1" si="492"/>
        <v/>
      </c>
      <c r="AH532" s="86" t="str">
        <f t="shared" ca="1" si="492"/>
        <v/>
      </c>
      <c r="AI532" s="86" t="str">
        <f t="shared" ca="1" si="492"/>
        <v>шт.</v>
      </c>
      <c r="AJ532" s="86">
        <f t="shared" ca="1" si="492"/>
        <v>90</v>
      </c>
      <c r="AK532" s="86" t="str">
        <f t="shared" ca="1" si="492"/>
        <v/>
      </c>
      <c r="AL532" s="86" t="str">
        <f t="shared" ca="1" si="492"/>
        <v>Вариант А1</v>
      </c>
      <c r="AM532" s="86" t="str">
        <f t="shared" ca="1" si="492"/>
        <v/>
      </c>
      <c r="AN532" s="86" t="str">
        <f t="shared" ca="1" si="492"/>
        <v/>
      </c>
      <c r="AO532" s="86" t="str">
        <f t="shared" ca="1" si="492"/>
        <v/>
      </c>
      <c r="AP532" s="86" t="str">
        <f t="shared" ca="1" si="492"/>
        <v/>
      </c>
      <c r="AQ532" s="86" t="str">
        <f t="shared" ca="1" si="492"/>
        <v/>
      </c>
    </row>
    <row r="533" spans="8:43" s="86" customFormat="1" ht="23.25" customHeight="1">
      <c r="H533" s="83"/>
      <c r="I533" s="3">
        <f t="shared" ca="1" si="493"/>
        <v>9</v>
      </c>
      <c r="J533" s="6" t="str">
        <f t="shared" ca="1" si="494"/>
        <v>Анкерный кронштейн</v>
      </c>
      <c r="K533" s="79" t="str">
        <f t="shared" ca="1" si="495"/>
        <v xml:space="preserve"> СА 25М1</v>
      </c>
      <c r="L533" s="158" t="str">
        <f t="shared" ca="1" si="486"/>
        <v/>
      </c>
      <c r="M533" s="159"/>
      <c r="N533" s="159"/>
      <c r="O533" s="160"/>
      <c r="P533" s="161" t="str">
        <f t="shared" ca="1" si="487"/>
        <v/>
      </c>
      <c r="Q533" s="161"/>
      <c r="R533" s="161"/>
      <c r="S533" s="161"/>
      <c r="T533" s="78" t="str">
        <f t="shared" ca="1" si="488"/>
        <v>шт.</v>
      </c>
      <c r="U533" s="79">
        <f t="shared" ca="1" si="489"/>
        <v>45</v>
      </c>
      <c r="V533" s="158" t="str">
        <f t="shared" ca="1" si="490"/>
        <v/>
      </c>
      <c r="W533" s="160"/>
      <c r="X533" s="155" t="str">
        <f t="shared" ca="1" si="491"/>
        <v>Вариант А1</v>
      </c>
      <c r="Y533" s="156"/>
      <c r="Z533" s="156"/>
      <c r="AA533" s="157"/>
      <c r="AB533" s="177"/>
      <c r="AC533" s="86">
        <f t="shared" si="497"/>
        <v>410</v>
      </c>
      <c r="AD533" s="86">
        <f t="shared" ca="1" si="496"/>
        <v>9</v>
      </c>
      <c r="AE533" s="86" t="str">
        <f t="shared" ca="1" si="492"/>
        <v>Анкерный кронштейн</v>
      </c>
      <c r="AF533" s="86" t="str">
        <f t="shared" ca="1" si="492"/>
        <v xml:space="preserve"> СА 25М1</v>
      </c>
      <c r="AG533" s="86" t="str">
        <f t="shared" ca="1" si="492"/>
        <v/>
      </c>
      <c r="AH533" s="86" t="str">
        <f t="shared" ca="1" si="492"/>
        <v/>
      </c>
      <c r="AI533" s="86" t="str">
        <f t="shared" ca="1" si="492"/>
        <v>шт.</v>
      </c>
      <c r="AJ533" s="86">
        <f t="shared" ca="1" si="492"/>
        <v>45</v>
      </c>
      <c r="AK533" s="86" t="str">
        <f t="shared" ca="1" si="492"/>
        <v/>
      </c>
      <c r="AL533" s="86" t="str">
        <f t="shared" ca="1" si="492"/>
        <v>Вариант А1</v>
      </c>
      <c r="AM533" s="86" t="str">
        <f t="shared" ca="1" si="492"/>
        <v/>
      </c>
      <c r="AN533" s="86" t="str">
        <f t="shared" ca="1" si="492"/>
        <v/>
      </c>
      <c r="AO533" s="86" t="str">
        <f t="shared" ca="1" si="492"/>
        <v/>
      </c>
      <c r="AP533" s="86" t="str">
        <f t="shared" ca="1" si="492"/>
        <v/>
      </c>
      <c r="AQ533" s="86" t="str">
        <f t="shared" ca="1" si="492"/>
        <v/>
      </c>
    </row>
    <row r="534" spans="8:43" s="86" customFormat="1" ht="23.25" customHeight="1">
      <c r="H534" s="83"/>
      <c r="I534" s="3">
        <f t="shared" ca="1" si="493"/>
        <v>10</v>
      </c>
      <c r="J534" s="277" t="str">
        <f t="shared" ca="1" si="494"/>
        <v>Анкерный зажим</v>
      </c>
      <c r="K534" s="47" t="str">
        <f t="shared" ca="1" si="495"/>
        <v xml:space="preserve"> РА 25х100М</v>
      </c>
      <c r="L534" s="158" t="str">
        <f t="shared" ca="1" si="486"/>
        <v/>
      </c>
      <c r="M534" s="159"/>
      <c r="N534" s="159"/>
      <c r="O534" s="160"/>
      <c r="P534" s="161" t="str">
        <f t="shared" ca="1" si="487"/>
        <v/>
      </c>
      <c r="Q534" s="161"/>
      <c r="R534" s="161"/>
      <c r="S534" s="161"/>
      <c r="T534" s="78" t="str">
        <f t="shared" ca="1" si="488"/>
        <v>шт.</v>
      </c>
      <c r="U534" s="79">
        <f t="shared" ca="1" si="489"/>
        <v>90</v>
      </c>
      <c r="V534" s="158" t="str">
        <f t="shared" ca="1" si="490"/>
        <v/>
      </c>
      <c r="W534" s="160"/>
      <c r="X534" s="155" t="str">
        <f t="shared" ca="1" si="491"/>
        <v>Вариант А1</v>
      </c>
      <c r="Y534" s="156"/>
      <c r="Z534" s="156"/>
      <c r="AA534" s="157"/>
      <c r="AB534" s="177"/>
      <c r="AC534" s="86">
        <f t="shared" si="497"/>
        <v>411</v>
      </c>
      <c r="AD534" s="86">
        <f t="shared" ca="1" si="496"/>
        <v>10</v>
      </c>
      <c r="AE534" s="86" t="str">
        <f t="shared" ca="1" si="492"/>
        <v>Анкерный зажим</v>
      </c>
      <c r="AF534" s="86" t="str">
        <f t="shared" ca="1" si="492"/>
        <v xml:space="preserve"> РА 25х100М</v>
      </c>
      <c r="AG534" s="86" t="str">
        <f t="shared" ca="1" si="492"/>
        <v/>
      </c>
      <c r="AH534" s="86" t="str">
        <f t="shared" ca="1" si="492"/>
        <v/>
      </c>
      <c r="AI534" s="86" t="str">
        <f t="shared" ca="1" si="492"/>
        <v>шт.</v>
      </c>
      <c r="AJ534" s="86">
        <f t="shared" ca="1" si="492"/>
        <v>90</v>
      </c>
      <c r="AK534" s="86" t="str">
        <f t="shared" ca="1" si="492"/>
        <v/>
      </c>
      <c r="AL534" s="86" t="str">
        <f t="shared" ca="1" si="492"/>
        <v>Вариант А1</v>
      </c>
      <c r="AM534" s="86" t="str">
        <f t="shared" ca="1" si="492"/>
        <v/>
      </c>
      <c r="AN534" s="86" t="str">
        <f t="shared" ca="1" si="492"/>
        <v/>
      </c>
      <c r="AO534" s="86" t="str">
        <f t="shared" ca="1" si="492"/>
        <v/>
      </c>
      <c r="AP534" s="86" t="str">
        <f t="shared" ca="1" si="492"/>
        <v/>
      </c>
      <c r="AQ534" s="86" t="str">
        <f t="shared" ca="1" si="492"/>
        <v/>
      </c>
    </row>
    <row r="535" spans="8:43" s="86" customFormat="1" ht="23.25" customHeight="1">
      <c r="H535" s="83"/>
      <c r="I535" s="3">
        <f t="shared" ca="1" si="493"/>
        <v>11</v>
      </c>
      <c r="J535" s="6" t="str">
        <f t="shared" ca="1" si="494"/>
        <v>Зажим ответвительный</v>
      </c>
      <c r="K535" s="79" t="str">
        <f t="shared" ca="1" si="495"/>
        <v xml:space="preserve"> Р 619</v>
      </c>
      <c r="L535" s="158" t="str">
        <f t="shared" ca="1" si="486"/>
        <v/>
      </c>
      <c r="M535" s="159"/>
      <c r="N535" s="159"/>
      <c r="O535" s="160"/>
      <c r="P535" s="161" t="str">
        <f t="shared" ca="1" si="487"/>
        <v/>
      </c>
      <c r="Q535" s="161"/>
      <c r="R535" s="161"/>
      <c r="S535" s="161"/>
      <c r="T535" s="78" t="str">
        <f t="shared" ca="1" si="488"/>
        <v>шт.</v>
      </c>
      <c r="U535" s="79">
        <f t="shared" ca="1" si="489"/>
        <v>90</v>
      </c>
      <c r="V535" s="158" t="str">
        <f t="shared" ca="1" si="490"/>
        <v/>
      </c>
      <c r="W535" s="160"/>
      <c r="X535" s="155" t="str">
        <f t="shared" ca="1" si="491"/>
        <v>Вариант А1</v>
      </c>
      <c r="Y535" s="156"/>
      <c r="Z535" s="156"/>
      <c r="AA535" s="157"/>
      <c r="AB535" s="177"/>
      <c r="AC535" s="86">
        <f t="shared" si="497"/>
        <v>412</v>
      </c>
      <c r="AD535" s="86">
        <f t="shared" ca="1" si="496"/>
        <v>11</v>
      </c>
      <c r="AE535" s="86" t="str">
        <f t="shared" ca="1" si="492"/>
        <v>Зажим ответвительный</v>
      </c>
      <c r="AF535" s="86" t="str">
        <f t="shared" ca="1" si="492"/>
        <v xml:space="preserve"> Р 619</v>
      </c>
      <c r="AG535" s="86" t="str">
        <f t="shared" ca="1" si="492"/>
        <v/>
      </c>
      <c r="AH535" s="86" t="str">
        <f t="shared" ca="1" si="492"/>
        <v/>
      </c>
      <c r="AI535" s="86" t="str">
        <f t="shared" ca="1" si="492"/>
        <v>шт.</v>
      </c>
      <c r="AJ535" s="86">
        <f t="shared" ca="1" si="492"/>
        <v>90</v>
      </c>
      <c r="AK535" s="86" t="str">
        <f t="shared" ca="1" si="492"/>
        <v/>
      </c>
      <c r="AL535" s="86" t="str">
        <f t="shared" ca="1" si="492"/>
        <v>Вариант А1</v>
      </c>
      <c r="AM535" s="86" t="str">
        <f t="shared" ca="1" si="492"/>
        <v/>
      </c>
      <c r="AN535" s="86" t="str">
        <f t="shared" ca="1" si="492"/>
        <v/>
      </c>
      <c r="AO535" s="86" t="str">
        <f t="shared" ca="1" si="492"/>
        <v/>
      </c>
      <c r="AP535" s="86" t="str">
        <f t="shared" ca="1" si="492"/>
        <v/>
      </c>
      <c r="AQ535" s="86" t="str">
        <f t="shared" ca="1" si="492"/>
        <v/>
      </c>
    </row>
    <row r="536" spans="8:43" s="86" customFormat="1" ht="23.25" customHeight="1">
      <c r="H536" s="83"/>
      <c r="I536" s="3">
        <f t="shared" ca="1" si="493"/>
        <v>12</v>
      </c>
      <c r="J536" s="277" t="str">
        <f t="shared" ca="1" si="494"/>
        <v>Анкерный болт с колц.</v>
      </c>
      <c r="K536" s="79" t="str">
        <f t="shared" ca="1" si="495"/>
        <v>12(10)х100(120)</v>
      </c>
      <c r="L536" s="158" t="str">
        <f t="shared" ca="1" si="486"/>
        <v/>
      </c>
      <c r="M536" s="159"/>
      <c r="N536" s="159"/>
      <c r="O536" s="160"/>
      <c r="P536" s="161" t="str">
        <f t="shared" ca="1" si="487"/>
        <v/>
      </c>
      <c r="Q536" s="161"/>
      <c r="R536" s="161"/>
      <c r="S536" s="161"/>
      <c r="T536" s="78" t="str">
        <f t="shared" ca="1" si="488"/>
        <v>шт.</v>
      </c>
      <c r="U536" s="79">
        <f t="shared" ca="1" si="489"/>
        <v>45</v>
      </c>
      <c r="V536" s="158" t="str">
        <f t="shared" ca="1" si="490"/>
        <v/>
      </c>
      <c r="W536" s="160"/>
      <c r="X536" s="155" t="str">
        <f t="shared" ca="1" si="491"/>
        <v>Вариант А1</v>
      </c>
      <c r="Y536" s="156"/>
      <c r="Z536" s="156"/>
      <c r="AA536" s="157"/>
      <c r="AB536" s="177"/>
      <c r="AC536" s="86">
        <f t="shared" si="497"/>
        <v>413</v>
      </c>
      <c r="AD536" s="86">
        <f t="shared" ca="1" si="496"/>
        <v>12</v>
      </c>
      <c r="AE536" s="86" t="str">
        <f t="shared" ca="1" si="492"/>
        <v>Анкерный болт с колц.</v>
      </c>
      <c r="AF536" s="86" t="str">
        <f t="shared" ca="1" si="492"/>
        <v>12(10)х100(120)</v>
      </c>
      <c r="AG536" s="86" t="str">
        <f t="shared" ca="1" si="492"/>
        <v/>
      </c>
      <c r="AH536" s="86" t="str">
        <f t="shared" ca="1" si="492"/>
        <v/>
      </c>
      <c r="AI536" s="86" t="str">
        <f t="shared" ca="1" si="492"/>
        <v>шт.</v>
      </c>
      <c r="AJ536" s="86">
        <f t="shared" ca="1" si="492"/>
        <v>45</v>
      </c>
      <c r="AK536" s="86" t="str">
        <f t="shared" ca="1" si="492"/>
        <v/>
      </c>
      <c r="AL536" s="86" t="str">
        <f t="shared" ca="1" si="492"/>
        <v>Вариант А1</v>
      </c>
      <c r="AM536" s="86" t="str">
        <f t="shared" ca="1" si="492"/>
        <v/>
      </c>
      <c r="AN536" s="86" t="str">
        <f t="shared" ca="1" si="492"/>
        <v/>
      </c>
      <c r="AO536" s="86" t="str">
        <f t="shared" ca="1" si="492"/>
        <v/>
      </c>
      <c r="AP536" s="86" t="str">
        <f t="shared" ca="1" si="492"/>
        <v/>
      </c>
      <c r="AQ536" s="86" t="str">
        <f t="shared" ca="1" si="492"/>
        <v/>
      </c>
    </row>
    <row r="537" spans="8:43" s="86" customFormat="1" ht="23.25" customHeight="1">
      <c r="H537" s="83"/>
      <c r="I537" s="3" t="str">
        <f t="shared" ca="1" si="493"/>
        <v/>
      </c>
      <c r="J537" s="6" t="str">
        <f t="shared" ca="1" si="494"/>
        <v>Вариант №1.5</v>
      </c>
      <c r="K537" s="79" t="str">
        <f t="shared" ca="1" si="495"/>
        <v/>
      </c>
      <c r="L537" s="158" t="str">
        <f t="shared" ca="1" si="486"/>
        <v/>
      </c>
      <c r="M537" s="159"/>
      <c r="N537" s="159"/>
      <c r="O537" s="160"/>
      <c r="P537" s="161" t="str">
        <f t="shared" ca="1" si="487"/>
        <v/>
      </c>
      <c r="Q537" s="161"/>
      <c r="R537" s="161"/>
      <c r="S537" s="161"/>
      <c r="T537" s="78" t="str">
        <f t="shared" ca="1" si="488"/>
        <v/>
      </c>
      <c r="U537" s="79" t="str">
        <f t="shared" ca="1" si="489"/>
        <v/>
      </c>
      <c r="V537" s="158" t="str">
        <f t="shared" ca="1" si="490"/>
        <v/>
      </c>
      <c r="W537" s="160"/>
      <c r="X537" s="155" t="str">
        <f t="shared" ca="1" si="491"/>
        <v/>
      </c>
      <c r="Y537" s="156"/>
      <c r="Z537" s="156"/>
      <c r="AA537" s="157"/>
      <c r="AB537" s="177"/>
      <c r="AC537" s="86">
        <f t="shared" si="497"/>
        <v>414</v>
      </c>
      <c r="AD537" s="86" t="str">
        <f t="shared" ca="1" si="496"/>
        <v/>
      </c>
      <c r="AE537" s="86" t="str">
        <f t="shared" ca="1" si="492"/>
        <v>Вариант №1.5</v>
      </c>
      <c r="AF537" s="86" t="str">
        <f t="shared" ca="1" si="492"/>
        <v/>
      </c>
      <c r="AG537" s="86" t="str">
        <f t="shared" ca="1" si="492"/>
        <v/>
      </c>
      <c r="AH537" s="86" t="str">
        <f t="shared" ca="1" si="492"/>
        <v/>
      </c>
      <c r="AI537" s="86" t="str">
        <f t="shared" ca="1" si="492"/>
        <v/>
      </c>
      <c r="AJ537" s="86" t="str">
        <f t="shared" ca="1" si="492"/>
        <v/>
      </c>
      <c r="AK537" s="86" t="str">
        <f t="shared" ca="1" si="492"/>
        <v/>
      </c>
      <c r="AL537" s="86" t="str">
        <f t="shared" ca="1" si="492"/>
        <v/>
      </c>
      <c r="AM537" s="86" t="str">
        <f t="shared" ca="1" si="492"/>
        <v/>
      </c>
      <c r="AN537" s="86" t="str">
        <f t="shared" ca="1" si="492"/>
        <v/>
      </c>
      <c r="AO537" s="86" t="str">
        <f t="shared" ca="1" si="492"/>
        <v/>
      </c>
      <c r="AP537" s="86" t="str">
        <f t="shared" ca="1" si="492"/>
        <v/>
      </c>
      <c r="AQ537" s="86" t="str">
        <f t="shared" ca="1" si="492"/>
        <v/>
      </c>
    </row>
    <row r="538" spans="8:43" s="86" customFormat="1" ht="23.25" customHeight="1">
      <c r="H538" s="83"/>
      <c r="I538" s="3">
        <f t="shared" ca="1" si="493"/>
        <v>1</v>
      </c>
      <c r="J538" s="6" t="str">
        <f t="shared" ca="1" si="494"/>
        <v xml:space="preserve"> Счетчик электрической энергии</v>
      </c>
      <c r="K538" s="47" t="str">
        <f t="shared" ca="1" si="495"/>
        <v>CE208 C4.846.2.OPR1.QYUDVFZ BPL03 SPDS</v>
      </c>
      <c r="L538" s="158" t="str">
        <f t="shared" ca="1" si="486"/>
        <v/>
      </c>
      <c r="M538" s="159"/>
      <c r="N538" s="159"/>
      <c r="O538" s="160"/>
      <c r="P538" s="161" t="str">
        <f t="shared" ca="1" si="487"/>
        <v/>
      </c>
      <c r="Q538" s="161"/>
      <c r="R538" s="161"/>
      <c r="S538" s="161"/>
      <c r="T538" s="78" t="str">
        <f t="shared" ca="1" si="488"/>
        <v>шт.</v>
      </c>
      <c r="U538" s="79">
        <f t="shared" ca="1" si="489"/>
        <v>295</v>
      </c>
      <c r="V538" s="158" t="str">
        <f t="shared" ca="1" si="490"/>
        <v/>
      </c>
      <c r="W538" s="160"/>
      <c r="X538" s="155" t="str">
        <f t="shared" ca="1" si="491"/>
        <v>Вариант В1</v>
      </c>
      <c r="Y538" s="156"/>
      <c r="Z538" s="156"/>
      <c r="AA538" s="157"/>
      <c r="AB538" s="177"/>
      <c r="AC538" s="86">
        <f t="shared" si="497"/>
        <v>415</v>
      </c>
      <c r="AD538" s="86">
        <f t="shared" ca="1" si="496"/>
        <v>1</v>
      </c>
      <c r="AE538" s="86" t="str">
        <f t="shared" ca="1" si="492"/>
        <v xml:space="preserve"> Счетчик электрической энергии</v>
      </c>
      <c r="AF538" s="86" t="str">
        <f t="shared" ca="1" si="492"/>
        <v>CE208 C4.846.2.OPR1.QYUDVFZ BPL03 SPDS</v>
      </c>
      <c r="AG538" s="86" t="str">
        <f t="shared" ca="1" si="492"/>
        <v/>
      </c>
      <c r="AH538" s="86" t="str">
        <f t="shared" ca="1" si="492"/>
        <v/>
      </c>
      <c r="AI538" s="86" t="str">
        <f t="shared" ca="1" si="492"/>
        <v>шт.</v>
      </c>
      <c r="AJ538" s="86">
        <f t="shared" ca="1" si="492"/>
        <v>295</v>
      </c>
      <c r="AK538" s="86" t="str">
        <f t="shared" ca="1" si="492"/>
        <v/>
      </c>
      <c r="AL538" s="86" t="str">
        <f t="shared" ca="1" si="492"/>
        <v>Вариант В1</v>
      </c>
      <c r="AM538" s="86" t="str">
        <f t="shared" ca="1" si="492"/>
        <v/>
      </c>
      <c r="AN538" s="86" t="str">
        <f t="shared" ca="1" si="492"/>
        <v/>
      </c>
      <c r="AO538" s="86" t="str">
        <f t="shared" ca="1" si="492"/>
        <v/>
      </c>
      <c r="AP538" s="86" t="str">
        <f t="shared" ca="1" si="492"/>
        <v/>
      </c>
      <c r="AQ538" s="86" t="str">
        <f t="shared" ca="1" si="492"/>
        <v/>
      </c>
    </row>
    <row r="539" spans="8:43" s="86" customFormat="1" ht="23.25" customHeight="1">
      <c r="H539" s="83"/>
      <c r="I539" s="3" t="str">
        <f t="shared" ca="1" si="493"/>
        <v>1а</v>
      </c>
      <c r="J539" s="6" t="str">
        <f t="shared" ca="1" si="494"/>
        <v xml:space="preserve"> Устройство счит. счетчиков</v>
      </c>
      <c r="K539" s="79" t="str">
        <f t="shared" ca="1" si="495"/>
        <v>CE901 RUP-02</v>
      </c>
      <c r="L539" s="158" t="str">
        <f t="shared" ca="1" si="486"/>
        <v/>
      </c>
      <c r="M539" s="159"/>
      <c r="N539" s="159"/>
      <c r="O539" s="160"/>
      <c r="P539" s="161" t="str">
        <f t="shared" ca="1" si="487"/>
        <v/>
      </c>
      <c r="Q539" s="161"/>
      <c r="R539" s="161"/>
      <c r="S539" s="161"/>
      <c r="T539" s="78" t="str">
        <f t="shared" ca="1" si="488"/>
        <v>шт.</v>
      </c>
      <c r="U539" s="79">
        <f t="shared" ca="1" si="489"/>
        <v>295</v>
      </c>
      <c r="V539" s="158" t="str">
        <f t="shared" ca="1" si="490"/>
        <v/>
      </c>
      <c r="W539" s="160"/>
      <c r="X539" s="155" t="str">
        <f t="shared" ca="1" si="491"/>
        <v>Вариант В1</v>
      </c>
      <c r="Y539" s="156"/>
      <c r="Z539" s="156"/>
      <c r="AA539" s="157"/>
      <c r="AB539" s="177"/>
      <c r="AC539" s="86">
        <f t="shared" si="497"/>
        <v>416</v>
      </c>
      <c r="AD539" s="86" t="str">
        <f t="shared" ca="1" si="496"/>
        <v>1а</v>
      </c>
      <c r="AE539" s="86" t="str">
        <f t="shared" ca="1" si="492"/>
        <v xml:space="preserve"> Устройство счит. счетчиков</v>
      </c>
      <c r="AF539" s="86" t="str">
        <f t="shared" ca="1" si="492"/>
        <v>CE901 RUP-02</v>
      </c>
      <c r="AG539" s="86" t="str">
        <f t="shared" ca="1" si="492"/>
        <v/>
      </c>
      <c r="AH539" s="86" t="str">
        <f t="shared" ca="1" si="492"/>
        <v/>
      </c>
      <c r="AI539" s="86" t="str">
        <f t="shared" ca="1" si="492"/>
        <v>шт.</v>
      </c>
      <c r="AJ539" s="86">
        <f t="shared" ca="1" si="492"/>
        <v>295</v>
      </c>
      <c r="AK539" s="86" t="str">
        <f t="shared" ca="1" si="492"/>
        <v/>
      </c>
      <c r="AL539" s="86" t="str">
        <f t="shared" ca="1" si="492"/>
        <v>Вариант В1</v>
      </c>
      <c r="AM539" s="86" t="str">
        <f t="shared" ca="1" si="492"/>
        <v/>
      </c>
      <c r="AN539" s="86" t="str">
        <f t="shared" ca="1" si="492"/>
        <v/>
      </c>
      <c r="AO539" s="86" t="str">
        <f t="shared" ca="1" si="492"/>
        <v/>
      </c>
      <c r="AP539" s="86" t="str">
        <f t="shared" ca="1" si="492"/>
        <v/>
      </c>
      <c r="AQ539" s="86" t="str">
        <f t="shared" ca="1" si="492"/>
        <v/>
      </c>
    </row>
    <row r="540" spans="8:43" s="86" customFormat="1" ht="23.25" customHeight="1">
      <c r="H540" s="83"/>
      <c r="I540" s="3">
        <f t="shared" ca="1" si="493"/>
        <v>2</v>
      </c>
      <c r="J540" s="6" t="str">
        <f t="shared" ca="1" si="494"/>
        <v>Провод</v>
      </c>
      <c r="K540" s="79" t="str">
        <f t="shared" ca="1" si="495"/>
        <v>СИП-4 2х16</v>
      </c>
      <c r="L540" s="158" t="str">
        <f t="shared" ca="1" si="486"/>
        <v/>
      </c>
      <c r="M540" s="159"/>
      <c r="N540" s="159"/>
      <c r="O540" s="160"/>
      <c r="P540" s="161" t="str">
        <f t="shared" ca="1" si="487"/>
        <v/>
      </c>
      <c r="Q540" s="161"/>
      <c r="R540" s="161"/>
      <c r="S540" s="161"/>
      <c r="T540" s="78" t="str">
        <f t="shared" ca="1" si="488"/>
        <v>м.</v>
      </c>
      <c r="U540" s="79">
        <f t="shared" ca="1" si="489"/>
        <v>7375</v>
      </c>
      <c r="V540" s="158" t="str">
        <f t="shared" ca="1" si="490"/>
        <v/>
      </c>
      <c r="W540" s="160"/>
      <c r="X540" s="155" t="str">
        <f t="shared" ca="1" si="491"/>
        <v>Вариант В1</v>
      </c>
      <c r="Y540" s="156"/>
      <c r="Z540" s="156"/>
      <c r="AA540" s="157"/>
      <c r="AB540" s="177"/>
      <c r="AC540" s="86">
        <f t="shared" si="497"/>
        <v>417</v>
      </c>
      <c r="AD540" s="86">
        <f t="shared" ca="1" si="496"/>
        <v>2</v>
      </c>
      <c r="AE540" s="86" t="str">
        <f t="shared" ref="AE540:AQ552" ca="1" si="498">IF(OFFSET(INDIRECT($AD$2),$AC540,AE$2,1,1)&lt;&gt;0,OFFSET(INDIRECT($AD$2),$AC540,AE$2,1,1),"")</f>
        <v>Провод</v>
      </c>
      <c r="AF540" s="86" t="str">
        <f t="shared" ca="1" si="498"/>
        <v>СИП-4 2х16</v>
      </c>
      <c r="AG540" s="86" t="str">
        <f t="shared" ca="1" si="498"/>
        <v/>
      </c>
      <c r="AH540" s="86" t="str">
        <f t="shared" ca="1" si="498"/>
        <v/>
      </c>
      <c r="AI540" s="86" t="str">
        <f t="shared" ca="1" si="498"/>
        <v>м.</v>
      </c>
      <c r="AJ540" s="86">
        <f t="shared" ca="1" si="498"/>
        <v>7375</v>
      </c>
      <c r="AK540" s="86" t="str">
        <f t="shared" ca="1" si="498"/>
        <v/>
      </c>
      <c r="AL540" s="86" t="str">
        <f t="shared" ca="1" si="498"/>
        <v>Вариант В1</v>
      </c>
      <c r="AM540" s="86" t="str">
        <f t="shared" ca="1" si="498"/>
        <v/>
      </c>
      <c r="AN540" s="86" t="str">
        <f t="shared" ca="1" si="498"/>
        <v/>
      </c>
      <c r="AO540" s="86" t="str">
        <f t="shared" ca="1" si="498"/>
        <v/>
      </c>
      <c r="AP540" s="86" t="str">
        <f t="shared" ca="1" si="498"/>
        <v/>
      </c>
      <c r="AQ540" s="86" t="str">
        <f t="shared" ca="1" si="498"/>
        <v/>
      </c>
    </row>
    <row r="541" spans="8:43" s="86" customFormat="1" ht="23.25" customHeight="1">
      <c r="H541" s="83"/>
      <c r="I541" s="3">
        <f t="shared" ca="1" si="493"/>
        <v>3</v>
      </c>
      <c r="J541" s="76" t="str">
        <f t="shared" ca="1" si="494"/>
        <v>Изолирующий колпачок</v>
      </c>
      <c r="K541" s="79" t="str">
        <f t="shared" ca="1" si="495"/>
        <v>CI 6-35</v>
      </c>
      <c r="L541" s="158" t="str">
        <f t="shared" ca="1" si="486"/>
        <v/>
      </c>
      <c r="M541" s="159"/>
      <c r="N541" s="159"/>
      <c r="O541" s="160"/>
      <c r="P541" s="161" t="str">
        <f t="shared" ca="1" si="487"/>
        <v/>
      </c>
      <c r="Q541" s="161"/>
      <c r="R541" s="161"/>
      <c r="S541" s="161"/>
      <c r="T541" s="78" t="str">
        <f t="shared" ca="1" si="488"/>
        <v>шт.</v>
      </c>
      <c r="U541" s="79">
        <f t="shared" ca="1" si="489"/>
        <v>590</v>
      </c>
      <c r="V541" s="158" t="str">
        <f t="shared" ca="1" si="490"/>
        <v/>
      </c>
      <c r="W541" s="160"/>
      <c r="X541" s="155" t="str">
        <f t="shared" ca="1" si="491"/>
        <v>Вариант В1</v>
      </c>
      <c r="Y541" s="156"/>
      <c r="Z541" s="156"/>
      <c r="AA541" s="157"/>
      <c r="AB541" s="177"/>
      <c r="AC541" s="86">
        <f t="shared" si="497"/>
        <v>418</v>
      </c>
      <c r="AD541" s="86">
        <f t="shared" ca="1" si="496"/>
        <v>3</v>
      </c>
      <c r="AE541" s="86" t="str">
        <f t="shared" ca="1" si="498"/>
        <v>Изолирующий колпачок</v>
      </c>
      <c r="AF541" s="86" t="str">
        <f t="shared" ca="1" si="498"/>
        <v>CI 6-35</v>
      </c>
      <c r="AG541" s="86" t="str">
        <f t="shared" ca="1" si="498"/>
        <v/>
      </c>
      <c r="AH541" s="86" t="str">
        <f t="shared" ca="1" si="498"/>
        <v/>
      </c>
      <c r="AI541" s="86" t="str">
        <f t="shared" ca="1" si="498"/>
        <v>шт.</v>
      </c>
      <c r="AJ541" s="86">
        <f t="shared" ca="1" si="498"/>
        <v>590</v>
      </c>
      <c r="AK541" s="86" t="str">
        <f t="shared" ca="1" si="498"/>
        <v/>
      </c>
      <c r="AL541" s="86" t="str">
        <f t="shared" ca="1" si="498"/>
        <v>Вариант В1</v>
      </c>
      <c r="AM541" s="86" t="str">
        <f t="shared" ca="1" si="498"/>
        <v/>
      </c>
      <c r="AN541" s="86" t="str">
        <f t="shared" ca="1" si="498"/>
        <v/>
      </c>
      <c r="AO541" s="86" t="str">
        <f t="shared" ca="1" si="498"/>
        <v/>
      </c>
      <c r="AP541" s="86" t="str">
        <f t="shared" ca="1" si="498"/>
        <v/>
      </c>
      <c r="AQ541" s="86" t="str">
        <f t="shared" ca="1" si="498"/>
        <v/>
      </c>
    </row>
    <row r="542" spans="8:43" s="86" customFormat="1" ht="23.25" customHeight="1">
      <c r="H542" s="83"/>
      <c r="I542" s="3">
        <f t="shared" ca="1" si="493"/>
        <v>4</v>
      </c>
      <c r="J542" s="6" t="str">
        <f t="shared" ca="1" si="494"/>
        <v>Хомут</v>
      </c>
      <c r="K542" s="47" t="str">
        <f t="shared" ca="1" si="495"/>
        <v xml:space="preserve"> 9х1200мм нейл.  Е778</v>
      </c>
      <c r="L542" s="158" t="str">
        <f t="shared" ca="1" si="486"/>
        <v/>
      </c>
      <c r="M542" s="159"/>
      <c r="N542" s="159"/>
      <c r="O542" s="160"/>
      <c r="P542" s="161" t="str">
        <f t="shared" ca="1" si="487"/>
        <v/>
      </c>
      <c r="Q542" s="161"/>
      <c r="R542" s="161"/>
      <c r="S542" s="161"/>
      <c r="T542" s="78" t="str">
        <f t="shared" ca="1" si="488"/>
        <v>шт.</v>
      </c>
      <c r="U542" s="79">
        <f t="shared" ca="1" si="489"/>
        <v>885</v>
      </c>
      <c r="V542" s="158" t="str">
        <f t="shared" ca="1" si="490"/>
        <v/>
      </c>
      <c r="W542" s="160"/>
      <c r="X542" s="155" t="str">
        <f t="shared" ca="1" si="491"/>
        <v>Вариант В1</v>
      </c>
      <c r="Y542" s="156"/>
      <c r="Z542" s="156"/>
      <c r="AA542" s="157"/>
      <c r="AB542" s="177"/>
      <c r="AC542" s="86">
        <f t="shared" si="497"/>
        <v>419</v>
      </c>
      <c r="AD542" s="86">
        <f t="shared" ca="1" si="496"/>
        <v>4</v>
      </c>
      <c r="AE542" s="86" t="str">
        <f t="shared" ca="1" si="498"/>
        <v>Хомут</v>
      </c>
      <c r="AF542" s="86" t="str">
        <f t="shared" ca="1" si="498"/>
        <v xml:space="preserve"> 9х1200мм нейл.  Е778</v>
      </c>
      <c r="AG542" s="86" t="str">
        <f t="shared" ca="1" si="498"/>
        <v/>
      </c>
      <c r="AH542" s="86" t="str">
        <f t="shared" ca="1" si="498"/>
        <v/>
      </c>
      <c r="AI542" s="86" t="str">
        <f t="shared" ca="1" si="498"/>
        <v>шт.</v>
      </c>
      <c r="AJ542" s="86">
        <f t="shared" ca="1" si="498"/>
        <v>885</v>
      </c>
      <c r="AK542" s="86" t="str">
        <f t="shared" ca="1" si="498"/>
        <v/>
      </c>
      <c r="AL542" s="86" t="str">
        <f t="shared" ca="1" si="498"/>
        <v>Вариант В1</v>
      </c>
      <c r="AM542" s="86" t="str">
        <f t="shared" ca="1" si="498"/>
        <v/>
      </c>
      <c r="AN542" s="86" t="str">
        <f t="shared" ca="1" si="498"/>
        <v/>
      </c>
      <c r="AO542" s="86" t="str">
        <f t="shared" ca="1" si="498"/>
        <v/>
      </c>
      <c r="AP542" s="86" t="str">
        <f t="shared" ca="1" si="498"/>
        <v/>
      </c>
      <c r="AQ542" s="86" t="str">
        <f t="shared" ca="1" si="498"/>
        <v/>
      </c>
    </row>
    <row r="543" spans="8:43" s="86" customFormat="1" ht="23.25" customHeight="1">
      <c r="H543" s="83"/>
      <c r="I543" s="3">
        <f t="shared" ca="1" si="493"/>
        <v>5</v>
      </c>
      <c r="J543" s="6" t="str">
        <f t="shared" ca="1" si="494"/>
        <v>Прокалывающий зажим</v>
      </c>
      <c r="K543" s="79" t="str">
        <f t="shared" ca="1" si="495"/>
        <v>OP 645М</v>
      </c>
      <c r="L543" s="158" t="str">
        <f t="shared" ca="1" si="486"/>
        <v/>
      </c>
      <c r="M543" s="159"/>
      <c r="N543" s="159"/>
      <c r="O543" s="160"/>
      <c r="P543" s="161" t="str">
        <f t="shared" ca="1" si="487"/>
        <v/>
      </c>
      <c r="Q543" s="161"/>
      <c r="R543" s="161"/>
      <c r="S543" s="161"/>
      <c r="T543" s="78" t="str">
        <f t="shared" ca="1" si="488"/>
        <v>шт.</v>
      </c>
      <c r="U543" s="79">
        <f t="shared" ca="1" si="489"/>
        <v>590</v>
      </c>
      <c r="V543" s="158" t="str">
        <f t="shared" ca="1" si="490"/>
        <v/>
      </c>
      <c r="W543" s="160"/>
      <c r="X543" s="155" t="str">
        <f t="shared" ca="1" si="491"/>
        <v>Вариант В1</v>
      </c>
      <c r="Y543" s="156"/>
      <c r="Z543" s="156"/>
      <c r="AA543" s="157"/>
      <c r="AB543" s="177"/>
      <c r="AC543" s="86">
        <f t="shared" si="497"/>
        <v>420</v>
      </c>
      <c r="AD543" s="86">
        <f t="shared" ca="1" si="496"/>
        <v>5</v>
      </c>
      <c r="AE543" s="86" t="str">
        <f t="shared" ca="1" si="498"/>
        <v>Прокалывающий зажим</v>
      </c>
      <c r="AF543" s="86" t="str">
        <f t="shared" ca="1" si="498"/>
        <v>OP 645М</v>
      </c>
      <c r="AG543" s="86" t="str">
        <f t="shared" ca="1" si="498"/>
        <v/>
      </c>
      <c r="AH543" s="86" t="str">
        <f t="shared" ca="1" si="498"/>
        <v/>
      </c>
      <c r="AI543" s="86" t="str">
        <f t="shared" ca="1" si="498"/>
        <v>шт.</v>
      </c>
      <c r="AJ543" s="86">
        <f t="shared" ca="1" si="498"/>
        <v>590</v>
      </c>
      <c r="AK543" s="86" t="str">
        <f t="shared" ca="1" si="498"/>
        <v/>
      </c>
      <c r="AL543" s="86" t="str">
        <f t="shared" ca="1" si="498"/>
        <v>Вариант В1</v>
      </c>
      <c r="AM543" s="86" t="str">
        <f t="shared" ca="1" si="498"/>
        <v/>
      </c>
      <c r="AN543" s="86" t="str">
        <f t="shared" ca="1" si="498"/>
        <v/>
      </c>
      <c r="AO543" s="86" t="str">
        <f t="shared" ca="1" si="498"/>
        <v/>
      </c>
      <c r="AP543" s="86" t="str">
        <f t="shared" ca="1" si="498"/>
        <v/>
      </c>
      <c r="AQ543" s="86" t="str">
        <f t="shared" ca="1" si="498"/>
        <v/>
      </c>
    </row>
    <row r="544" spans="8:43" s="86" customFormat="1" ht="18" customHeight="1" thickBot="1">
      <c r="H544" s="83"/>
      <c r="I544" s="80">
        <f t="shared" ref="I544:I552" ca="1" si="499">AD544</f>
        <v>6</v>
      </c>
      <c r="J544" s="278" t="str">
        <f t="shared" ca="1" si="494"/>
        <v>Зажим ответвительный</v>
      </c>
      <c r="K544" s="81" t="str">
        <f t="shared" ca="1" si="495"/>
        <v xml:space="preserve"> Р 619</v>
      </c>
      <c r="L544" s="222" t="str">
        <f t="shared" ref="L544:L552" ca="1" si="500">AG544</f>
        <v/>
      </c>
      <c r="M544" s="223"/>
      <c r="N544" s="223"/>
      <c r="O544" s="224"/>
      <c r="P544" s="222" t="str">
        <f t="shared" ref="P544:P552" ca="1" si="501">AH544</f>
        <v/>
      </c>
      <c r="Q544" s="223"/>
      <c r="R544" s="223"/>
      <c r="S544" s="224"/>
      <c r="T544" s="81" t="str">
        <f ca="1">AI544</f>
        <v>шт.</v>
      </c>
      <c r="U544" s="81">
        <f ca="1">AJ544</f>
        <v>590</v>
      </c>
      <c r="V544" s="222" t="str">
        <f ca="1">AK544</f>
        <v/>
      </c>
      <c r="W544" s="224"/>
      <c r="X544" s="225" t="str">
        <f t="shared" ref="X544:X552" ca="1" si="502">AL544</f>
        <v>Вариант В1</v>
      </c>
      <c r="Y544" s="226"/>
      <c r="Z544" s="226"/>
      <c r="AA544" s="227"/>
      <c r="AB544" s="177"/>
      <c r="AC544" s="86">
        <f t="shared" si="497"/>
        <v>421</v>
      </c>
      <c r="AD544" s="86">
        <f t="shared" ca="1" si="496"/>
        <v>6</v>
      </c>
      <c r="AE544" s="86" t="str">
        <f t="shared" ca="1" si="498"/>
        <v>Зажим ответвительный</v>
      </c>
      <c r="AF544" s="86" t="str">
        <f t="shared" ca="1" si="498"/>
        <v xml:space="preserve"> Р 619</v>
      </c>
      <c r="AG544" s="86" t="str">
        <f t="shared" ca="1" si="498"/>
        <v/>
      </c>
      <c r="AH544" s="86" t="str">
        <f t="shared" ca="1" si="498"/>
        <v/>
      </c>
      <c r="AI544" s="86" t="str">
        <f t="shared" ca="1" si="498"/>
        <v>шт.</v>
      </c>
      <c r="AJ544" s="86">
        <f t="shared" ca="1" si="498"/>
        <v>590</v>
      </c>
      <c r="AK544" s="86" t="str">
        <f t="shared" ca="1" si="498"/>
        <v/>
      </c>
      <c r="AL544" s="86" t="str">
        <f t="shared" ca="1" si="498"/>
        <v>Вариант В1</v>
      </c>
      <c r="AM544" s="86" t="str">
        <f t="shared" ca="1" si="498"/>
        <v/>
      </c>
      <c r="AN544" s="86" t="str">
        <f t="shared" ca="1" si="498"/>
        <v/>
      </c>
      <c r="AO544" s="86" t="str">
        <f t="shared" ca="1" si="498"/>
        <v/>
      </c>
      <c r="AP544" s="86" t="str">
        <f t="shared" ca="1" si="498"/>
        <v/>
      </c>
      <c r="AQ544" s="86" t="str">
        <f t="shared" ca="1" si="498"/>
        <v/>
      </c>
    </row>
    <row r="545" spans="4:43" s="86" customFormat="1" ht="23.25" customHeight="1">
      <c r="D545" s="162" t="s">
        <v>34</v>
      </c>
      <c r="E545" s="163"/>
      <c r="F545" s="168"/>
      <c r="G545" s="169"/>
      <c r="H545" s="170"/>
      <c r="I545" s="3" t="str">
        <f t="shared" ca="1" si="499"/>
        <v/>
      </c>
      <c r="J545" s="6" t="str">
        <f t="shared" ca="1" si="494"/>
        <v>Вариант №1.6</v>
      </c>
      <c r="K545" s="79" t="str">
        <f t="shared" ca="1" si="495"/>
        <v/>
      </c>
      <c r="L545" s="158" t="str">
        <f t="shared" ca="1" si="500"/>
        <v/>
      </c>
      <c r="M545" s="159"/>
      <c r="N545" s="159"/>
      <c r="O545" s="160"/>
      <c r="P545" s="161" t="str">
        <f t="shared" ca="1" si="501"/>
        <v/>
      </c>
      <c r="Q545" s="161"/>
      <c r="R545" s="161"/>
      <c r="S545" s="161"/>
      <c r="T545" s="78" t="str">
        <f t="shared" ref="T545:T551" ca="1" si="503">AI545</f>
        <v/>
      </c>
      <c r="U545" s="79" t="str">
        <f t="shared" ref="U545:U551" ca="1" si="504">AJ545</f>
        <v/>
      </c>
      <c r="V545" s="158" t="str">
        <f t="shared" ref="V545:V551" ca="1" si="505">AK545</f>
        <v/>
      </c>
      <c r="W545" s="160"/>
      <c r="X545" s="155" t="str">
        <f t="shared" ca="1" si="502"/>
        <v/>
      </c>
      <c r="Y545" s="156"/>
      <c r="Z545" s="156"/>
      <c r="AA545" s="157"/>
      <c r="AB545" s="177"/>
      <c r="AC545" s="86">
        <f t="shared" ref="AC545:AC552" si="506">AC544+1</f>
        <v>422</v>
      </c>
      <c r="AD545" s="86" t="str">
        <f t="shared" ref="AD545:AD552" ca="1" si="507">IF(OFFSET(INDIRECT($AD$2),AC545,0,1,1)&lt;&gt;0,OFFSET(INDIRECT($AD$2),AC545,0,1,1),"")</f>
        <v/>
      </c>
      <c r="AE545" s="86" t="str">
        <f t="shared" ca="1" si="498"/>
        <v>Вариант №1.6</v>
      </c>
      <c r="AF545" s="86" t="str">
        <f t="shared" ca="1" si="498"/>
        <v/>
      </c>
      <c r="AG545" s="86" t="str">
        <f t="shared" ca="1" si="498"/>
        <v/>
      </c>
      <c r="AH545" s="86" t="str">
        <f t="shared" ca="1" si="498"/>
        <v/>
      </c>
      <c r="AI545" s="86" t="str">
        <f t="shared" ca="1" si="498"/>
        <v/>
      </c>
      <c r="AJ545" s="86" t="str">
        <f t="shared" ca="1" si="498"/>
        <v/>
      </c>
      <c r="AK545" s="86" t="str">
        <f t="shared" ca="1" si="498"/>
        <v/>
      </c>
      <c r="AL545" s="86" t="str">
        <f t="shared" ca="1" si="498"/>
        <v/>
      </c>
      <c r="AM545" s="86" t="str">
        <f t="shared" ca="1" si="498"/>
        <v/>
      </c>
      <c r="AN545" s="86" t="str">
        <f t="shared" ca="1" si="498"/>
        <v/>
      </c>
      <c r="AO545" s="86" t="str">
        <f t="shared" ca="1" si="498"/>
        <v/>
      </c>
      <c r="AP545" s="86" t="str">
        <f t="shared" ca="1" si="498"/>
        <v/>
      </c>
      <c r="AQ545" s="86" t="str">
        <f t="shared" ca="1" si="498"/>
        <v/>
      </c>
    </row>
    <row r="546" spans="4:43" s="86" customFormat="1" ht="23.25" customHeight="1">
      <c r="D546" s="164"/>
      <c r="E546" s="165"/>
      <c r="F546" s="171"/>
      <c r="G546" s="172"/>
      <c r="H546" s="173"/>
      <c r="I546" s="3">
        <f t="shared" ca="1" si="499"/>
        <v>1</v>
      </c>
      <c r="J546" s="6" t="str">
        <f t="shared" ca="1" si="494"/>
        <v xml:space="preserve"> Счетчик электрической энергии</v>
      </c>
      <c r="K546" s="79" t="str">
        <f t="shared" ca="1" si="495"/>
        <v>CE208 C4.846.2.OPR1.QYUDVFZ BPL03 SPDS</v>
      </c>
      <c r="L546" s="158" t="str">
        <f t="shared" ca="1" si="500"/>
        <v/>
      </c>
      <c r="M546" s="159"/>
      <c r="N546" s="159"/>
      <c r="O546" s="160"/>
      <c r="P546" s="161" t="str">
        <f t="shared" ca="1" si="501"/>
        <v/>
      </c>
      <c r="Q546" s="161"/>
      <c r="R546" s="161"/>
      <c r="S546" s="161"/>
      <c r="T546" s="78" t="str">
        <f t="shared" ca="1" si="503"/>
        <v>шт.</v>
      </c>
      <c r="U546" s="79">
        <f t="shared" ca="1" si="504"/>
        <v>19</v>
      </c>
      <c r="V546" s="158" t="str">
        <f t="shared" ca="1" si="505"/>
        <v/>
      </c>
      <c r="W546" s="160"/>
      <c r="X546" s="155" t="str">
        <f t="shared" ca="1" si="502"/>
        <v>Вариант В1</v>
      </c>
      <c r="Y546" s="156"/>
      <c r="Z546" s="156"/>
      <c r="AA546" s="157"/>
      <c r="AB546" s="177"/>
      <c r="AC546" s="86">
        <f t="shared" si="506"/>
        <v>423</v>
      </c>
      <c r="AD546" s="86">
        <f t="shared" ca="1" si="507"/>
        <v>1</v>
      </c>
      <c r="AE546" s="86" t="str">
        <f t="shared" ca="1" si="498"/>
        <v xml:space="preserve"> Счетчик электрической энергии</v>
      </c>
      <c r="AF546" s="86" t="str">
        <f t="shared" ca="1" si="498"/>
        <v>CE208 C4.846.2.OPR1.QYUDVFZ BPL03 SPDS</v>
      </c>
      <c r="AG546" s="86" t="str">
        <f t="shared" ca="1" si="498"/>
        <v/>
      </c>
      <c r="AH546" s="86" t="str">
        <f t="shared" ca="1" si="498"/>
        <v/>
      </c>
      <c r="AI546" s="86" t="str">
        <f t="shared" ca="1" si="498"/>
        <v>шт.</v>
      </c>
      <c r="AJ546" s="86">
        <f t="shared" ca="1" si="498"/>
        <v>19</v>
      </c>
      <c r="AK546" s="86" t="str">
        <f t="shared" ca="1" si="498"/>
        <v/>
      </c>
      <c r="AL546" s="86" t="str">
        <f t="shared" ca="1" si="498"/>
        <v>Вариант В1</v>
      </c>
      <c r="AM546" s="86" t="str">
        <f t="shared" ca="1" si="498"/>
        <v/>
      </c>
      <c r="AN546" s="86" t="str">
        <f t="shared" ca="1" si="498"/>
        <v/>
      </c>
      <c r="AO546" s="86" t="str">
        <f t="shared" ca="1" si="498"/>
        <v/>
      </c>
      <c r="AP546" s="86" t="str">
        <f t="shared" ca="1" si="498"/>
        <v/>
      </c>
      <c r="AQ546" s="86" t="str">
        <f t="shared" ca="1" si="498"/>
        <v/>
      </c>
    </row>
    <row r="547" spans="4:43" s="86" customFormat="1" ht="20.25" customHeight="1" thickBot="1">
      <c r="D547" s="166"/>
      <c r="E547" s="167"/>
      <c r="F547" s="174"/>
      <c r="G547" s="175"/>
      <c r="H547" s="176"/>
      <c r="I547" s="80" t="str">
        <f t="shared" ca="1" si="499"/>
        <v>1а</v>
      </c>
      <c r="J547" s="89" t="str">
        <f t="shared" ca="1" si="494"/>
        <v xml:space="preserve"> Устройство счит. счетчиков</v>
      </c>
      <c r="K547" s="90" t="str">
        <f t="shared" ca="1" si="495"/>
        <v>CE901 RUP-02</v>
      </c>
      <c r="L547" s="222" t="str">
        <f t="shared" ca="1" si="500"/>
        <v/>
      </c>
      <c r="M547" s="223"/>
      <c r="N547" s="223"/>
      <c r="O547" s="224"/>
      <c r="P547" s="222" t="str">
        <f t="shared" ca="1" si="501"/>
        <v/>
      </c>
      <c r="Q547" s="223"/>
      <c r="R547" s="223"/>
      <c r="S547" s="224"/>
      <c r="T547" s="81" t="str">
        <f t="shared" ca="1" si="503"/>
        <v>шт.</v>
      </c>
      <c r="U547" s="81">
        <f t="shared" ca="1" si="504"/>
        <v>19</v>
      </c>
      <c r="V547" s="222" t="str">
        <f t="shared" ca="1" si="505"/>
        <v/>
      </c>
      <c r="W547" s="224"/>
      <c r="X547" s="225" t="str">
        <f t="shared" ca="1" si="502"/>
        <v>Вариант В1</v>
      </c>
      <c r="Y547" s="226"/>
      <c r="Z547" s="226"/>
      <c r="AA547" s="227"/>
      <c r="AB547" s="177"/>
      <c r="AC547" s="86">
        <f t="shared" si="506"/>
        <v>424</v>
      </c>
      <c r="AD547" s="86" t="str">
        <f t="shared" ca="1" si="507"/>
        <v>1а</v>
      </c>
      <c r="AE547" s="86" t="str">
        <f t="shared" ca="1" si="498"/>
        <v xml:space="preserve"> Устройство счит. счетчиков</v>
      </c>
      <c r="AF547" s="86" t="str">
        <f t="shared" ca="1" si="498"/>
        <v>CE901 RUP-02</v>
      </c>
      <c r="AG547" s="86" t="str">
        <f t="shared" ca="1" si="498"/>
        <v/>
      </c>
      <c r="AH547" s="86" t="str">
        <f t="shared" ca="1" si="498"/>
        <v/>
      </c>
      <c r="AI547" s="86" t="str">
        <f t="shared" ca="1" si="498"/>
        <v>шт.</v>
      </c>
      <c r="AJ547" s="86">
        <f t="shared" ca="1" si="498"/>
        <v>19</v>
      </c>
      <c r="AK547" s="86" t="str">
        <f t="shared" ca="1" si="498"/>
        <v/>
      </c>
      <c r="AL547" s="86" t="str">
        <f t="shared" ca="1" si="498"/>
        <v>Вариант В1</v>
      </c>
      <c r="AM547" s="86" t="str">
        <f t="shared" ca="1" si="498"/>
        <v/>
      </c>
      <c r="AN547" s="86" t="str">
        <f t="shared" ca="1" si="498"/>
        <v/>
      </c>
      <c r="AO547" s="86" t="str">
        <f t="shared" ca="1" si="498"/>
        <v/>
      </c>
      <c r="AP547" s="86" t="str">
        <f t="shared" ca="1" si="498"/>
        <v/>
      </c>
      <c r="AQ547" s="86" t="str">
        <f t="shared" ca="1" si="498"/>
        <v/>
      </c>
    </row>
    <row r="548" spans="4:43" s="86" customFormat="1" ht="23.25" customHeight="1">
      <c r="D548" s="162" t="s">
        <v>35</v>
      </c>
      <c r="E548" s="163"/>
      <c r="F548" s="168"/>
      <c r="G548" s="169"/>
      <c r="H548" s="170"/>
      <c r="I548" s="80">
        <f t="shared" ca="1" si="499"/>
        <v>2</v>
      </c>
      <c r="J548" s="278" t="str">
        <f ca="1">AE548</f>
        <v>Провод</v>
      </c>
      <c r="K548" s="90" t="str">
        <f ca="1">AF548</f>
        <v>СИП-4 2х16</v>
      </c>
      <c r="L548" s="158" t="str">
        <f t="shared" ca="1" si="500"/>
        <v/>
      </c>
      <c r="M548" s="159"/>
      <c r="N548" s="159"/>
      <c r="O548" s="160"/>
      <c r="P548" s="158" t="str">
        <f t="shared" ca="1" si="501"/>
        <v/>
      </c>
      <c r="Q548" s="159"/>
      <c r="R548" s="159"/>
      <c r="S548" s="160"/>
      <c r="T548" s="81" t="str">
        <f t="shared" ca="1" si="503"/>
        <v>м.</v>
      </c>
      <c r="U548" s="81">
        <f t="shared" ca="1" si="504"/>
        <v>475</v>
      </c>
      <c r="V548" s="158" t="str">
        <f t="shared" ca="1" si="505"/>
        <v/>
      </c>
      <c r="W548" s="160"/>
      <c r="X548" s="155" t="str">
        <f t="shared" ca="1" si="502"/>
        <v>Вариант В1</v>
      </c>
      <c r="Y548" s="156"/>
      <c r="Z548" s="156"/>
      <c r="AA548" s="157"/>
      <c r="AB548" s="177"/>
      <c r="AC548" s="86">
        <f t="shared" si="506"/>
        <v>425</v>
      </c>
      <c r="AD548" s="86">
        <f t="shared" ca="1" si="507"/>
        <v>2</v>
      </c>
      <c r="AE548" s="86" t="str">
        <f t="shared" ca="1" si="498"/>
        <v>Провод</v>
      </c>
      <c r="AF548" s="86" t="str">
        <f t="shared" ca="1" si="498"/>
        <v>СИП-4 2х16</v>
      </c>
      <c r="AG548" s="86" t="str">
        <f t="shared" ca="1" si="498"/>
        <v/>
      </c>
      <c r="AH548" s="86" t="str">
        <f t="shared" ca="1" si="498"/>
        <v/>
      </c>
      <c r="AI548" s="86" t="str">
        <f t="shared" ca="1" si="498"/>
        <v>м.</v>
      </c>
      <c r="AJ548" s="86">
        <f t="shared" ca="1" si="498"/>
        <v>475</v>
      </c>
      <c r="AK548" s="86" t="str">
        <f t="shared" ca="1" si="498"/>
        <v/>
      </c>
      <c r="AL548" s="86" t="str">
        <f t="shared" ca="1" si="498"/>
        <v>Вариант В1</v>
      </c>
      <c r="AM548" s="86" t="str">
        <f t="shared" ca="1" si="498"/>
        <v/>
      </c>
      <c r="AN548" s="86" t="str">
        <f t="shared" ca="1" si="498"/>
        <v/>
      </c>
    </row>
    <row r="549" spans="4:43" s="86" customFormat="1" ht="23.25" customHeight="1">
      <c r="D549" s="164"/>
      <c r="E549" s="165"/>
      <c r="F549" s="171"/>
      <c r="G549" s="177"/>
      <c r="H549" s="173"/>
      <c r="I549" s="80">
        <f t="shared" ca="1" si="499"/>
        <v>3</v>
      </c>
      <c r="J549" s="89" t="str">
        <f t="shared" ref="J549:J552" ca="1" si="508">AE549</f>
        <v>Прокалывающий зажим</v>
      </c>
      <c r="K549" s="81" t="str">
        <f t="shared" ref="K549:K552" ca="1" si="509">AF549</f>
        <v>OP 645М</v>
      </c>
      <c r="L549" s="158" t="str">
        <f t="shared" ca="1" si="500"/>
        <v/>
      </c>
      <c r="M549" s="159"/>
      <c r="N549" s="159"/>
      <c r="O549" s="160"/>
      <c r="P549" s="158" t="str">
        <f t="shared" ca="1" si="501"/>
        <v/>
      </c>
      <c r="Q549" s="159"/>
      <c r="R549" s="159"/>
      <c r="S549" s="160"/>
      <c r="T549" s="81" t="str">
        <f t="shared" ca="1" si="503"/>
        <v>шт.</v>
      </c>
      <c r="U549" s="81">
        <f t="shared" ca="1" si="504"/>
        <v>38</v>
      </c>
      <c r="V549" s="158" t="str">
        <f t="shared" ca="1" si="505"/>
        <v/>
      </c>
      <c r="W549" s="160"/>
      <c r="X549" s="155" t="str">
        <f t="shared" ca="1" si="502"/>
        <v>Вариант В1</v>
      </c>
      <c r="Y549" s="156"/>
      <c r="Z549" s="156"/>
      <c r="AA549" s="157"/>
      <c r="AB549" s="177"/>
      <c r="AC549" s="86">
        <f t="shared" si="506"/>
        <v>426</v>
      </c>
      <c r="AD549" s="86">
        <f t="shared" ca="1" si="507"/>
        <v>3</v>
      </c>
      <c r="AE549" s="86" t="str">
        <f t="shared" ca="1" si="498"/>
        <v>Прокалывающий зажим</v>
      </c>
      <c r="AF549" s="86" t="str">
        <f t="shared" ca="1" si="498"/>
        <v>OP 645М</v>
      </c>
      <c r="AG549" s="86" t="str">
        <f t="shared" ca="1" si="498"/>
        <v/>
      </c>
      <c r="AH549" s="86" t="str">
        <f t="shared" ca="1" si="498"/>
        <v/>
      </c>
      <c r="AI549" s="86" t="str">
        <f t="shared" ca="1" si="498"/>
        <v>шт.</v>
      </c>
      <c r="AJ549" s="86">
        <f t="shared" ca="1" si="498"/>
        <v>38</v>
      </c>
      <c r="AK549" s="86" t="str">
        <f t="shared" ca="1" si="498"/>
        <v/>
      </c>
      <c r="AL549" s="86" t="str">
        <f t="shared" ca="1" si="498"/>
        <v>Вариант В1</v>
      </c>
      <c r="AM549" s="86" t="str">
        <f t="shared" ca="1" si="498"/>
        <v/>
      </c>
      <c r="AN549" s="86" t="str">
        <f t="shared" ca="1" si="498"/>
        <v/>
      </c>
      <c r="AO549" s="86" t="str">
        <f t="shared" ca="1" si="498"/>
        <v/>
      </c>
      <c r="AP549" s="86" t="str">
        <f t="shared" ca="1" si="498"/>
        <v/>
      </c>
      <c r="AQ549" s="86" t="str">
        <f t="shared" ca="1" si="498"/>
        <v/>
      </c>
    </row>
    <row r="550" spans="4:43" s="86" customFormat="1" ht="23.25" customHeight="1">
      <c r="D550" s="164"/>
      <c r="E550" s="165"/>
      <c r="F550" s="171"/>
      <c r="G550" s="177"/>
      <c r="H550" s="173"/>
      <c r="I550" s="3">
        <f t="shared" ca="1" si="499"/>
        <v>4</v>
      </c>
      <c r="J550" s="6" t="str">
        <f t="shared" ca="1" si="508"/>
        <v>Изолирующий колпачок</v>
      </c>
      <c r="K550" s="79" t="str">
        <f t="shared" ca="1" si="509"/>
        <v>CI 6-35</v>
      </c>
      <c r="L550" s="158" t="str">
        <f t="shared" ca="1" si="500"/>
        <v/>
      </c>
      <c r="M550" s="159"/>
      <c r="N550" s="159"/>
      <c r="O550" s="160"/>
      <c r="P550" s="161" t="str">
        <f t="shared" ca="1" si="501"/>
        <v/>
      </c>
      <c r="Q550" s="161"/>
      <c r="R550" s="161"/>
      <c r="S550" s="161"/>
      <c r="T550" s="78" t="str">
        <f t="shared" ca="1" si="503"/>
        <v>шт.</v>
      </c>
      <c r="U550" s="79">
        <f t="shared" ca="1" si="504"/>
        <v>38</v>
      </c>
      <c r="V550" s="158" t="str">
        <f t="shared" ca="1" si="505"/>
        <v/>
      </c>
      <c r="W550" s="160"/>
      <c r="X550" s="155" t="str">
        <f t="shared" ca="1" si="502"/>
        <v>Вариант В1</v>
      </c>
      <c r="Y550" s="156"/>
      <c r="Z550" s="156"/>
      <c r="AA550" s="157"/>
      <c r="AB550" s="177"/>
      <c r="AC550" s="86">
        <f t="shared" si="506"/>
        <v>427</v>
      </c>
      <c r="AD550" s="86">
        <f t="shared" ca="1" si="507"/>
        <v>4</v>
      </c>
      <c r="AE550" s="86" t="str">
        <f t="shared" ca="1" si="498"/>
        <v>Изолирующий колпачок</v>
      </c>
      <c r="AF550" s="86" t="str">
        <f t="shared" ca="1" si="498"/>
        <v>CI 6-35</v>
      </c>
      <c r="AG550" s="86" t="str">
        <f t="shared" ca="1" si="498"/>
        <v/>
      </c>
      <c r="AH550" s="86" t="str">
        <f t="shared" ca="1" si="498"/>
        <v/>
      </c>
      <c r="AI550" s="86" t="str">
        <f t="shared" ca="1" si="498"/>
        <v>шт.</v>
      </c>
      <c r="AJ550" s="86">
        <f t="shared" ca="1" si="498"/>
        <v>38</v>
      </c>
      <c r="AK550" s="86" t="str">
        <f t="shared" ca="1" si="498"/>
        <v/>
      </c>
      <c r="AL550" s="86" t="str">
        <f t="shared" ca="1" si="498"/>
        <v>Вариант В1</v>
      </c>
      <c r="AM550" s="86" t="str">
        <f t="shared" ca="1" si="498"/>
        <v/>
      </c>
      <c r="AN550" s="86" t="str">
        <f t="shared" ca="1" si="498"/>
        <v/>
      </c>
      <c r="AO550" s="86" t="str">
        <f t="shared" ca="1" si="498"/>
        <v/>
      </c>
      <c r="AP550" s="86" t="str">
        <f t="shared" ca="1" si="498"/>
        <v/>
      </c>
      <c r="AQ550" s="86" t="str">
        <f t="shared" ca="1" si="498"/>
        <v/>
      </c>
    </row>
    <row r="551" spans="4:43" s="86" customFormat="1" ht="23.25" customHeight="1">
      <c r="D551" s="164"/>
      <c r="E551" s="165"/>
      <c r="F551" s="171"/>
      <c r="G551" s="177"/>
      <c r="H551" s="173"/>
      <c r="I551" s="3">
        <f t="shared" ca="1" si="499"/>
        <v>5</v>
      </c>
      <c r="J551" s="6" t="str">
        <f t="shared" ca="1" si="508"/>
        <v>Хомут</v>
      </c>
      <c r="K551" s="79" t="str">
        <f t="shared" ca="1" si="509"/>
        <v xml:space="preserve"> 9х1200мм нейл.  </v>
      </c>
      <c r="L551" s="158" t="str">
        <f t="shared" ca="1" si="500"/>
        <v/>
      </c>
      <c r="M551" s="159"/>
      <c r="N551" s="159"/>
      <c r="O551" s="160"/>
      <c r="P551" s="161" t="str">
        <f t="shared" ca="1" si="501"/>
        <v/>
      </c>
      <c r="Q551" s="161"/>
      <c r="R551" s="161"/>
      <c r="S551" s="161"/>
      <c r="T551" s="78" t="str">
        <f t="shared" ca="1" si="503"/>
        <v>шт.</v>
      </c>
      <c r="U551" s="79">
        <f t="shared" ca="1" si="504"/>
        <v>57</v>
      </c>
      <c r="V551" s="158" t="str">
        <f t="shared" ca="1" si="505"/>
        <v/>
      </c>
      <c r="W551" s="160"/>
      <c r="X551" s="155" t="str">
        <f t="shared" ca="1" si="502"/>
        <v>Вариант В1</v>
      </c>
      <c r="Y551" s="156"/>
      <c r="Z551" s="156"/>
      <c r="AA551" s="157"/>
      <c r="AB551" s="177"/>
      <c r="AC551" s="86">
        <f t="shared" si="506"/>
        <v>428</v>
      </c>
      <c r="AD551" s="86">
        <f t="shared" ca="1" si="507"/>
        <v>5</v>
      </c>
      <c r="AE551" s="86" t="str">
        <f t="shared" ca="1" si="498"/>
        <v>Хомут</v>
      </c>
      <c r="AF551" s="86" t="str">
        <f t="shared" ca="1" si="498"/>
        <v xml:space="preserve"> 9х1200мм нейл.  </v>
      </c>
      <c r="AG551" s="86" t="str">
        <f t="shared" ca="1" si="498"/>
        <v/>
      </c>
      <c r="AH551" s="86" t="str">
        <f t="shared" ca="1" si="498"/>
        <v/>
      </c>
      <c r="AI551" s="86" t="str">
        <f t="shared" ca="1" si="498"/>
        <v>шт.</v>
      </c>
      <c r="AJ551" s="86">
        <f t="shared" ca="1" si="498"/>
        <v>57</v>
      </c>
      <c r="AK551" s="86" t="str">
        <f t="shared" ca="1" si="498"/>
        <v/>
      </c>
      <c r="AL551" s="86" t="str">
        <f t="shared" ca="1" si="498"/>
        <v>Вариант В1</v>
      </c>
      <c r="AM551" s="86" t="str">
        <f t="shared" ca="1" si="498"/>
        <v/>
      </c>
      <c r="AN551" s="86" t="str">
        <f t="shared" ca="1" si="498"/>
        <v/>
      </c>
      <c r="AO551" s="86" t="str">
        <f t="shared" ca="1" si="498"/>
        <v/>
      </c>
      <c r="AP551" s="86" t="str">
        <f t="shared" ca="1" si="498"/>
        <v/>
      </c>
      <c r="AQ551" s="86" t="str">
        <f t="shared" ca="1" si="498"/>
        <v/>
      </c>
    </row>
    <row r="552" spans="4:43" s="86" customFormat="1" ht="22.5" customHeight="1" thickBot="1">
      <c r="D552" s="166"/>
      <c r="E552" s="167"/>
      <c r="F552" s="174"/>
      <c r="G552" s="175"/>
      <c r="H552" s="176"/>
      <c r="I552" s="3">
        <f t="shared" ca="1" si="499"/>
        <v>6</v>
      </c>
      <c r="J552" s="6" t="str">
        <f t="shared" ca="1" si="508"/>
        <v>Скрепа</v>
      </c>
      <c r="K552" s="79" t="str">
        <f t="shared" ca="1" si="509"/>
        <v>C 20</v>
      </c>
      <c r="L552" s="158" t="str">
        <f t="shared" ca="1" si="500"/>
        <v/>
      </c>
      <c r="M552" s="159"/>
      <c r="N552" s="159"/>
      <c r="O552" s="160"/>
      <c r="P552" s="158" t="str">
        <f t="shared" ca="1" si="501"/>
        <v/>
      </c>
      <c r="Q552" s="159"/>
      <c r="R552" s="159"/>
      <c r="S552" s="160"/>
      <c r="T552" s="79" t="str">
        <f ca="1">AI552</f>
        <v>шт.</v>
      </c>
      <c r="U552" s="79">
        <f ca="1">AJ552</f>
        <v>57</v>
      </c>
      <c r="V552" s="158" t="str">
        <f ca="1">AK552</f>
        <v/>
      </c>
      <c r="W552" s="160"/>
      <c r="X552" s="155" t="str">
        <f t="shared" ca="1" si="502"/>
        <v>Вариант В1</v>
      </c>
      <c r="Y552" s="156"/>
      <c r="Z552" s="156"/>
      <c r="AA552" s="157"/>
      <c r="AB552" s="177"/>
      <c r="AC552" s="86">
        <f t="shared" si="506"/>
        <v>429</v>
      </c>
      <c r="AD552" s="86">
        <f t="shared" ca="1" si="507"/>
        <v>6</v>
      </c>
      <c r="AE552" s="86" t="str">
        <f t="shared" ca="1" si="498"/>
        <v>Скрепа</v>
      </c>
      <c r="AF552" s="86" t="str">
        <f t="shared" ca="1" si="498"/>
        <v>C 20</v>
      </c>
      <c r="AG552" s="86" t="str">
        <f t="shared" ca="1" si="498"/>
        <v/>
      </c>
      <c r="AH552" s="86" t="str">
        <f t="shared" ca="1" si="498"/>
        <v/>
      </c>
      <c r="AI552" s="86" t="str">
        <f t="shared" ca="1" si="498"/>
        <v>шт.</v>
      </c>
      <c r="AJ552" s="86">
        <f t="shared" ca="1" si="498"/>
        <v>57</v>
      </c>
      <c r="AK552" s="86" t="str">
        <f t="shared" ca="1" si="498"/>
        <v/>
      </c>
      <c r="AL552" s="86" t="str">
        <f t="shared" ca="1" si="498"/>
        <v>Вариант В1</v>
      </c>
      <c r="AM552" s="86" t="str">
        <f t="shared" ca="1" si="498"/>
        <v/>
      </c>
      <c r="AN552" s="86" t="str">
        <f t="shared" ca="1" si="498"/>
        <v/>
      </c>
      <c r="AO552" s="86" t="str">
        <f t="shared" ca="1" si="498"/>
        <v/>
      </c>
      <c r="AP552" s="86" t="str">
        <f t="shared" ca="1" si="498"/>
        <v/>
      </c>
      <c r="AQ552" s="86" t="str">
        <f t="shared" ca="1" si="498"/>
        <v/>
      </c>
    </row>
    <row r="553" spans="4:43" s="86" customFormat="1" ht="14.25" customHeight="1" thickBot="1">
      <c r="D553" s="178" t="s">
        <v>38</v>
      </c>
      <c r="E553" s="179"/>
      <c r="F553" s="184"/>
      <c r="G553" s="185"/>
      <c r="H553" s="186"/>
      <c r="J553" s="91"/>
      <c r="AA553" s="84"/>
      <c r="AB553" s="177"/>
    </row>
    <row r="554" spans="4:43" s="86" customFormat="1" ht="15" customHeight="1">
      <c r="D554" s="180"/>
      <c r="E554" s="181"/>
      <c r="F554" s="184"/>
      <c r="G554" s="185"/>
      <c r="H554" s="186"/>
      <c r="I554" s="26"/>
      <c r="J554" s="92"/>
      <c r="K554" s="27"/>
      <c r="L554" s="44"/>
      <c r="M554" s="87"/>
      <c r="N554" s="44"/>
      <c r="O554" s="190"/>
      <c r="P554" s="191"/>
      <c r="Q554" s="44"/>
      <c r="R554" s="44"/>
      <c r="S554" s="192" t="str">
        <f>$S$29</f>
        <v>2001.РП.10Т-ТКР2.1</v>
      </c>
      <c r="T554" s="193"/>
      <c r="U554" s="193"/>
      <c r="V554" s="193"/>
      <c r="W554" s="193"/>
      <c r="X554" s="193"/>
      <c r="Y554" s="193"/>
      <c r="Z554" s="194"/>
      <c r="AA554" s="201" t="s">
        <v>16</v>
      </c>
      <c r="AB554" s="177"/>
    </row>
    <row r="555" spans="4:43" s="86" customFormat="1" ht="6" customHeight="1" thickBot="1">
      <c r="D555" s="180"/>
      <c r="E555" s="181"/>
      <c r="F555" s="184"/>
      <c r="G555" s="185"/>
      <c r="H555" s="186"/>
      <c r="I555" s="26"/>
      <c r="J555" s="92"/>
      <c r="K555" s="27"/>
      <c r="L555" s="203"/>
      <c r="M555" s="203"/>
      <c r="N555" s="203"/>
      <c r="O555" s="205"/>
      <c r="P555" s="206"/>
      <c r="Q555" s="203"/>
      <c r="R555" s="203"/>
      <c r="S555" s="195"/>
      <c r="T555" s="196"/>
      <c r="U555" s="196"/>
      <c r="V555" s="196"/>
      <c r="W555" s="196"/>
      <c r="X555" s="196"/>
      <c r="Y555" s="196"/>
      <c r="Z555" s="197"/>
      <c r="AA555" s="202"/>
      <c r="AB555" s="177"/>
    </row>
    <row r="556" spans="4:43" s="86" customFormat="1" ht="9" customHeight="1" thickBot="1">
      <c r="D556" s="180"/>
      <c r="E556" s="181"/>
      <c r="F556" s="184"/>
      <c r="G556" s="185"/>
      <c r="H556" s="186"/>
      <c r="I556" s="26"/>
      <c r="J556" s="92"/>
      <c r="K556" s="27"/>
      <c r="L556" s="204"/>
      <c r="M556" s="204"/>
      <c r="N556" s="204"/>
      <c r="O556" s="207"/>
      <c r="P556" s="208"/>
      <c r="Q556" s="204"/>
      <c r="R556" s="204"/>
      <c r="S556" s="195"/>
      <c r="T556" s="196"/>
      <c r="U556" s="196"/>
      <c r="V556" s="196"/>
      <c r="W556" s="196"/>
      <c r="X556" s="196"/>
      <c r="Y556" s="196"/>
      <c r="Z556" s="197"/>
      <c r="AA556" s="209">
        <v>15</v>
      </c>
      <c r="AB556" s="177"/>
    </row>
    <row r="557" spans="4:43" s="86" customFormat="1" ht="39" customHeight="1" thickBot="1">
      <c r="D557" s="182"/>
      <c r="E557" s="183"/>
      <c r="F557" s="187"/>
      <c r="G557" s="188"/>
      <c r="H557" s="189"/>
      <c r="I557" s="29"/>
      <c r="J557" s="93"/>
      <c r="K557" s="30"/>
      <c r="L557" s="88" t="s">
        <v>14</v>
      </c>
      <c r="M557" s="88" t="s">
        <v>15</v>
      </c>
      <c r="N557" s="88" t="s">
        <v>16</v>
      </c>
      <c r="O557" s="210" t="s">
        <v>17</v>
      </c>
      <c r="P557" s="210"/>
      <c r="Q557" s="88" t="s">
        <v>18</v>
      </c>
      <c r="R557" s="88" t="s">
        <v>19</v>
      </c>
      <c r="S557" s="198"/>
      <c r="T557" s="199"/>
      <c r="U557" s="199"/>
      <c r="V557" s="199"/>
      <c r="W557" s="199"/>
      <c r="X557" s="199"/>
      <c r="Y557" s="199"/>
      <c r="Z557" s="200"/>
      <c r="AA557" s="209"/>
      <c r="AB557" s="177"/>
    </row>
    <row r="558" spans="4:43" s="86" customFormat="1" ht="11.25" customHeight="1" thickBot="1">
      <c r="J558" s="91"/>
      <c r="Y558" s="211" t="s">
        <v>40</v>
      </c>
      <c r="Z558" s="211"/>
      <c r="AA558" s="211"/>
      <c r="AB558" s="177"/>
    </row>
    <row r="559" spans="4:43" s="86" customFormat="1" ht="23.25" customHeight="1">
      <c r="H559" s="83"/>
      <c r="I559" s="212" t="s">
        <v>0</v>
      </c>
      <c r="J559" s="214" t="s">
        <v>1</v>
      </c>
      <c r="K559" s="216" t="s">
        <v>2</v>
      </c>
      <c r="L559" s="216" t="s">
        <v>3</v>
      </c>
      <c r="M559" s="216"/>
      <c r="N559" s="216"/>
      <c r="O559" s="216"/>
      <c r="P559" s="216" t="s">
        <v>4</v>
      </c>
      <c r="Q559" s="216"/>
      <c r="R559" s="216"/>
      <c r="S559" s="216"/>
      <c r="T559" s="216" t="s">
        <v>5</v>
      </c>
      <c r="U559" s="216" t="s">
        <v>6</v>
      </c>
      <c r="V559" s="216" t="s">
        <v>7</v>
      </c>
      <c r="W559" s="216"/>
      <c r="X559" s="219" t="s">
        <v>8</v>
      </c>
      <c r="Y559" s="219"/>
      <c r="Z559" s="219"/>
      <c r="AA559" s="220"/>
      <c r="AB559" s="177"/>
      <c r="AD559" s="86" t="s">
        <v>41</v>
      </c>
      <c r="AE559" s="86">
        <v>1</v>
      </c>
      <c r="AF559" s="86">
        <f t="shared" ref="AF559" si="510">AE559+1</f>
        <v>2</v>
      </c>
      <c r="AG559" s="86">
        <f t="shared" ref="AG559" si="511">AF559+1</f>
        <v>3</v>
      </c>
      <c r="AH559" s="86">
        <f t="shared" ref="AH559" si="512">AG559+1</f>
        <v>4</v>
      </c>
      <c r="AI559" s="86">
        <f t="shared" ref="AI559" si="513">AH559+1</f>
        <v>5</v>
      </c>
      <c r="AJ559" s="86">
        <f t="shared" ref="AJ559" si="514">AI559+1</f>
        <v>6</v>
      </c>
      <c r="AK559" s="86">
        <f t="shared" ref="AK559" si="515">AJ559+1</f>
        <v>7</v>
      </c>
      <c r="AL559" s="86">
        <f t="shared" ref="AL559" si="516">AK559+1</f>
        <v>8</v>
      </c>
      <c r="AM559" s="86">
        <f t="shared" ref="AM559" si="517">AL559+1</f>
        <v>9</v>
      </c>
      <c r="AN559" s="86">
        <f t="shared" ref="AN559" si="518">AM559+1</f>
        <v>10</v>
      </c>
      <c r="AO559" s="86">
        <f t="shared" ref="AO559" si="519">AN559+1</f>
        <v>11</v>
      </c>
      <c r="AP559" s="86">
        <f t="shared" ref="AP559" si="520">AO559+1</f>
        <v>12</v>
      </c>
      <c r="AQ559" s="86">
        <f t="shared" ref="AQ559" si="521">AP559+1</f>
        <v>13</v>
      </c>
    </row>
    <row r="560" spans="4:43" s="86" customFormat="1" ht="76.5" customHeight="1">
      <c r="H560" s="83"/>
      <c r="I560" s="213"/>
      <c r="J560" s="215"/>
      <c r="K560" s="217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7"/>
      <c r="Y560" s="217"/>
      <c r="Z560" s="217"/>
      <c r="AA560" s="221"/>
      <c r="AB560" s="177"/>
      <c r="AC560" s="86">
        <f ca="1">IF(OFFSET(AC560,40,0,1,1)&lt;&gt;0,OFFSET(AC560,40,0,1,1),AA593)</f>
        <v>461</v>
      </c>
    </row>
    <row r="561" spans="8:43" s="86" customFormat="1" ht="23.25" customHeight="1">
      <c r="H561" s="83"/>
      <c r="I561" s="3">
        <f ca="1">AD561</f>
        <v>7</v>
      </c>
      <c r="J561" s="6" t="str">
        <f ca="1">AE561</f>
        <v>Зажим ответвительный</v>
      </c>
      <c r="K561" s="47" t="str">
        <f ca="1">AF561</f>
        <v>ОН 640М</v>
      </c>
      <c r="L561" s="158" t="str">
        <f t="shared" ref="L561:L580" ca="1" si="522">AG561</f>
        <v/>
      </c>
      <c r="M561" s="159"/>
      <c r="N561" s="159"/>
      <c r="O561" s="160"/>
      <c r="P561" s="161" t="str">
        <f t="shared" ref="P561:P580" ca="1" si="523">AH561</f>
        <v/>
      </c>
      <c r="Q561" s="161"/>
      <c r="R561" s="161"/>
      <c r="S561" s="161"/>
      <c r="T561" s="78" t="str">
        <f t="shared" ref="T561:T580" ca="1" si="524">AI561</f>
        <v>шт.</v>
      </c>
      <c r="U561" s="79">
        <f t="shared" ref="U561:U580" ca="1" si="525">AJ561</f>
        <v>38</v>
      </c>
      <c r="V561" s="158" t="str">
        <f t="shared" ref="V561:V580" ca="1" si="526">AK561</f>
        <v/>
      </c>
      <c r="W561" s="160"/>
      <c r="X561" s="155" t="str">
        <f t="shared" ref="X561:X580" ca="1" si="527">AL561</f>
        <v>Вариант В1</v>
      </c>
      <c r="Y561" s="156"/>
      <c r="Z561" s="156"/>
      <c r="AA561" s="157"/>
      <c r="AB561" s="177"/>
      <c r="AC561" s="86">
        <f>AC552+1</f>
        <v>430</v>
      </c>
      <c r="AD561" s="86">
        <f ca="1">IF(OFFSET(INDIRECT($AD$2),AC561,0,1,1)&lt;&gt;0,OFFSET(INDIRECT($AD$2),AC561,0,1,1),"")</f>
        <v>7</v>
      </c>
      <c r="AE561" s="86" t="str">
        <f t="shared" ref="AE561:AQ576" ca="1" si="528">IF(OFFSET(INDIRECT($AD$2),$AC561,AE$2,1,1)&lt;&gt;0,OFFSET(INDIRECT($AD$2),$AC561,AE$2,1,1),"")</f>
        <v>Зажим ответвительный</v>
      </c>
      <c r="AF561" s="86" t="str">
        <f t="shared" ca="1" si="528"/>
        <v>ОН 640М</v>
      </c>
      <c r="AG561" s="86" t="str">
        <f t="shared" ca="1" si="528"/>
        <v/>
      </c>
      <c r="AH561" s="86" t="str">
        <f t="shared" ca="1" si="528"/>
        <v/>
      </c>
      <c r="AI561" s="86" t="str">
        <f t="shared" ca="1" si="528"/>
        <v>шт.</v>
      </c>
      <c r="AJ561" s="86">
        <f t="shared" ca="1" si="528"/>
        <v>38</v>
      </c>
      <c r="AK561" s="86" t="str">
        <f t="shared" ca="1" si="528"/>
        <v/>
      </c>
      <c r="AL561" s="86" t="str">
        <f t="shared" ca="1" si="528"/>
        <v>Вариант В1</v>
      </c>
      <c r="AM561" s="86" t="str">
        <f t="shared" ca="1" si="528"/>
        <v/>
      </c>
      <c r="AN561" s="86" t="str">
        <f t="shared" ca="1" si="528"/>
        <v/>
      </c>
      <c r="AO561" s="86" t="str">
        <f t="shared" ca="1" si="528"/>
        <v/>
      </c>
      <c r="AP561" s="86" t="str">
        <f t="shared" ca="1" si="528"/>
        <v/>
      </c>
      <c r="AQ561" s="86" t="str">
        <f t="shared" ca="1" si="528"/>
        <v/>
      </c>
    </row>
    <row r="562" spans="8:43" s="86" customFormat="1" ht="23.25" customHeight="1">
      <c r="H562" s="83"/>
      <c r="I562" s="3">
        <f t="shared" ref="I562:I580" ca="1" si="529">AD562</f>
        <v>8</v>
      </c>
      <c r="J562" s="277" t="str">
        <f t="shared" ref="J562:J584" ca="1" si="530">AE562</f>
        <v>Крюк-шуруп с резьбой</v>
      </c>
      <c r="K562" s="79" t="str">
        <f t="shared" ref="K562:K584" ca="1" si="531">AF562</f>
        <v>ВТ 8</v>
      </c>
      <c r="L562" s="158" t="str">
        <f t="shared" ca="1" si="522"/>
        <v/>
      </c>
      <c r="M562" s="159"/>
      <c r="N562" s="159"/>
      <c r="O562" s="160"/>
      <c r="P562" s="161" t="str">
        <f t="shared" ca="1" si="523"/>
        <v/>
      </c>
      <c r="Q562" s="161"/>
      <c r="R562" s="161"/>
      <c r="S562" s="161"/>
      <c r="T562" s="78" t="str">
        <f t="shared" ca="1" si="524"/>
        <v>шт.</v>
      </c>
      <c r="U562" s="79">
        <f t="shared" ca="1" si="525"/>
        <v>19</v>
      </c>
      <c r="V562" s="158" t="str">
        <f t="shared" ca="1" si="526"/>
        <v/>
      </c>
      <c r="W562" s="160"/>
      <c r="X562" s="155" t="str">
        <f t="shared" ca="1" si="527"/>
        <v>Вариант В1</v>
      </c>
      <c r="Y562" s="156"/>
      <c r="Z562" s="156"/>
      <c r="AA562" s="157"/>
      <c r="AB562" s="177"/>
      <c r="AC562" s="86">
        <f>AC561+1</f>
        <v>431</v>
      </c>
      <c r="AD562" s="86">
        <f ca="1">IF(OFFSET(INDIRECT($AD$2),AC562,0,1,1)&lt;&gt;0,OFFSET(INDIRECT($AD$2),AC562,0,1,1),"")</f>
        <v>8</v>
      </c>
      <c r="AE562" s="86" t="str">
        <f t="shared" ca="1" si="528"/>
        <v>Крюк-шуруп с резьбой</v>
      </c>
      <c r="AF562" s="86" t="str">
        <f t="shared" ca="1" si="528"/>
        <v>ВТ 8</v>
      </c>
      <c r="AG562" s="86" t="str">
        <f t="shared" ca="1" si="528"/>
        <v/>
      </c>
      <c r="AH562" s="86" t="str">
        <f t="shared" ca="1" si="528"/>
        <v/>
      </c>
      <c r="AI562" s="86" t="str">
        <f t="shared" ca="1" si="528"/>
        <v>шт.</v>
      </c>
      <c r="AJ562" s="86">
        <f t="shared" ca="1" si="528"/>
        <v>19</v>
      </c>
      <c r="AK562" s="86" t="str">
        <f t="shared" ca="1" si="528"/>
        <v/>
      </c>
      <c r="AL562" s="86" t="str">
        <f t="shared" ca="1" si="528"/>
        <v>Вариант В1</v>
      </c>
      <c r="AM562" s="86" t="str">
        <f t="shared" ca="1" si="528"/>
        <v/>
      </c>
      <c r="AN562" s="86" t="str">
        <f t="shared" ca="1" si="528"/>
        <v/>
      </c>
      <c r="AO562" s="86" t="str">
        <f t="shared" ca="1" si="528"/>
        <v/>
      </c>
      <c r="AP562" s="86" t="str">
        <f t="shared" ca="1" si="528"/>
        <v/>
      </c>
      <c r="AQ562" s="86" t="str">
        <f t="shared" ca="1" si="528"/>
        <v/>
      </c>
    </row>
    <row r="563" spans="8:43" s="86" customFormat="1" ht="23.25" customHeight="1">
      <c r="H563" s="83"/>
      <c r="I563" s="3" t="str">
        <f t="shared" ca="1" si="529"/>
        <v/>
      </c>
      <c r="J563" s="6" t="str">
        <f t="shared" ca="1" si="530"/>
        <v>Вариант №2.1</v>
      </c>
      <c r="K563" s="79" t="str">
        <f t="shared" ca="1" si="531"/>
        <v/>
      </c>
      <c r="L563" s="158" t="str">
        <f t="shared" ca="1" si="522"/>
        <v/>
      </c>
      <c r="M563" s="159"/>
      <c r="N563" s="159"/>
      <c r="O563" s="160"/>
      <c r="P563" s="161" t="str">
        <f t="shared" ca="1" si="523"/>
        <v/>
      </c>
      <c r="Q563" s="161"/>
      <c r="R563" s="161"/>
      <c r="S563" s="161"/>
      <c r="T563" s="78" t="str">
        <f t="shared" ca="1" si="524"/>
        <v/>
      </c>
      <c r="U563" s="79" t="str">
        <f t="shared" ca="1" si="525"/>
        <v/>
      </c>
      <c r="V563" s="158" t="str">
        <f t="shared" ca="1" si="526"/>
        <v/>
      </c>
      <c r="W563" s="160"/>
      <c r="X563" s="155" t="str">
        <f t="shared" ca="1" si="527"/>
        <v/>
      </c>
      <c r="Y563" s="156"/>
      <c r="Z563" s="156"/>
      <c r="AA563" s="157"/>
      <c r="AB563" s="177"/>
      <c r="AC563" s="86">
        <f>AC562+1</f>
        <v>432</v>
      </c>
      <c r="AD563" s="86" t="str">
        <f t="shared" ref="AD563:AD581" ca="1" si="532">IF(OFFSET(INDIRECT($AD$2),AC563,0,1,1)&lt;&gt;0,OFFSET(INDIRECT($AD$2),AC563,0,1,1),"")</f>
        <v/>
      </c>
      <c r="AE563" s="86" t="str">
        <f t="shared" ca="1" si="528"/>
        <v>Вариант №2.1</v>
      </c>
      <c r="AF563" s="86" t="str">
        <f t="shared" ca="1" si="528"/>
        <v/>
      </c>
      <c r="AG563" s="86" t="str">
        <f t="shared" ca="1" si="528"/>
        <v/>
      </c>
      <c r="AH563" s="86" t="str">
        <f t="shared" ca="1" si="528"/>
        <v/>
      </c>
      <c r="AI563" s="86" t="str">
        <f t="shared" ca="1" si="528"/>
        <v/>
      </c>
      <c r="AJ563" s="86" t="str">
        <f t="shared" ca="1" si="528"/>
        <v/>
      </c>
      <c r="AK563" s="86" t="str">
        <f t="shared" ca="1" si="528"/>
        <v/>
      </c>
      <c r="AL563" s="86" t="str">
        <f t="shared" ca="1" si="528"/>
        <v/>
      </c>
      <c r="AM563" s="86" t="str">
        <f t="shared" ca="1" si="528"/>
        <v/>
      </c>
      <c r="AN563" s="86" t="str">
        <f t="shared" ca="1" si="528"/>
        <v/>
      </c>
      <c r="AO563" s="86" t="str">
        <f t="shared" ca="1" si="528"/>
        <v/>
      </c>
      <c r="AP563" s="86" t="str">
        <f t="shared" ca="1" si="528"/>
        <v/>
      </c>
      <c r="AQ563" s="86" t="str">
        <f t="shared" ca="1" si="528"/>
        <v/>
      </c>
    </row>
    <row r="564" spans="8:43" s="86" customFormat="1" ht="23.25" customHeight="1">
      <c r="H564" s="83"/>
      <c r="I564" s="3">
        <f t="shared" ca="1" si="529"/>
        <v>1</v>
      </c>
      <c r="J564" s="6" t="str">
        <f t="shared" ca="1" si="530"/>
        <v>Счётчик электроэнергии</v>
      </c>
      <c r="K564" s="79" t="str">
        <f t="shared" ca="1" si="531"/>
        <v>CE308 C36.746.OPR1.QYDUVFZ BPL03
SPDS</v>
      </c>
      <c r="L564" s="158" t="str">
        <f t="shared" ca="1" si="522"/>
        <v/>
      </c>
      <c r="M564" s="159"/>
      <c r="N564" s="159"/>
      <c r="O564" s="160"/>
      <c r="P564" s="161" t="str">
        <f t="shared" ca="1" si="523"/>
        <v/>
      </c>
      <c r="Q564" s="161"/>
      <c r="R564" s="161"/>
      <c r="S564" s="161"/>
      <c r="T564" s="78" t="str">
        <f t="shared" ca="1" si="524"/>
        <v>шт.</v>
      </c>
      <c r="U564" s="79">
        <f t="shared" ca="1" si="525"/>
        <v>3</v>
      </c>
      <c r="V564" s="158" t="str">
        <f t="shared" ca="1" si="526"/>
        <v/>
      </c>
      <c r="W564" s="160"/>
      <c r="X564" s="155" t="str">
        <f t="shared" ca="1" si="527"/>
        <v>Вариант В1</v>
      </c>
      <c r="Y564" s="156"/>
      <c r="Z564" s="156"/>
      <c r="AA564" s="157"/>
      <c r="AB564" s="177"/>
      <c r="AC564" s="86">
        <f t="shared" ref="AC564:AC581" si="533">AC563+1</f>
        <v>433</v>
      </c>
      <c r="AD564" s="86">
        <f t="shared" ca="1" si="532"/>
        <v>1</v>
      </c>
      <c r="AE564" s="86" t="str">
        <f t="shared" ca="1" si="528"/>
        <v>Счётчик электроэнергии</v>
      </c>
      <c r="AF564" s="86" t="str">
        <f t="shared" ca="1" si="528"/>
        <v>CE308 C36.746.OPR1.QYDUVFZ BPL03
SPDS</v>
      </c>
      <c r="AG564" s="86" t="str">
        <f t="shared" ca="1" si="528"/>
        <v/>
      </c>
      <c r="AH564" s="86" t="str">
        <f t="shared" ca="1" si="528"/>
        <v/>
      </c>
      <c r="AI564" s="86" t="str">
        <f t="shared" ca="1" si="528"/>
        <v>шт.</v>
      </c>
      <c r="AJ564" s="86">
        <f t="shared" ca="1" si="528"/>
        <v>3</v>
      </c>
      <c r="AK564" s="86" t="str">
        <f t="shared" ca="1" si="528"/>
        <v/>
      </c>
      <c r="AL564" s="86" t="str">
        <f t="shared" ca="1" si="528"/>
        <v>Вариант В1</v>
      </c>
      <c r="AM564" s="86" t="str">
        <f t="shared" ca="1" si="528"/>
        <v/>
      </c>
      <c r="AN564" s="86" t="str">
        <f t="shared" ca="1" si="528"/>
        <v/>
      </c>
      <c r="AO564" s="86" t="str">
        <f t="shared" ca="1" si="528"/>
        <v/>
      </c>
      <c r="AP564" s="86" t="str">
        <f t="shared" ca="1" si="528"/>
        <v/>
      </c>
      <c r="AQ564" s="86" t="str">
        <f t="shared" ca="1" si="528"/>
        <v/>
      </c>
    </row>
    <row r="565" spans="8:43" s="86" customFormat="1" ht="23.25" customHeight="1">
      <c r="H565" s="83"/>
      <c r="I565" s="3" t="str">
        <f t="shared" ca="1" si="529"/>
        <v>1а</v>
      </c>
      <c r="J565" s="6" t="str">
        <f t="shared" ca="1" si="530"/>
        <v>Устройство счит. счетчиков</v>
      </c>
      <c r="K565" s="41" t="str">
        <f t="shared" ca="1" si="531"/>
        <v>CE901 RUP-02</v>
      </c>
      <c r="L565" s="158" t="str">
        <f t="shared" ca="1" si="522"/>
        <v/>
      </c>
      <c r="M565" s="159"/>
      <c r="N565" s="159"/>
      <c r="O565" s="160"/>
      <c r="P565" s="161" t="str">
        <f t="shared" ca="1" si="523"/>
        <v/>
      </c>
      <c r="Q565" s="161"/>
      <c r="R565" s="161"/>
      <c r="S565" s="161"/>
      <c r="T565" s="78" t="str">
        <f t="shared" ca="1" si="524"/>
        <v>шт.</v>
      </c>
      <c r="U565" s="79">
        <f t="shared" ca="1" si="525"/>
        <v>3</v>
      </c>
      <c r="V565" s="158" t="str">
        <f t="shared" ca="1" si="526"/>
        <v/>
      </c>
      <c r="W565" s="160"/>
      <c r="X565" s="155" t="str">
        <f t="shared" ca="1" si="527"/>
        <v>Вариант В1</v>
      </c>
      <c r="Y565" s="156"/>
      <c r="Z565" s="156"/>
      <c r="AA565" s="157"/>
      <c r="AB565" s="177"/>
      <c r="AC565" s="86">
        <f t="shared" si="533"/>
        <v>434</v>
      </c>
      <c r="AD565" s="86" t="str">
        <f t="shared" ca="1" si="532"/>
        <v>1а</v>
      </c>
      <c r="AE565" s="86" t="str">
        <f t="shared" ca="1" si="528"/>
        <v>Устройство счит. счетчиков</v>
      </c>
      <c r="AF565" s="86" t="str">
        <f t="shared" ca="1" si="528"/>
        <v>CE901 RUP-02</v>
      </c>
      <c r="AG565" s="86" t="str">
        <f t="shared" ca="1" si="528"/>
        <v/>
      </c>
      <c r="AH565" s="86" t="str">
        <f t="shared" ca="1" si="528"/>
        <v/>
      </c>
      <c r="AI565" s="86" t="str">
        <f t="shared" ca="1" si="528"/>
        <v>шт.</v>
      </c>
      <c r="AJ565" s="86">
        <f t="shared" ca="1" si="528"/>
        <v>3</v>
      </c>
      <c r="AK565" s="86" t="str">
        <f t="shared" ca="1" si="528"/>
        <v/>
      </c>
      <c r="AL565" s="86" t="str">
        <f t="shared" ca="1" si="528"/>
        <v>Вариант В1</v>
      </c>
      <c r="AM565" s="86" t="str">
        <f t="shared" ca="1" si="528"/>
        <v/>
      </c>
      <c r="AN565" s="86" t="str">
        <f t="shared" ca="1" si="528"/>
        <v/>
      </c>
      <c r="AO565" s="86" t="str">
        <f t="shared" ca="1" si="528"/>
        <v/>
      </c>
      <c r="AP565" s="86" t="str">
        <f t="shared" ca="1" si="528"/>
        <v/>
      </c>
      <c r="AQ565" s="86" t="str">
        <f t="shared" ca="1" si="528"/>
        <v/>
      </c>
    </row>
    <row r="566" spans="8:43" s="86" customFormat="1" ht="23.25" customHeight="1">
      <c r="H566" s="83"/>
      <c r="I566" s="3">
        <f t="shared" ca="1" si="529"/>
        <v>2</v>
      </c>
      <c r="J566" s="6" t="str">
        <f t="shared" ca="1" si="530"/>
        <v>Провод</v>
      </c>
      <c r="K566" s="79" t="str">
        <f t="shared" ca="1" si="531"/>
        <v>СИП-4 4х25</v>
      </c>
      <c r="L566" s="158" t="str">
        <f t="shared" ca="1" si="522"/>
        <v/>
      </c>
      <c r="M566" s="159"/>
      <c r="N566" s="159"/>
      <c r="O566" s="160"/>
      <c r="P566" s="161" t="str">
        <f t="shared" ca="1" si="523"/>
        <v/>
      </c>
      <c r="Q566" s="161"/>
      <c r="R566" s="161"/>
      <c r="S566" s="161"/>
      <c r="T566" s="78" t="str">
        <f t="shared" ca="1" si="524"/>
        <v>м.</v>
      </c>
      <c r="U566" s="79">
        <f t="shared" ca="1" si="525"/>
        <v>75</v>
      </c>
      <c r="V566" s="158" t="str">
        <f t="shared" ca="1" si="526"/>
        <v/>
      </c>
      <c r="W566" s="160"/>
      <c r="X566" s="155" t="str">
        <f t="shared" ca="1" si="527"/>
        <v>Вариант В1</v>
      </c>
      <c r="Y566" s="156"/>
      <c r="Z566" s="156"/>
      <c r="AA566" s="157"/>
      <c r="AB566" s="177"/>
      <c r="AC566" s="86">
        <f t="shared" si="533"/>
        <v>435</v>
      </c>
      <c r="AD566" s="86">
        <f t="shared" ca="1" si="532"/>
        <v>2</v>
      </c>
      <c r="AE566" s="86" t="str">
        <f t="shared" ca="1" si="528"/>
        <v>Провод</v>
      </c>
      <c r="AF566" s="86" t="str">
        <f t="shared" ca="1" si="528"/>
        <v>СИП-4 4х25</v>
      </c>
      <c r="AG566" s="86" t="str">
        <f t="shared" ca="1" si="528"/>
        <v/>
      </c>
      <c r="AH566" s="86" t="str">
        <f t="shared" ca="1" si="528"/>
        <v/>
      </c>
      <c r="AI566" s="86" t="str">
        <f t="shared" ca="1" si="528"/>
        <v>м.</v>
      </c>
      <c r="AJ566" s="86">
        <f t="shared" ca="1" si="528"/>
        <v>75</v>
      </c>
      <c r="AK566" s="86" t="str">
        <f t="shared" ca="1" si="528"/>
        <v/>
      </c>
      <c r="AL566" s="86" t="str">
        <f t="shared" ca="1" si="528"/>
        <v>Вариант В1</v>
      </c>
      <c r="AM566" s="86" t="str">
        <f t="shared" ca="1" si="528"/>
        <v/>
      </c>
      <c r="AN566" s="86" t="str">
        <f t="shared" ca="1" si="528"/>
        <v/>
      </c>
      <c r="AO566" s="86" t="str">
        <f t="shared" ca="1" si="528"/>
        <v/>
      </c>
      <c r="AP566" s="86" t="str">
        <f t="shared" ca="1" si="528"/>
        <v/>
      </c>
      <c r="AQ566" s="86" t="str">
        <f t="shared" ca="1" si="528"/>
        <v/>
      </c>
    </row>
    <row r="567" spans="8:43" s="86" customFormat="1" ht="23.25" customHeight="1">
      <c r="H567" s="83"/>
      <c r="I567" s="40">
        <f t="shared" ca="1" si="529"/>
        <v>3</v>
      </c>
      <c r="J567" s="6" t="str">
        <f t="shared" ca="1" si="530"/>
        <v xml:space="preserve">Наконечник-гильза </v>
      </c>
      <c r="K567" s="74" t="str">
        <f t="shared" ca="1" si="531"/>
        <v>НГ 16-18</v>
      </c>
      <c r="L567" s="158" t="str">
        <f t="shared" ca="1" si="522"/>
        <v/>
      </c>
      <c r="M567" s="159"/>
      <c r="N567" s="159"/>
      <c r="O567" s="160"/>
      <c r="P567" s="161" t="str">
        <f t="shared" ca="1" si="523"/>
        <v/>
      </c>
      <c r="Q567" s="161"/>
      <c r="R567" s="161"/>
      <c r="S567" s="161"/>
      <c r="T567" s="78" t="str">
        <f t="shared" ca="1" si="524"/>
        <v>шт.</v>
      </c>
      <c r="U567" s="79">
        <f t="shared" ca="1" si="525"/>
        <v>24</v>
      </c>
      <c r="V567" s="158" t="str">
        <f t="shared" ca="1" si="526"/>
        <v/>
      </c>
      <c r="W567" s="160"/>
      <c r="X567" s="155" t="str">
        <f t="shared" ca="1" si="527"/>
        <v>Вариант В1</v>
      </c>
      <c r="Y567" s="156"/>
      <c r="Z567" s="156"/>
      <c r="AA567" s="157"/>
      <c r="AB567" s="177"/>
      <c r="AC567" s="86">
        <f t="shared" si="533"/>
        <v>436</v>
      </c>
      <c r="AD567" s="86">
        <f t="shared" ca="1" si="532"/>
        <v>3</v>
      </c>
      <c r="AE567" s="86" t="str">
        <f t="shared" ca="1" si="528"/>
        <v xml:space="preserve">Наконечник-гильза </v>
      </c>
      <c r="AF567" s="86" t="str">
        <f t="shared" ca="1" si="528"/>
        <v>НГ 16-18</v>
      </c>
      <c r="AG567" s="86" t="str">
        <f t="shared" ca="1" si="528"/>
        <v/>
      </c>
      <c r="AH567" s="86" t="str">
        <f t="shared" ca="1" si="528"/>
        <v/>
      </c>
      <c r="AI567" s="86" t="str">
        <f t="shared" ca="1" si="528"/>
        <v>шт.</v>
      </c>
      <c r="AJ567" s="86">
        <f t="shared" ca="1" si="528"/>
        <v>24</v>
      </c>
      <c r="AK567" s="86" t="str">
        <f t="shared" ca="1" si="528"/>
        <v/>
      </c>
      <c r="AL567" s="86" t="str">
        <f t="shared" ca="1" si="528"/>
        <v>Вариант В1</v>
      </c>
      <c r="AM567" s="86" t="str">
        <f t="shared" ca="1" si="528"/>
        <v/>
      </c>
      <c r="AN567" s="86" t="str">
        <f t="shared" ca="1" si="528"/>
        <v/>
      </c>
      <c r="AO567" s="86" t="str">
        <f t="shared" ca="1" si="528"/>
        <v/>
      </c>
      <c r="AP567" s="86" t="str">
        <f t="shared" ca="1" si="528"/>
        <v/>
      </c>
      <c r="AQ567" s="86" t="str">
        <f t="shared" ca="1" si="528"/>
        <v/>
      </c>
    </row>
    <row r="568" spans="8:43" s="86" customFormat="1" ht="23.25" customHeight="1">
      <c r="H568" s="83"/>
      <c r="I568" s="3">
        <f t="shared" ca="1" si="529"/>
        <v>4</v>
      </c>
      <c r="J568" s="6" t="str">
        <f t="shared" ca="1" si="530"/>
        <v>Прокалывающий зажим</v>
      </c>
      <c r="K568" s="79" t="str">
        <f t="shared" ca="1" si="531"/>
        <v>OP 645М</v>
      </c>
      <c r="L568" s="158" t="str">
        <f t="shared" ca="1" si="522"/>
        <v/>
      </c>
      <c r="M568" s="159"/>
      <c r="N568" s="159"/>
      <c r="O568" s="160"/>
      <c r="P568" s="161" t="str">
        <f t="shared" ca="1" si="523"/>
        <v/>
      </c>
      <c r="Q568" s="161"/>
      <c r="R568" s="161"/>
      <c r="S568" s="161"/>
      <c r="T568" s="78" t="str">
        <f t="shared" ca="1" si="524"/>
        <v>шт.</v>
      </c>
      <c r="U568" s="79">
        <f t="shared" ca="1" si="525"/>
        <v>12</v>
      </c>
      <c r="V568" s="158" t="str">
        <f t="shared" ca="1" si="526"/>
        <v/>
      </c>
      <c r="W568" s="160"/>
      <c r="X568" s="155" t="str">
        <f t="shared" ca="1" si="527"/>
        <v>Вариант В1</v>
      </c>
      <c r="Y568" s="156"/>
      <c r="Z568" s="156"/>
      <c r="AA568" s="157"/>
      <c r="AB568" s="177"/>
      <c r="AC568" s="86">
        <f t="shared" si="533"/>
        <v>437</v>
      </c>
      <c r="AD568" s="86">
        <f t="shared" ca="1" si="532"/>
        <v>4</v>
      </c>
      <c r="AE568" s="86" t="str">
        <f t="shared" ca="1" si="528"/>
        <v>Прокалывающий зажим</v>
      </c>
      <c r="AF568" s="86" t="str">
        <f t="shared" ca="1" si="528"/>
        <v>OP 645М</v>
      </c>
      <c r="AG568" s="86" t="str">
        <f t="shared" ca="1" si="528"/>
        <v/>
      </c>
      <c r="AH568" s="86" t="str">
        <f t="shared" ca="1" si="528"/>
        <v/>
      </c>
      <c r="AI568" s="86" t="str">
        <f t="shared" ca="1" si="528"/>
        <v>шт.</v>
      </c>
      <c r="AJ568" s="86">
        <f t="shared" ca="1" si="528"/>
        <v>12</v>
      </c>
      <c r="AK568" s="86" t="str">
        <f t="shared" ca="1" si="528"/>
        <v/>
      </c>
      <c r="AL568" s="86" t="str">
        <f t="shared" ca="1" si="528"/>
        <v>Вариант В1</v>
      </c>
      <c r="AM568" s="86" t="str">
        <f t="shared" ca="1" si="528"/>
        <v/>
      </c>
      <c r="AN568" s="86" t="str">
        <f t="shared" ca="1" si="528"/>
        <v/>
      </c>
      <c r="AO568" s="86" t="str">
        <f t="shared" ca="1" si="528"/>
        <v/>
      </c>
      <c r="AP568" s="86" t="str">
        <f t="shared" ca="1" si="528"/>
        <v/>
      </c>
      <c r="AQ568" s="86" t="str">
        <f t="shared" ca="1" si="528"/>
        <v/>
      </c>
    </row>
    <row r="569" spans="8:43" s="86" customFormat="1" ht="23.25" customHeight="1">
      <c r="H569" s="83"/>
      <c r="I569" s="3">
        <f t="shared" ca="1" si="529"/>
        <v>5</v>
      </c>
      <c r="J569" s="6" t="str">
        <f t="shared" ca="1" si="530"/>
        <v>Изолирующий колпачок</v>
      </c>
      <c r="K569" s="73" t="str">
        <f t="shared" ca="1" si="531"/>
        <v>CI 6-35</v>
      </c>
      <c r="L569" s="158" t="str">
        <f t="shared" ca="1" si="522"/>
        <v/>
      </c>
      <c r="M569" s="159"/>
      <c r="N569" s="159"/>
      <c r="O569" s="160"/>
      <c r="P569" s="161" t="str">
        <f t="shared" ca="1" si="523"/>
        <v/>
      </c>
      <c r="Q569" s="161"/>
      <c r="R569" s="161"/>
      <c r="S569" s="161"/>
      <c r="T569" s="78" t="str">
        <f t="shared" ca="1" si="524"/>
        <v>шт.</v>
      </c>
      <c r="U569" s="79">
        <f t="shared" ca="1" si="525"/>
        <v>12</v>
      </c>
      <c r="V569" s="158" t="str">
        <f t="shared" ca="1" si="526"/>
        <v/>
      </c>
      <c r="W569" s="160"/>
      <c r="X569" s="155" t="str">
        <f t="shared" ca="1" si="527"/>
        <v>Вариант В1</v>
      </c>
      <c r="Y569" s="156"/>
      <c r="Z569" s="156"/>
      <c r="AA569" s="157"/>
      <c r="AB569" s="177"/>
      <c r="AC569" s="86">
        <f t="shared" si="533"/>
        <v>438</v>
      </c>
      <c r="AD569" s="86">
        <f t="shared" ca="1" si="532"/>
        <v>5</v>
      </c>
      <c r="AE569" s="86" t="str">
        <f t="shared" ca="1" si="528"/>
        <v>Изолирующий колпачок</v>
      </c>
      <c r="AF569" s="86" t="str">
        <f t="shared" ca="1" si="528"/>
        <v>CI 6-35</v>
      </c>
      <c r="AG569" s="86" t="str">
        <f t="shared" ca="1" si="528"/>
        <v/>
      </c>
      <c r="AH569" s="86" t="str">
        <f t="shared" ca="1" si="528"/>
        <v/>
      </c>
      <c r="AI569" s="86" t="str">
        <f t="shared" ca="1" si="528"/>
        <v>шт.</v>
      </c>
      <c r="AJ569" s="86">
        <f t="shared" ca="1" si="528"/>
        <v>12</v>
      </c>
      <c r="AK569" s="86" t="str">
        <f t="shared" ca="1" si="528"/>
        <v/>
      </c>
      <c r="AL569" s="86" t="str">
        <f t="shared" ca="1" si="528"/>
        <v>Вариант В1</v>
      </c>
      <c r="AM569" s="86" t="str">
        <f t="shared" ca="1" si="528"/>
        <v/>
      </c>
      <c r="AN569" s="86" t="str">
        <f t="shared" ca="1" si="528"/>
        <v/>
      </c>
      <c r="AO569" s="86" t="str">
        <f t="shared" ca="1" si="528"/>
        <v/>
      </c>
      <c r="AP569" s="86" t="str">
        <f t="shared" ca="1" si="528"/>
        <v/>
      </c>
      <c r="AQ569" s="86" t="str">
        <f t="shared" ca="1" si="528"/>
        <v/>
      </c>
    </row>
    <row r="570" spans="8:43" s="86" customFormat="1" ht="23.25" customHeight="1">
      <c r="H570" s="83"/>
      <c r="I570" s="3">
        <f t="shared" ca="1" si="529"/>
        <v>6</v>
      </c>
      <c r="J570" s="277" t="str">
        <f t="shared" ca="1" si="530"/>
        <v>Хомут</v>
      </c>
      <c r="K570" s="79" t="str">
        <f t="shared" ca="1" si="531"/>
        <v xml:space="preserve"> 9х1200мм нейл.  </v>
      </c>
      <c r="L570" s="158" t="str">
        <f t="shared" ca="1" si="522"/>
        <v/>
      </c>
      <c r="M570" s="159"/>
      <c r="N570" s="159"/>
      <c r="O570" s="160"/>
      <c r="P570" s="161" t="str">
        <f t="shared" ca="1" si="523"/>
        <v/>
      </c>
      <c r="Q570" s="161"/>
      <c r="R570" s="161"/>
      <c r="S570" s="161"/>
      <c r="T570" s="78" t="str">
        <f t="shared" ca="1" si="524"/>
        <v>шт.</v>
      </c>
      <c r="U570" s="79">
        <f t="shared" ca="1" si="525"/>
        <v>9</v>
      </c>
      <c r="V570" s="158" t="str">
        <f t="shared" ca="1" si="526"/>
        <v/>
      </c>
      <c r="W570" s="160"/>
      <c r="X570" s="155" t="str">
        <f t="shared" ca="1" si="527"/>
        <v/>
      </c>
      <c r="Y570" s="156"/>
      <c r="Z570" s="156"/>
      <c r="AA570" s="157"/>
      <c r="AB570" s="177"/>
      <c r="AC570" s="86">
        <f t="shared" si="533"/>
        <v>439</v>
      </c>
      <c r="AD570" s="86">
        <f t="shared" ca="1" si="532"/>
        <v>6</v>
      </c>
      <c r="AE570" s="86" t="str">
        <f t="shared" ca="1" si="528"/>
        <v>Хомут</v>
      </c>
      <c r="AF570" s="86" t="str">
        <f t="shared" ca="1" si="528"/>
        <v xml:space="preserve"> 9х1200мм нейл.  </v>
      </c>
      <c r="AG570" s="86" t="str">
        <f t="shared" ca="1" si="528"/>
        <v/>
      </c>
      <c r="AH570" s="86" t="str">
        <f t="shared" ca="1" si="528"/>
        <v/>
      </c>
      <c r="AI570" s="86" t="str">
        <f t="shared" ca="1" si="528"/>
        <v>шт.</v>
      </c>
      <c r="AJ570" s="86">
        <f t="shared" ca="1" si="528"/>
        <v>9</v>
      </c>
      <c r="AK570" s="86" t="str">
        <f t="shared" ca="1" si="528"/>
        <v/>
      </c>
      <c r="AL570" s="86" t="str">
        <f t="shared" ca="1" si="528"/>
        <v/>
      </c>
      <c r="AM570" s="86" t="str">
        <f t="shared" ca="1" si="528"/>
        <v/>
      </c>
      <c r="AN570" s="86" t="str">
        <f t="shared" ca="1" si="528"/>
        <v/>
      </c>
      <c r="AO570" s="86" t="str">
        <f t="shared" ca="1" si="528"/>
        <v/>
      </c>
      <c r="AP570" s="86" t="str">
        <f t="shared" ca="1" si="528"/>
        <v/>
      </c>
      <c r="AQ570" s="86" t="str">
        <f t="shared" ca="1" si="528"/>
        <v/>
      </c>
    </row>
    <row r="571" spans="8:43" s="86" customFormat="1" ht="23.25" customHeight="1">
      <c r="H571" s="83"/>
      <c r="I571" s="3">
        <f t="shared" ca="1" si="529"/>
        <v>7</v>
      </c>
      <c r="J571" s="6" t="str">
        <f t="shared" ca="1" si="530"/>
        <v>Монтажная лента</v>
      </c>
      <c r="K571" s="47" t="str">
        <f t="shared" ca="1" si="531"/>
        <v>F 20</v>
      </c>
      <c r="L571" s="158" t="str">
        <f t="shared" ca="1" si="522"/>
        <v/>
      </c>
      <c r="M571" s="159"/>
      <c r="N571" s="159"/>
      <c r="O571" s="160"/>
      <c r="P571" s="161" t="str">
        <f t="shared" ca="1" si="523"/>
        <v/>
      </c>
      <c r="Q571" s="161"/>
      <c r="R571" s="161"/>
      <c r="S571" s="161"/>
      <c r="T571" s="78" t="str">
        <f t="shared" ca="1" si="524"/>
        <v>м.</v>
      </c>
      <c r="U571" s="79">
        <f t="shared" ca="1" si="525"/>
        <v>12</v>
      </c>
      <c r="V571" s="158" t="str">
        <f t="shared" ca="1" si="526"/>
        <v/>
      </c>
      <c r="W571" s="160"/>
      <c r="X571" s="155" t="str">
        <f t="shared" ca="1" si="527"/>
        <v>Вариант Г1</v>
      </c>
      <c r="Y571" s="156"/>
      <c r="Z571" s="156"/>
      <c r="AA571" s="157"/>
      <c r="AB571" s="177"/>
      <c r="AC571" s="86">
        <f t="shared" si="533"/>
        <v>440</v>
      </c>
      <c r="AD571" s="86">
        <f t="shared" ca="1" si="532"/>
        <v>7</v>
      </c>
      <c r="AE571" s="86" t="str">
        <f t="shared" ca="1" si="528"/>
        <v>Монтажная лента</v>
      </c>
      <c r="AF571" s="86" t="str">
        <f t="shared" ca="1" si="528"/>
        <v>F 20</v>
      </c>
      <c r="AG571" s="86" t="str">
        <f t="shared" ca="1" si="528"/>
        <v/>
      </c>
      <c r="AH571" s="86" t="str">
        <f t="shared" ca="1" si="528"/>
        <v/>
      </c>
      <c r="AI571" s="86" t="str">
        <f t="shared" ca="1" si="528"/>
        <v>м.</v>
      </c>
      <c r="AJ571" s="86">
        <f t="shared" ca="1" si="528"/>
        <v>12</v>
      </c>
      <c r="AK571" s="86" t="str">
        <f t="shared" ca="1" si="528"/>
        <v/>
      </c>
      <c r="AL571" s="86" t="str">
        <f t="shared" ca="1" si="528"/>
        <v>Вариант Г1</v>
      </c>
      <c r="AM571" s="86" t="str">
        <f t="shared" ca="1" si="528"/>
        <v/>
      </c>
      <c r="AN571" s="86" t="str">
        <f t="shared" ca="1" si="528"/>
        <v/>
      </c>
      <c r="AO571" s="86" t="str">
        <f t="shared" ca="1" si="528"/>
        <v/>
      </c>
      <c r="AP571" s="86" t="str">
        <f t="shared" ca="1" si="528"/>
        <v/>
      </c>
      <c r="AQ571" s="86" t="str">
        <f t="shared" ca="1" si="528"/>
        <v/>
      </c>
    </row>
    <row r="572" spans="8:43" s="86" customFormat="1" ht="23.25" customHeight="1">
      <c r="H572" s="83"/>
      <c r="I572" s="3">
        <f t="shared" ca="1" si="529"/>
        <v>8</v>
      </c>
      <c r="J572" s="6" t="str">
        <f t="shared" ca="1" si="530"/>
        <v>Скрепа</v>
      </c>
      <c r="K572" s="79" t="str">
        <f t="shared" ca="1" si="531"/>
        <v>С 20</v>
      </c>
      <c r="L572" s="158" t="str">
        <f t="shared" ca="1" si="522"/>
        <v/>
      </c>
      <c r="M572" s="159"/>
      <c r="N572" s="159"/>
      <c r="O572" s="160"/>
      <c r="P572" s="161" t="str">
        <f t="shared" ca="1" si="523"/>
        <v/>
      </c>
      <c r="Q572" s="161"/>
      <c r="R572" s="161"/>
      <c r="S572" s="161"/>
      <c r="T572" s="78" t="str">
        <f t="shared" ca="1" si="524"/>
        <v>шт.</v>
      </c>
      <c r="U572" s="79">
        <f t="shared" ca="1" si="525"/>
        <v>12</v>
      </c>
      <c r="V572" s="158" t="str">
        <f t="shared" ca="1" si="526"/>
        <v/>
      </c>
      <c r="W572" s="160"/>
      <c r="X572" s="155" t="str">
        <f t="shared" ca="1" si="527"/>
        <v>Вариант Г1</v>
      </c>
      <c r="Y572" s="156"/>
      <c r="Z572" s="156"/>
      <c r="AA572" s="157"/>
      <c r="AB572" s="177"/>
      <c r="AC572" s="86">
        <f t="shared" si="533"/>
        <v>441</v>
      </c>
      <c r="AD572" s="86">
        <f t="shared" ca="1" si="532"/>
        <v>8</v>
      </c>
      <c r="AE572" s="86" t="str">
        <f t="shared" ca="1" si="528"/>
        <v>Скрепа</v>
      </c>
      <c r="AF572" s="86" t="str">
        <f t="shared" ca="1" si="528"/>
        <v>С 20</v>
      </c>
      <c r="AG572" s="86" t="str">
        <f t="shared" ca="1" si="528"/>
        <v/>
      </c>
      <c r="AH572" s="86" t="str">
        <f t="shared" ca="1" si="528"/>
        <v/>
      </c>
      <c r="AI572" s="86" t="str">
        <f t="shared" ca="1" si="528"/>
        <v>шт.</v>
      </c>
      <c r="AJ572" s="86">
        <f t="shared" ca="1" si="528"/>
        <v>12</v>
      </c>
      <c r="AK572" s="86" t="str">
        <f t="shared" ca="1" si="528"/>
        <v/>
      </c>
      <c r="AL572" s="86" t="str">
        <f t="shared" ca="1" si="528"/>
        <v>Вариант Г1</v>
      </c>
      <c r="AM572" s="86" t="str">
        <f t="shared" ca="1" si="528"/>
        <v/>
      </c>
      <c r="AN572" s="86" t="str">
        <f t="shared" ca="1" si="528"/>
        <v/>
      </c>
      <c r="AO572" s="86" t="str">
        <f t="shared" ca="1" si="528"/>
        <v/>
      </c>
      <c r="AP572" s="86" t="str">
        <f t="shared" ca="1" si="528"/>
        <v/>
      </c>
      <c r="AQ572" s="86" t="str">
        <f t="shared" ca="1" si="528"/>
        <v/>
      </c>
    </row>
    <row r="573" spans="8:43" s="86" customFormat="1" ht="23.25" customHeight="1">
      <c r="H573" s="83"/>
      <c r="I573" s="3">
        <f t="shared" ca="1" si="529"/>
        <v>9</v>
      </c>
      <c r="J573" s="6" t="str">
        <f t="shared" ca="1" si="530"/>
        <v>Анкерный кронштейн</v>
      </c>
      <c r="K573" s="79" t="str">
        <f t="shared" ca="1" si="531"/>
        <v>СА 25М1</v>
      </c>
      <c r="L573" s="158" t="str">
        <f t="shared" ca="1" si="522"/>
        <v/>
      </c>
      <c r="M573" s="159"/>
      <c r="N573" s="159"/>
      <c r="O573" s="160"/>
      <c r="P573" s="161" t="str">
        <f t="shared" ca="1" si="523"/>
        <v/>
      </c>
      <c r="Q573" s="161"/>
      <c r="R573" s="161"/>
      <c r="S573" s="161"/>
      <c r="T573" s="78" t="str">
        <f t="shared" ca="1" si="524"/>
        <v>шт.</v>
      </c>
      <c r="U573" s="79">
        <f t="shared" ca="1" si="525"/>
        <v>3</v>
      </c>
      <c r="V573" s="158" t="str">
        <f t="shared" ca="1" si="526"/>
        <v/>
      </c>
      <c r="W573" s="160"/>
      <c r="X573" s="155" t="str">
        <f t="shared" ca="1" si="527"/>
        <v>Вариант Г1</v>
      </c>
      <c r="Y573" s="156"/>
      <c r="Z573" s="156"/>
      <c r="AA573" s="157"/>
      <c r="AB573" s="177"/>
      <c r="AC573" s="86">
        <f t="shared" si="533"/>
        <v>442</v>
      </c>
      <c r="AD573" s="86">
        <f t="shared" ca="1" si="532"/>
        <v>9</v>
      </c>
      <c r="AE573" s="86" t="str">
        <f t="shared" ca="1" si="528"/>
        <v>Анкерный кронштейн</v>
      </c>
      <c r="AF573" s="86" t="str">
        <f t="shared" ca="1" si="528"/>
        <v>СА 25М1</v>
      </c>
      <c r="AG573" s="86" t="str">
        <f t="shared" ca="1" si="528"/>
        <v/>
      </c>
      <c r="AH573" s="86" t="str">
        <f t="shared" ca="1" si="528"/>
        <v/>
      </c>
      <c r="AI573" s="86" t="str">
        <f t="shared" ca="1" si="528"/>
        <v>шт.</v>
      </c>
      <c r="AJ573" s="86">
        <f t="shared" ca="1" si="528"/>
        <v>3</v>
      </c>
      <c r="AK573" s="86" t="str">
        <f t="shared" ca="1" si="528"/>
        <v/>
      </c>
      <c r="AL573" s="86" t="str">
        <f t="shared" ca="1" si="528"/>
        <v>Вариант Г1</v>
      </c>
      <c r="AM573" s="86" t="str">
        <f t="shared" ca="1" si="528"/>
        <v/>
      </c>
      <c r="AN573" s="86" t="str">
        <f t="shared" ca="1" si="528"/>
        <v/>
      </c>
      <c r="AO573" s="86" t="str">
        <f t="shared" ca="1" si="528"/>
        <v/>
      </c>
      <c r="AP573" s="86" t="str">
        <f t="shared" ca="1" si="528"/>
        <v/>
      </c>
      <c r="AQ573" s="86" t="str">
        <f t="shared" ca="1" si="528"/>
        <v/>
      </c>
    </row>
    <row r="574" spans="8:43" s="86" customFormat="1" ht="23.25" customHeight="1">
      <c r="H574" s="83"/>
      <c r="I574" s="3">
        <f t="shared" ca="1" si="529"/>
        <v>10</v>
      </c>
      <c r="J574" s="6" t="str">
        <f t="shared" ca="1" si="530"/>
        <v>Анкерный зажим</v>
      </c>
      <c r="K574" s="79" t="str">
        <f t="shared" ca="1" si="531"/>
        <v xml:space="preserve"> РА 25х100М</v>
      </c>
      <c r="L574" s="158" t="str">
        <f t="shared" ca="1" si="522"/>
        <v/>
      </c>
      <c r="M574" s="159"/>
      <c r="N574" s="159"/>
      <c r="O574" s="160"/>
      <c r="P574" s="161" t="str">
        <f t="shared" ca="1" si="523"/>
        <v/>
      </c>
      <c r="Q574" s="161"/>
      <c r="R574" s="161"/>
      <c r="S574" s="161"/>
      <c r="T574" s="78" t="str">
        <f t="shared" ca="1" si="524"/>
        <v>шт.</v>
      </c>
      <c r="U574" s="79">
        <f t="shared" ca="1" si="525"/>
        <v>6</v>
      </c>
      <c r="V574" s="158" t="str">
        <f t="shared" ca="1" si="526"/>
        <v/>
      </c>
      <c r="W574" s="160"/>
      <c r="X574" s="155" t="str">
        <f t="shared" ca="1" si="527"/>
        <v>Вариант Г1</v>
      </c>
      <c r="Y574" s="156"/>
      <c r="Z574" s="156"/>
      <c r="AA574" s="157"/>
      <c r="AB574" s="177"/>
      <c r="AC574" s="86">
        <f t="shared" si="533"/>
        <v>443</v>
      </c>
      <c r="AD574" s="86">
        <f t="shared" ca="1" si="532"/>
        <v>10</v>
      </c>
      <c r="AE574" s="86" t="str">
        <f t="shared" ca="1" si="528"/>
        <v>Анкерный зажим</v>
      </c>
      <c r="AF574" s="86" t="str">
        <f t="shared" ca="1" si="528"/>
        <v xml:space="preserve"> РА 25х100М</v>
      </c>
      <c r="AG574" s="86" t="str">
        <f t="shared" ca="1" si="528"/>
        <v/>
      </c>
      <c r="AH574" s="86" t="str">
        <f t="shared" ca="1" si="528"/>
        <v/>
      </c>
      <c r="AI574" s="86" t="str">
        <f t="shared" ca="1" si="528"/>
        <v>шт.</v>
      </c>
      <c r="AJ574" s="86">
        <f t="shared" ca="1" si="528"/>
        <v>6</v>
      </c>
      <c r="AK574" s="86" t="str">
        <f t="shared" ca="1" si="528"/>
        <v/>
      </c>
      <c r="AL574" s="86" t="str">
        <f t="shared" ca="1" si="528"/>
        <v>Вариант Г1</v>
      </c>
      <c r="AM574" s="86" t="str">
        <f t="shared" ca="1" si="528"/>
        <v/>
      </c>
      <c r="AN574" s="86" t="str">
        <f t="shared" ca="1" si="528"/>
        <v/>
      </c>
      <c r="AO574" s="86" t="str">
        <f t="shared" ca="1" si="528"/>
        <v/>
      </c>
      <c r="AP574" s="86" t="str">
        <f t="shared" ca="1" si="528"/>
        <v/>
      </c>
      <c r="AQ574" s="86" t="str">
        <f t="shared" ca="1" si="528"/>
        <v/>
      </c>
    </row>
    <row r="575" spans="8:43" s="86" customFormat="1" ht="23.25" customHeight="1">
      <c r="H575" s="83"/>
      <c r="I575" s="3">
        <f t="shared" ca="1" si="529"/>
        <v>11</v>
      </c>
      <c r="J575" s="6" t="str">
        <f t="shared" ca="1" si="530"/>
        <v>Зажим ответвительный</v>
      </c>
      <c r="K575" s="47" t="str">
        <f t="shared" ca="1" si="531"/>
        <v xml:space="preserve"> Р 619</v>
      </c>
      <c r="L575" s="158" t="str">
        <f t="shared" ca="1" si="522"/>
        <v/>
      </c>
      <c r="M575" s="159"/>
      <c r="N575" s="159"/>
      <c r="O575" s="160"/>
      <c r="P575" s="161" t="str">
        <f t="shared" ca="1" si="523"/>
        <v/>
      </c>
      <c r="Q575" s="161"/>
      <c r="R575" s="161"/>
      <c r="S575" s="161"/>
      <c r="T575" s="78" t="str">
        <f t="shared" ca="1" si="524"/>
        <v>шт.</v>
      </c>
      <c r="U575" s="79">
        <f t="shared" ca="1" si="525"/>
        <v>12</v>
      </c>
      <c r="V575" s="158" t="str">
        <f t="shared" ca="1" si="526"/>
        <v/>
      </c>
      <c r="W575" s="160"/>
      <c r="X575" s="155" t="str">
        <f t="shared" ca="1" si="527"/>
        <v>Вариант Г1</v>
      </c>
      <c r="Y575" s="156"/>
      <c r="Z575" s="156"/>
      <c r="AA575" s="157"/>
      <c r="AB575" s="177"/>
      <c r="AC575" s="86">
        <f t="shared" si="533"/>
        <v>444</v>
      </c>
      <c r="AD575" s="86">
        <f t="shared" ca="1" si="532"/>
        <v>11</v>
      </c>
      <c r="AE575" s="86" t="str">
        <f t="shared" ca="1" si="528"/>
        <v>Зажим ответвительный</v>
      </c>
      <c r="AF575" s="86" t="str">
        <f t="shared" ca="1" si="528"/>
        <v xml:space="preserve"> Р 619</v>
      </c>
      <c r="AG575" s="86" t="str">
        <f t="shared" ca="1" si="528"/>
        <v/>
      </c>
      <c r="AH575" s="86" t="str">
        <f t="shared" ca="1" si="528"/>
        <v/>
      </c>
      <c r="AI575" s="86" t="str">
        <f t="shared" ca="1" si="528"/>
        <v>шт.</v>
      </c>
      <c r="AJ575" s="86">
        <f t="shared" ca="1" si="528"/>
        <v>12</v>
      </c>
      <c r="AK575" s="86" t="str">
        <f t="shared" ca="1" si="528"/>
        <v/>
      </c>
      <c r="AL575" s="86" t="str">
        <f t="shared" ca="1" si="528"/>
        <v>Вариант Г1</v>
      </c>
      <c r="AM575" s="86" t="str">
        <f t="shared" ca="1" si="528"/>
        <v/>
      </c>
      <c r="AN575" s="86" t="str">
        <f t="shared" ca="1" si="528"/>
        <v/>
      </c>
      <c r="AO575" s="86" t="str">
        <f t="shared" ca="1" si="528"/>
        <v/>
      </c>
      <c r="AP575" s="86" t="str">
        <f t="shared" ca="1" si="528"/>
        <v/>
      </c>
      <c r="AQ575" s="86" t="str">
        <f t="shared" ca="1" si="528"/>
        <v/>
      </c>
    </row>
    <row r="576" spans="8:43" s="86" customFormat="1" ht="23.25" customHeight="1">
      <c r="H576" s="83"/>
      <c r="I576" s="3">
        <f t="shared" ca="1" si="529"/>
        <v>12</v>
      </c>
      <c r="J576" s="277" t="str">
        <f t="shared" ca="1" si="530"/>
        <v>Анкерный болт с колц.</v>
      </c>
      <c r="K576" s="79" t="str">
        <f t="shared" ca="1" si="531"/>
        <v xml:space="preserve"> 12(10)х100(120)</v>
      </c>
      <c r="L576" s="158" t="str">
        <f t="shared" ca="1" si="522"/>
        <v/>
      </c>
      <c r="M576" s="159"/>
      <c r="N576" s="159"/>
      <c r="O576" s="160"/>
      <c r="P576" s="161" t="str">
        <f t="shared" ca="1" si="523"/>
        <v/>
      </c>
      <c r="Q576" s="161"/>
      <c r="R576" s="161"/>
      <c r="S576" s="161"/>
      <c r="T576" s="78" t="str">
        <f t="shared" ca="1" si="524"/>
        <v>шт.</v>
      </c>
      <c r="U576" s="79">
        <f t="shared" ca="1" si="525"/>
        <v>3</v>
      </c>
      <c r="V576" s="158" t="str">
        <f t="shared" ca="1" si="526"/>
        <v/>
      </c>
      <c r="W576" s="160"/>
      <c r="X576" s="155" t="str">
        <f t="shared" ca="1" si="527"/>
        <v>Вариант Г1</v>
      </c>
      <c r="Y576" s="156"/>
      <c r="Z576" s="156"/>
      <c r="AA576" s="157"/>
      <c r="AB576" s="177"/>
      <c r="AC576" s="86">
        <f t="shared" si="533"/>
        <v>445</v>
      </c>
      <c r="AD576" s="86">
        <f t="shared" ca="1" si="532"/>
        <v>12</v>
      </c>
      <c r="AE576" s="86" t="str">
        <f t="shared" ca="1" si="528"/>
        <v>Анкерный болт с колц.</v>
      </c>
      <c r="AF576" s="86" t="str">
        <f t="shared" ca="1" si="528"/>
        <v xml:space="preserve"> 12(10)х100(120)</v>
      </c>
      <c r="AG576" s="86" t="str">
        <f t="shared" ca="1" si="528"/>
        <v/>
      </c>
      <c r="AH576" s="86" t="str">
        <f t="shared" ca="1" si="528"/>
        <v/>
      </c>
      <c r="AI576" s="86" t="str">
        <f t="shared" ca="1" si="528"/>
        <v>шт.</v>
      </c>
      <c r="AJ576" s="86">
        <f t="shared" ca="1" si="528"/>
        <v>3</v>
      </c>
      <c r="AK576" s="86" t="str">
        <f t="shared" ca="1" si="528"/>
        <v/>
      </c>
      <c r="AL576" s="86" t="str">
        <f t="shared" ca="1" si="528"/>
        <v>Вариант Г1</v>
      </c>
      <c r="AM576" s="86" t="str">
        <f t="shared" ca="1" si="528"/>
        <v/>
      </c>
      <c r="AN576" s="86" t="str">
        <f t="shared" ca="1" si="528"/>
        <v/>
      </c>
      <c r="AO576" s="86" t="str">
        <f t="shared" ca="1" si="528"/>
        <v/>
      </c>
      <c r="AP576" s="86" t="str">
        <f t="shared" ca="1" si="528"/>
        <v/>
      </c>
      <c r="AQ576" s="86" t="str">
        <f t="shared" ca="1" si="528"/>
        <v/>
      </c>
    </row>
    <row r="577" spans="4:43" s="86" customFormat="1" ht="23.25" customHeight="1">
      <c r="H577" s="83"/>
      <c r="I577" s="3" t="str">
        <f t="shared" ca="1" si="529"/>
        <v/>
      </c>
      <c r="J577" s="6" t="str">
        <f t="shared" ca="1" si="530"/>
        <v>Вариант №2.5</v>
      </c>
      <c r="K577" s="79" t="str">
        <f t="shared" ca="1" si="531"/>
        <v/>
      </c>
      <c r="L577" s="158" t="str">
        <f t="shared" ca="1" si="522"/>
        <v/>
      </c>
      <c r="M577" s="159"/>
      <c r="N577" s="159"/>
      <c r="O577" s="160"/>
      <c r="P577" s="161" t="str">
        <f t="shared" ca="1" si="523"/>
        <v/>
      </c>
      <c r="Q577" s="161"/>
      <c r="R577" s="161"/>
      <c r="S577" s="161"/>
      <c r="T577" s="78" t="str">
        <f t="shared" ca="1" si="524"/>
        <v/>
      </c>
      <c r="U577" s="79" t="str">
        <f t="shared" ca="1" si="525"/>
        <v/>
      </c>
      <c r="V577" s="158" t="str">
        <f t="shared" ca="1" si="526"/>
        <v/>
      </c>
      <c r="W577" s="160"/>
      <c r="X577" s="155" t="str">
        <f t="shared" ca="1" si="527"/>
        <v/>
      </c>
      <c r="Y577" s="156"/>
      <c r="Z577" s="156"/>
      <c r="AA577" s="157"/>
      <c r="AB577" s="177"/>
      <c r="AC577" s="86">
        <f t="shared" si="533"/>
        <v>446</v>
      </c>
      <c r="AD577" s="86" t="str">
        <f t="shared" ca="1" si="532"/>
        <v/>
      </c>
      <c r="AE577" s="86" t="str">
        <f t="shared" ref="AE577:AQ589" ca="1" si="534">IF(OFFSET(INDIRECT($AD$2),$AC577,AE$2,1,1)&lt;&gt;0,OFFSET(INDIRECT($AD$2),$AC577,AE$2,1,1),"")</f>
        <v>Вариант №2.5</v>
      </c>
      <c r="AF577" s="86" t="str">
        <f t="shared" ca="1" si="534"/>
        <v/>
      </c>
      <c r="AG577" s="86" t="str">
        <f t="shared" ca="1" si="534"/>
        <v/>
      </c>
      <c r="AH577" s="86" t="str">
        <f t="shared" ca="1" si="534"/>
        <v/>
      </c>
      <c r="AI577" s="86" t="str">
        <f t="shared" ca="1" si="534"/>
        <v/>
      </c>
      <c r="AJ577" s="86" t="str">
        <f t="shared" ca="1" si="534"/>
        <v/>
      </c>
      <c r="AK577" s="86" t="str">
        <f t="shared" ca="1" si="534"/>
        <v/>
      </c>
      <c r="AL577" s="86" t="str">
        <f t="shared" ca="1" si="534"/>
        <v/>
      </c>
      <c r="AM577" s="86" t="str">
        <f t="shared" ca="1" si="534"/>
        <v/>
      </c>
      <c r="AN577" s="86" t="str">
        <f t="shared" ca="1" si="534"/>
        <v/>
      </c>
      <c r="AO577" s="86" t="str">
        <f t="shared" ca="1" si="534"/>
        <v/>
      </c>
      <c r="AP577" s="86" t="str">
        <f t="shared" ca="1" si="534"/>
        <v/>
      </c>
      <c r="AQ577" s="86" t="str">
        <f t="shared" ca="1" si="534"/>
        <v/>
      </c>
    </row>
    <row r="578" spans="4:43" s="86" customFormat="1" ht="23.25" customHeight="1">
      <c r="H578" s="83"/>
      <c r="I578" s="3">
        <f t="shared" ca="1" si="529"/>
        <v>1</v>
      </c>
      <c r="J578" s="76" t="str">
        <f t="shared" ca="1" si="530"/>
        <v>Счётчик электроэнергии</v>
      </c>
      <c r="K578" s="79" t="str">
        <f t="shared" ca="1" si="531"/>
        <v>CE308 C36.746.OPR1.QYDUVFZ BPL03
SPDS</v>
      </c>
      <c r="L578" s="158" t="str">
        <f t="shared" ca="1" si="522"/>
        <v/>
      </c>
      <c r="M578" s="159"/>
      <c r="N578" s="159"/>
      <c r="O578" s="160"/>
      <c r="P578" s="161" t="str">
        <f t="shared" ca="1" si="523"/>
        <v/>
      </c>
      <c r="Q578" s="161"/>
      <c r="R578" s="161"/>
      <c r="S578" s="161"/>
      <c r="T578" s="78" t="str">
        <f t="shared" ca="1" si="524"/>
        <v>шт.</v>
      </c>
      <c r="U578" s="79">
        <f t="shared" ca="1" si="525"/>
        <v>9</v>
      </c>
      <c r="V578" s="158" t="str">
        <f t="shared" ca="1" si="526"/>
        <v/>
      </c>
      <c r="W578" s="160"/>
      <c r="X578" s="155" t="str">
        <f t="shared" ca="1" si="527"/>
        <v>Вариант А2</v>
      </c>
      <c r="Y578" s="156"/>
      <c r="Z578" s="156"/>
      <c r="AA578" s="157"/>
      <c r="AB578" s="177"/>
      <c r="AC578" s="86">
        <f t="shared" si="533"/>
        <v>447</v>
      </c>
      <c r="AD578" s="86">
        <f t="shared" ca="1" si="532"/>
        <v>1</v>
      </c>
      <c r="AE578" s="86" t="str">
        <f t="shared" ca="1" si="534"/>
        <v>Счётчик электроэнергии</v>
      </c>
      <c r="AF578" s="86" t="str">
        <f t="shared" ca="1" si="534"/>
        <v>CE308 C36.746.OPR1.QYDUVFZ BPL03
SPDS</v>
      </c>
      <c r="AG578" s="86" t="str">
        <f t="shared" ca="1" si="534"/>
        <v/>
      </c>
      <c r="AH578" s="86" t="str">
        <f t="shared" ca="1" si="534"/>
        <v/>
      </c>
      <c r="AI578" s="86" t="str">
        <f t="shared" ca="1" si="534"/>
        <v>шт.</v>
      </c>
      <c r="AJ578" s="86">
        <f t="shared" ca="1" si="534"/>
        <v>9</v>
      </c>
      <c r="AK578" s="86" t="str">
        <f t="shared" ca="1" si="534"/>
        <v/>
      </c>
      <c r="AL578" s="86" t="str">
        <f t="shared" ca="1" si="534"/>
        <v>Вариант А2</v>
      </c>
      <c r="AM578" s="86" t="str">
        <f t="shared" ca="1" si="534"/>
        <v/>
      </c>
      <c r="AN578" s="86" t="str">
        <f t="shared" ca="1" si="534"/>
        <v/>
      </c>
      <c r="AO578" s="86" t="str">
        <f t="shared" ca="1" si="534"/>
        <v/>
      </c>
      <c r="AP578" s="86" t="str">
        <f t="shared" ca="1" si="534"/>
        <v/>
      </c>
      <c r="AQ578" s="86" t="str">
        <f t="shared" ca="1" si="534"/>
        <v/>
      </c>
    </row>
    <row r="579" spans="4:43" s="86" customFormat="1" ht="23.25" customHeight="1">
      <c r="H579" s="83"/>
      <c r="I579" s="3" t="str">
        <f t="shared" ca="1" si="529"/>
        <v>1а</v>
      </c>
      <c r="J579" s="277" t="str">
        <f t="shared" ca="1" si="530"/>
        <v>Устройство счит. счетчиков</v>
      </c>
      <c r="K579" s="47" t="str">
        <f t="shared" ca="1" si="531"/>
        <v>CE901 RUP-02</v>
      </c>
      <c r="L579" s="158" t="str">
        <f t="shared" ca="1" si="522"/>
        <v/>
      </c>
      <c r="M579" s="159"/>
      <c r="N579" s="159"/>
      <c r="O579" s="160"/>
      <c r="P579" s="161" t="str">
        <f t="shared" ca="1" si="523"/>
        <v/>
      </c>
      <c r="Q579" s="161"/>
      <c r="R579" s="161"/>
      <c r="S579" s="161"/>
      <c r="T579" s="78" t="str">
        <f t="shared" ca="1" si="524"/>
        <v>шт.</v>
      </c>
      <c r="U579" s="79">
        <f t="shared" ca="1" si="525"/>
        <v>9</v>
      </c>
      <c r="V579" s="158" t="str">
        <f t="shared" ca="1" si="526"/>
        <v/>
      </c>
      <c r="W579" s="160"/>
      <c r="X579" s="155" t="str">
        <f t="shared" ca="1" si="527"/>
        <v>Вариант А2</v>
      </c>
      <c r="Y579" s="156"/>
      <c r="Z579" s="156"/>
      <c r="AA579" s="157"/>
      <c r="AB579" s="177"/>
      <c r="AC579" s="86">
        <f t="shared" si="533"/>
        <v>448</v>
      </c>
      <c r="AD579" s="86" t="str">
        <f t="shared" ca="1" si="532"/>
        <v>1а</v>
      </c>
      <c r="AE579" s="86" t="str">
        <f t="shared" ca="1" si="534"/>
        <v>Устройство счит. счетчиков</v>
      </c>
      <c r="AF579" s="86" t="str">
        <f t="shared" ca="1" si="534"/>
        <v>CE901 RUP-02</v>
      </c>
      <c r="AG579" s="86" t="str">
        <f t="shared" ca="1" si="534"/>
        <v/>
      </c>
      <c r="AH579" s="86" t="str">
        <f t="shared" ca="1" si="534"/>
        <v/>
      </c>
      <c r="AI579" s="86" t="str">
        <f t="shared" ca="1" si="534"/>
        <v>шт.</v>
      </c>
      <c r="AJ579" s="86">
        <f t="shared" ca="1" si="534"/>
        <v>9</v>
      </c>
      <c r="AK579" s="86" t="str">
        <f t="shared" ca="1" si="534"/>
        <v/>
      </c>
      <c r="AL579" s="86" t="str">
        <f t="shared" ca="1" si="534"/>
        <v>Вариант А2</v>
      </c>
      <c r="AM579" s="86" t="str">
        <f t="shared" ca="1" si="534"/>
        <v/>
      </c>
      <c r="AN579" s="86" t="str">
        <f t="shared" ca="1" si="534"/>
        <v/>
      </c>
      <c r="AO579" s="86" t="str">
        <f t="shared" ca="1" si="534"/>
        <v/>
      </c>
      <c r="AP579" s="86" t="str">
        <f t="shared" ca="1" si="534"/>
        <v/>
      </c>
      <c r="AQ579" s="86" t="str">
        <f t="shared" ca="1" si="534"/>
        <v/>
      </c>
    </row>
    <row r="580" spans="4:43" s="86" customFormat="1" ht="23.25" customHeight="1">
      <c r="H580" s="83"/>
      <c r="I580" s="3">
        <f t="shared" ca="1" si="529"/>
        <v>2</v>
      </c>
      <c r="J580" s="6" t="str">
        <f t="shared" ca="1" si="530"/>
        <v>Провод</v>
      </c>
      <c r="K580" s="79" t="str">
        <f t="shared" ca="1" si="531"/>
        <v>СИП-4 4х25</v>
      </c>
      <c r="L580" s="158" t="str">
        <f t="shared" ca="1" si="522"/>
        <v/>
      </c>
      <c r="M580" s="159"/>
      <c r="N580" s="159"/>
      <c r="O580" s="160"/>
      <c r="P580" s="161" t="str">
        <f t="shared" ca="1" si="523"/>
        <v/>
      </c>
      <c r="Q580" s="161"/>
      <c r="R580" s="161"/>
      <c r="S580" s="161"/>
      <c r="T580" s="78" t="str">
        <f t="shared" ca="1" si="524"/>
        <v>м.</v>
      </c>
      <c r="U580" s="79">
        <f t="shared" ca="1" si="525"/>
        <v>225</v>
      </c>
      <c r="V580" s="158" t="str">
        <f t="shared" ca="1" si="526"/>
        <v/>
      </c>
      <c r="W580" s="160"/>
      <c r="X580" s="155" t="str">
        <f t="shared" ca="1" si="527"/>
        <v>Вариант А2</v>
      </c>
      <c r="Y580" s="156"/>
      <c r="Z580" s="156"/>
      <c r="AA580" s="157"/>
      <c r="AB580" s="177"/>
      <c r="AC580" s="86">
        <f t="shared" si="533"/>
        <v>449</v>
      </c>
      <c r="AD580" s="86">
        <f t="shared" ca="1" si="532"/>
        <v>2</v>
      </c>
      <c r="AE580" s="86" t="str">
        <f t="shared" ca="1" si="534"/>
        <v>Провод</v>
      </c>
      <c r="AF580" s="86" t="str">
        <f t="shared" ca="1" si="534"/>
        <v>СИП-4 4х25</v>
      </c>
      <c r="AG580" s="86" t="str">
        <f t="shared" ca="1" si="534"/>
        <v/>
      </c>
      <c r="AH580" s="86" t="str">
        <f t="shared" ca="1" si="534"/>
        <v/>
      </c>
      <c r="AI580" s="86" t="str">
        <f t="shared" ca="1" si="534"/>
        <v>м.</v>
      </c>
      <c r="AJ580" s="86">
        <f t="shared" ca="1" si="534"/>
        <v>225</v>
      </c>
      <c r="AK580" s="86" t="str">
        <f t="shared" ca="1" si="534"/>
        <v/>
      </c>
      <c r="AL580" s="86" t="str">
        <f t="shared" ca="1" si="534"/>
        <v>Вариант А2</v>
      </c>
      <c r="AM580" s="86" t="str">
        <f t="shared" ca="1" si="534"/>
        <v/>
      </c>
      <c r="AN580" s="86" t="str">
        <f t="shared" ca="1" si="534"/>
        <v/>
      </c>
      <c r="AO580" s="86" t="str">
        <f t="shared" ca="1" si="534"/>
        <v/>
      </c>
      <c r="AP580" s="86" t="str">
        <f t="shared" ca="1" si="534"/>
        <v/>
      </c>
      <c r="AQ580" s="86" t="str">
        <f t="shared" ca="1" si="534"/>
        <v/>
      </c>
    </row>
    <row r="581" spans="4:43" s="86" customFormat="1" ht="18" customHeight="1" thickBot="1">
      <c r="H581" s="83"/>
      <c r="I581" s="80">
        <f t="shared" ref="I581:I589" ca="1" si="535">AD581</f>
        <v>3</v>
      </c>
      <c r="J581" s="89" t="str">
        <f t="shared" ca="1" si="530"/>
        <v>Прокалывающий зажим</v>
      </c>
      <c r="K581" s="81" t="str">
        <f t="shared" ca="1" si="531"/>
        <v>OP 645М</v>
      </c>
      <c r="L581" s="222" t="str">
        <f t="shared" ref="L581:L589" ca="1" si="536">AG581</f>
        <v/>
      </c>
      <c r="M581" s="223"/>
      <c r="N581" s="223"/>
      <c r="O581" s="224"/>
      <c r="P581" s="222" t="str">
        <f t="shared" ref="P581:P589" ca="1" si="537">AH581</f>
        <v/>
      </c>
      <c r="Q581" s="223"/>
      <c r="R581" s="223"/>
      <c r="S581" s="224"/>
      <c r="T581" s="81" t="str">
        <f ca="1">AI581</f>
        <v>шт.</v>
      </c>
      <c r="U581" s="81">
        <f ca="1">AJ581</f>
        <v>36</v>
      </c>
      <c r="V581" s="222" t="str">
        <f ca="1">AK581</f>
        <v/>
      </c>
      <c r="W581" s="224"/>
      <c r="X581" s="225" t="str">
        <f t="shared" ref="X581:X589" ca="1" si="538">AL581</f>
        <v>Вариант А2</v>
      </c>
      <c r="Y581" s="226"/>
      <c r="Z581" s="226"/>
      <c r="AA581" s="227"/>
      <c r="AB581" s="177"/>
      <c r="AC581" s="86">
        <f t="shared" si="533"/>
        <v>450</v>
      </c>
      <c r="AD581" s="86">
        <f t="shared" ca="1" si="532"/>
        <v>3</v>
      </c>
      <c r="AE581" s="86" t="str">
        <f t="shared" ca="1" si="534"/>
        <v>Прокалывающий зажим</v>
      </c>
      <c r="AF581" s="86" t="str">
        <f t="shared" ca="1" si="534"/>
        <v>OP 645М</v>
      </c>
      <c r="AG581" s="86" t="str">
        <f t="shared" ca="1" si="534"/>
        <v/>
      </c>
      <c r="AH581" s="86" t="str">
        <f t="shared" ca="1" si="534"/>
        <v/>
      </c>
      <c r="AI581" s="86" t="str">
        <f t="shared" ca="1" si="534"/>
        <v>шт.</v>
      </c>
      <c r="AJ581" s="86">
        <f t="shared" ca="1" si="534"/>
        <v>36</v>
      </c>
      <c r="AK581" s="86" t="str">
        <f t="shared" ca="1" si="534"/>
        <v/>
      </c>
      <c r="AL581" s="86" t="str">
        <f t="shared" ca="1" si="534"/>
        <v>Вариант А2</v>
      </c>
      <c r="AM581" s="86" t="str">
        <f t="shared" ca="1" si="534"/>
        <v/>
      </c>
      <c r="AN581" s="86" t="str">
        <f t="shared" ca="1" si="534"/>
        <v/>
      </c>
      <c r="AO581" s="86" t="str">
        <f t="shared" ca="1" si="534"/>
        <v/>
      </c>
      <c r="AP581" s="86" t="str">
        <f t="shared" ca="1" si="534"/>
        <v/>
      </c>
      <c r="AQ581" s="86" t="str">
        <f t="shared" ca="1" si="534"/>
        <v/>
      </c>
    </row>
    <row r="582" spans="4:43" s="86" customFormat="1" ht="23.25" customHeight="1">
      <c r="D582" s="162" t="s">
        <v>34</v>
      </c>
      <c r="E582" s="163"/>
      <c r="F582" s="168"/>
      <c r="G582" s="169"/>
      <c r="H582" s="170"/>
      <c r="I582" s="3">
        <f t="shared" ca="1" si="535"/>
        <v>4</v>
      </c>
      <c r="J582" s="6" t="str">
        <f t="shared" ca="1" si="530"/>
        <v>Изолирующий колпачок</v>
      </c>
      <c r="K582" s="79" t="str">
        <f t="shared" ca="1" si="531"/>
        <v>CI 6-35</v>
      </c>
      <c r="L582" s="158" t="str">
        <f t="shared" ca="1" si="536"/>
        <v/>
      </c>
      <c r="M582" s="159"/>
      <c r="N582" s="159"/>
      <c r="O582" s="160"/>
      <c r="P582" s="161" t="str">
        <f t="shared" ca="1" si="537"/>
        <v/>
      </c>
      <c r="Q582" s="161"/>
      <c r="R582" s="161"/>
      <c r="S582" s="161"/>
      <c r="T582" s="78" t="str">
        <f t="shared" ref="T582:T588" ca="1" si="539">AI582</f>
        <v>шт.</v>
      </c>
      <c r="U582" s="79">
        <f t="shared" ref="U582:U588" ca="1" si="540">AJ582</f>
        <v>36</v>
      </c>
      <c r="V582" s="158" t="str">
        <f t="shared" ref="V582:V588" ca="1" si="541">AK582</f>
        <v/>
      </c>
      <c r="W582" s="160"/>
      <c r="X582" s="155" t="str">
        <f t="shared" ca="1" si="538"/>
        <v>Вариант А2</v>
      </c>
      <c r="Y582" s="156"/>
      <c r="Z582" s="156"/>
      <c r="AA582" s="157"/>
      <c r="AB582" s="177"/>
      <c r="AC582" s="86">
        <f t="shared" ref="AC582:AC589" si="542">AC581+1</f>
        <v>451</v>
      </c>
      <c r="AD582" s="86">
        <f t="shared" ref="AD582:AD589" ca="1" si="543">IF(OFFSET(INDIRECT($AD$2),AC582,0,1,1)&lt;&gt;0,OFFSET(INDIRECT($AD$2),AC582,0,1,1),"")</f>
        <v>4</v>
      </c>
      <c r="AE582" s="86" t="str">
        <f t="shared" ca="1" si="534"/>
        <v>Изолирующий колпачок</v>
      </c>
      <c r="AF582" s="86" t="str">
        <f t="shared" ca="1" si="534"/>
        <v>CI 6-35</v>
      </c>
      <c r="AG582" s="86" t="str">
        <f t="shared" ca="1" si="534"/>
        <v/>
      </c>
      <c r="AH582" s="86" t="str">
        <f t="shared" ca="1" si="534"/>
        <v/>
      </c>
      <c r="AI582" s="86" t="str">
        <f t="shared" ca="1" si="534"/>
        <v>шт.</v>
      </c>
      <c r="AJ582" s="86">
        <f t="shared" ca="1" si="534"/>
        <v>36</v>
      </c>
      <c r="AK582" s="86" t="str">
        <f t="shared" ca="1" si="534"/>
        <v/>
      </c>
      <c r="AL582" s="86" t="str">
        <f t="shared" ca="1" si="534"/>
        <v>Вариант А2</v>
      </c>
      <c r="AM582" s="86" t="str">
        <f t="shared" ca="1" si="534"/>
        <v/>
      </c>
      <c r="AN582" s="86" t="str">
        <f t="shared" ca="1" si="534"/>
        <v/>
      </c>
      <c r="AO582" s="86" t="str">
        <f t="shared" ca="1" si="534"/>
        <v/>
      </c>
      <c r="AP582" s="86" t="str">
        <f t="shared" ca="1" si="534"/>
        <v/>
      </c>
      <c r="AQ582" s="86" t="str">
        <f t="shared" ca="1" si="534"/>
        <v/>
      </c>
    </row>
    <row r="583" spans="4:43" s="86" customFormat="1" ht="23.25" customHeight="1">
      <c r="D583" s="164"/>
      <c r="E583" s="165"/>
      <c r="F583" s="171"/>
      <c r="G583" s="172"/>
      <c r="H583" s="173"/>
      <c r="I583" s="3">
        <f t="shared" ca="1" si="535"/>
        <v>5</v>
      </c>
      <c r="J583" s="6" t="str">
        <f t="shared" ca="1" si="530"/>
        <v>Хомут</v>
      </c>
      <c r="K583" s="79" t="str">
        <f t="shared" ca="1" si="531"/>
        <v xml:space="preserve"> 9х1200мм нейл.  </v>
      </c>
      <c r="L583" s="158" t="str">
        <f t="shared" ca="1" si="536"/>
        <v/>
      </c>
      <c r="M583" s="159"/>
      <c r="N583" s="159"/>
      <c r="O583" s="160"/>
      <c r="P583" s="161" t="str">
        <f t="shared" ca="1" si="537"/>
        <v/>
      </c>
      <c r="Q583" s="161"/>
      <c r="R583" s="161"/>
      <c r="S583" s="161"/>
      <c r="T583" s="78" t="str">
        <f t="shared" ca="1" si="539"/>
        <v>шт.</v>
      </c>
      <c r="U583" s="79">
        <f t="shared" ca="1" si="540"/>
        <v>27</v>
      </c>
      <c r="V583" s="158" t="str">
        <f t="shared" ca="1" si="541"/>
        <v/>
      </c>
      <c r="W583" s="160"/>
      <c r="X583" s="155" t="str">
        <f t="shared" ca="1" si="538"/>
        <v>Вариант А2</v>
      </c>
      <c r="Y583" s="156"/>
      <c r="Z583" s="156"/>
      <c r="AA583" s="157"/>
      <c r="AB583" s="177"/>
      <c r="AC583" s="86">
        <f t="shared" si="542"/>
        <v>452</v>
      </c>
      <c r="AD583" s="86">
        <f t="shared" ca="1" si="543"/>
        <v>5</v>
      </c>
      <c r="AE583" s="86" t="str">
        <f t="shared" ca="1" si="534"/>
        <v>Хомут</v>
      </c>
      <c r="AF583" s="86" t="str">
        <f t="shared" ca="1" si="534"/>
        <v xml:space="preserve"> 9х1200мм нейл.  </v>
      </c>
      <c r="AG583" s="86" t="str">
        <f t="shared" ca="1" si="534"/>
        <v/>
      </c>
      <c r="AH583" s="86" t="str">
        <f t="shared" ca="1" si="534"/>
        <v/>
      </c>
      <c r="AI583" s="86" t="str">
        <f t="shared" ca="1" si="534"/>
        <v>шт.</v>
      </c>
      <c r="AJ583" s="86">
        <f t="shared" ca="1" si="534"/>
        <v>27</v>
      </c>
      <c r="AK583" s="86" t="str">
        <f t="shared" ca="1" si="534"/>
        <v/>
      </c>
      <c r="AL583" s="86" t="str">
        <f t="shared" ca="1" si="534"/>
        <v>Вариант А2</v>
      </c>
      <c r="AM583" s="86" t="str">
        <f t="shared" ca="1" si="534"/>
        <v/>
      </c>
      <c r="AN583" s="86" t="str">
        <f t="shared" ca="1" si="534"/>
        <v/>
      </c>
      <c r="AO583" s="86" t="str">
        <f t="shared" ca="1" si="534"/>
        <v/>
      </c>
      <c r="AP583" s="86" t="str">
        <f t="shared" ca="1" si="534"/>
        <v/>
      </c>
      <c r="AQ583" s="86" t="str">
        <f t="shared" ca="1" si="534"/>
        <v/>
      </c>
    </row>
    <row r="584" spans="4:43" s="86" customFormat="1" ht="20.25" customHeight="1" thickBot="1">
      <c r="D584" s="166"/>
      <c r="E584" s="167"/>
      <c r="F584" s="174"/>
      <c r="G584" s="175"/>
      <c r="H584" s="176"/>
      <c r="I584" s="80">
        <f t="shared" ca="1" si="535"/>
        <v>6</v>
      </c>
      <c r="J584" s="89" t="str">
        <f t="shared" ca="1" si="530"/>
        <v>Зажим ответвительный</v>
      </c>
      <c r="K584" s="90" t="str">
        <f t="shared" ca="1" si="531"/>
        <v>Р 619</v>
      </c>
      <c r="L584" s="222" t="str">
        <f t="shared" ca="1" si="536"/>
        <v/>
      </c>
      <c r="M584" s="223"/>
      <c r="N584" s="223"/>
      <c r="O584" s="224"/>
      <c r="P584" s="222" t="str">
        <f t="shared" ca="1" si="537"/>
        <v/>
      </c>
      <c r="Q584" s="223"/>
      <c r="R584" s="223"/>
      <c r="S584" s="224"/>
      <c r="T584" s="81" t="str">
        <f t="shared" ca="1" si="539"/>
        <v>шт.</v>
      </c>
      <c r="U584" s="81">
        <f t="shared" ca="1" si="540"/>
        <v>36</v>
      </c>
      <c r="V584" s="222" t="str">
        <f t="shared" ca="1" si="541"/>
        <v/>
      </c>
      <c r="W584" s="224"/>
      <c r="X584" s="225" t="str">
        <f t="shared" ca="1" si="538"/>
        <v/>
      </c>
      <c r="Y584" s="226"/>
      <c r="Z584" s="226"/>
      <c r="AA584" s="227"/>
      <c r="AB584" s="177"/>
      <c r="AC584" s="86">
        <f t="shared" si="542"/>
        <v>453</v>
      </c>
      <c r="AD584" s="86">
        <f t="shared" ca="1" si="543"/>
        <v>6</v>
      </c>
      <c r="AE584" s="86" t="str">
        <f t="shared" ca="1" si="534"/>
        <v>Зажим ответвительный</v>
      </c>
      <c r="AF584" s="86" t="str">
        <f t="shared" ca="1" si="534"/>
        <v>Р 619</v>
      </c>
      <c r="AG584" s="86" t="str">
        <f t="shared" ca="1" si="534"/>
        <v/>
      </c>
      <c r="AH584" s="86" t="str">
        <f t="shared" ca="1" si="534"/>
        <v/>
      </c>
      <c r="AI584" s="86" t="str">
        <f t="shared" ca="1" si="534"/>
        <v>шт.</v>
      </c>
      <c r="AJ584" s="86">
        <f t="shared" ca="1" si="534"/>
        <v>36</v>
      </c>
      <c r="AK584" s="86" t="str">
        <f t="shared" ca="1" si="534"/>
        <v/>
      </c>
      <c r="AL584" s="86" t="str">
        <f t="shared" ca="1" si="534"/>
        <v/>
      </c>
      <c r="AM584" s="86" t="str">
        <f t="shared" ca="1" si="534"/>
        <v/>
      </c>
      <c r="AN584" s="86" t="str">
        <f t="shared" ca="1" si="534"/>
        <v/>
      </c>
      <c r="AO584" s="86" t="str">
        <f t="shared" ca="1" si="534"/>
        <v/>
      </c>
      <c r="AP584" s="86" t="str">
        <f t="shared" ca="1" si="534"/>
        <v/>
      </c>
      <c r="AQ584" s="86" t="str">
        <f t="shared" ca="1" si="534"/>
        <v/>
      </c>
    </row>
    <row r="585" spans="4:43" s="86" customFormat="1" ht="23.25" customHeight="1">
      <c r="D585" s="162" t="s">
        <v>35</v>
      </c>
      <c r="E585" s="163"/>
      <c r="F585" s="168"/>
      <c r="G585" s="169"/>
      <c r="H585" s="170"/>
      <c r="I585" s="80">
        <f t="shared" ca="1" si="535"/>
        <v>7</v>
      </c>
      <c r="J585" s="278" t="str">
        <f ca="1">AE585</f>
        <v>Анкерный болт с колц.</v>
      </c>
      <c r="K585" s="90" t="str">
        <f ca="1">AF585</f>
        <v>12(10)х100(120)</v>
      </c>
      <c r="L585" s="158" t="str">
        <f t="shared" ca="1" si="536"/>
        <v/>
      </c>
      <c r="M585" s="159"/>
      <c r="N585" s="159"/>
      <c r="O585" s="160"/>
      <c r="P585" s="158" t="str">
        <f t="shared" ca="1" si="537"/>
        <v/>
      </c>
      <c r="Q585" s="159"/>
      <c r="R585" s="159"/>
      <c r="S585" s="160"/>
      <c r="T585" s="81" t="str">
        <f t="shared" ca="1" si="539"/>
        <v>шт.</v>
      </c>
      <c r="U585" s="81">
        <f t="shared" ca="1" si="540"/>
        <v>9</v>
      </c>
      <c r="V585" s="158" t="str">
        <f t="shared" ca="1" si="541"/>
        <v/>
      </c>
      <c r="W585" s="160"/>
      <c r="X585" s="155" t="str">
        <f t="shared" ca="1" si="538"/>
        <v>Вариант Б2</v>
      </c>
      <c r="Y585" s="156"/>
      <c r="Z585" s="156"/>
      <c r="AA585" s="157"/>
      <c r="AB585" s="177"/>
      <c r="AC585" s="86">
        <f t="shared" si="542"/>
        <v>454</v>
      </c>
      <c r="AD585" s="86">
        <f t="shared" ca="1" si="543"/>
        <v>7</v>
      </c>
      <c r="AE585" s="86" t="str">
        <f t="shared" ca="1" si="534"/>
        <v>Анкерный болт с колц.</v>
      </c>
      <c r="AF585" s="86" t="str">
        <f t="shared" ca="1" si="534"/>
        <v>12(10)х100(120)</v>
      </c>
      <c r="AG585" s="86" t="str">
        <f t="shared" ca="1" si="534"/>
        <v/>
      </c>
      <c r="AH585" s="86" t="str">
        <f t="shared" ca="1" si="534"/>
        <v/>
      </c>
      <c r="AI585" s="86" t="str">
        <f t="shared" ca="1" si="534"/>
        <v>шт.</v>
      </c>
      <c r="AJ585" s="86">
        <f t="shared" ca="1" si="534"/>
        <v>9</v>
      </c>
      <c r="AK585" s="86" t="str">
        <f t="shared" ca="1" si="534"/>
        <v/>
      </c>
      <c r="AL585" s="86" t="str">
        <f t="shared" ca="1" si="534"/>
        <v>Вариант Б2</v>
      </c>
      <c r="AM585" s="86" t="str">
        <f t="shared" ca="1" si="534"/>
        <v/>
      </c>
      <c r="AN585" s="86" t="str">
        <f t="shared" ca="1" si="534"/>
        <v/>
      </c>
    </row>
    <row r="586" spans="4:43" s="86" customFormat="1" ht="23.25" customHeight="1">
      <c r="D586" s="164"/>
      <c r="E586" s="165"/>
      <c r="F586" s="171"/>
      <c r="G586" s="177"/>
      <c r="H586" s="173"/>
      <c r="I586" s="80" t="str">
        <f t="shared" ca="1" si="535"/>
        <v/>
      </c>
      <c r="J586" s="89" t="str">
        <f t="shared" ref="J586:J589" ca="1" si="544">AE586</f>
        <v>Вариант А1</v>
      </c>
      <c r="K586" s="81" t="str">
        <f t="shared" ref="K586:K589" ca="1" si="545">AF586</f>
        <v/>
      </c>
      <c r="L586" s="158" t="str">
        <f t="shared" ca="1" si="536"/>
        <v/>
      </c>
      <c r="M586" s="159"/>
      <c r="N586" s="159"/>
      <c r="O586" s="160"/>
      <c r="P586" s="158" t="str">
        <f t="shared" ca="1" si="537"/>
        <v/>
      </c>
      <c r="Q586" s="159"/>
      <c r="R586" s="159"/>
      <c r="S586" s="160"/>
      <c r="T586" s="81" t="str">
        <f t="shared" ca="1" si="539"/>
        <v/>
      </c>
      <c r="U586" s="81" t="str">
        <f t="shared" ca="1" si="540"/>
        <v/>
      </c>
      <c r="V586" s="158" t="str">
        <f t="shared" ca="1" si="541"/>
        <v/>
      </c>
      <c r="W586" s="160"/>
      <c r="X586" s="155" t="str">
        <f t="shared" ca="1" si="538"/>
        <v/>
      </c>
      <c r="Y586" s="156"/>
      <c r="Z586" s="156"/>
      <c r="AA586" s="157"/>
      <c r="AB586" s="177"/>
      <c r="AC586" s="86">
        <f t="shared" si="542"/>
        <v>455</v>
      </c>
      <c r="AD586" s="86" t="str">
        <f t="shared" ca="1" si="543"/>
        <v/>
      </c>
      <c r="AE586" s="86" t="str">
        <f t="shared" ca="1" si="534"/>
        <v>Вариант А1</v>
      </c>
      <c r="AF586" s="86" t="str">
        <f t="shared" ca="1" si="534"/>
        <v/>
      </c>
      <c r="AG586" s="86" t="str">
        <f t="shared" ca="1" si="534"/>
        <v/>
      </c>
      <c r="AH586" s="86" t="str">
        <f t="shared" ca="1" si="534"/>
        <v/>
      </c>
      <c r="AI586" s="86" t="str">
        <f t="shared" ca="1" si="534"/>
        <v/>
      </c>
      <c r="AJ586" s="86" t="str">
        <f t="shared" ca="1" si="534"/>
        <v/>
      </c>
      <c r="AK586" s="86" t="str">
        <f t="shared" ca="1" si="534"/>
        <v/>
      </c>
      <c r="AL586" s="86" t="str">
        <f t="shared" ca="1" si="534"/>
        <v/>
      </c>
      <c r="AM586" s="86" t="str">
        <f t="shared" ca="1" si="534"/>
        <v/>
      </c>
      <c r="AN586" s="86" t="str">
        <f t="shared" ca="1" si="534"/>
        <v/>
      </c>
      <c r="AO586" s="86" t="str">
        <f t="shared" ca="1" si="534"/>
        <v/>
      </c>
      <c r="AP586" s="86" t="str">
        <f t="shared" ca="1" si="534"/>
        <v/>
      </c>
      <c r="AQ586" s="86" t="str">
        <f t="shared" ca="1" si="534"/>
        <v/>
      </c>
    </row>
    <row r="587" spans="4:43" s="86" customFormat="1" ht="23.25" customHeight="1">
      <c r="D587" s="164"/>
      <c r="E587" s="165"/>
      <c r="F587" s="171"/>
      <c r="G587" s="177"/>
      <c r="H587" s="173"/>
      <c r="I587" s="3">
        <f t="shared" ca="1" si="535"/>
        <v>1</v>
      </c>
      <c r="J587" s="6" t="str">
        <f t="shared" ca="1" si="544"/>
        <v>ШУЭ (АСКУЭ) PL03 Корп.552 SPDS</v>
      </c>
      <c r="K587" s="79" t="str">
        <f t="shared" ca="1" si="545"/>
        <v>Шкаф в сборе</v>
      </c>
      <c r="L587" s="158" t="str">
        <f t="shared" ca="1" si="536"/>
        <v/>
      </c>
      <c r="M587" s="159"/>
      <c r="N587" s="159"/>
      <c r="O587" s="160"/>
      <c r="P587" s="161" t="str">
        <f t="shared" ca="1" si="537"/>
        <v/>
      </c>
      <c r="Q587" s="161"/>
      <c r="R587" s="161"/>
      <c r="S587" s="161"/>
      <c r="T587" s="78" t="str">
        <f t="shared" ca="1" si="539"/>
        <v>шт.</v>
      </c>
      <c r="U587" s="79">
        <f t="shared" ca="1" si="540"/>
        <v>1</v>
      </c>
      <c r="V587" s="158" t="str">
        <f t="shared" ca="1" si="541"/>
        <v/>
      </c>
      <c r="W587" s="160"/>
      <c r="X587" s="155" t="str">
        <f t="shared" ca="1" si="538"/>
        <v>Вариант А1</v>
      </c>
      <c r="Y587" s="156"/>
      <c r="Z587" s="156"/>
      <c r="AA587" s="157"/>
      <c r="AB587" s="177"/>
      <c r="AC587" s="86">
        <f t="shared" si="542"/>
        <v>456</v>
      </c>
      <c r="AD587" s="86">
        <f t="shared" ca="1" si="543"/>
        <v>1</v>
      </c>
      <c r="AE587" s="86" t="str">
        <f t="shared" ca="1" si="534"/>
        <v>ШУЭ (АСКУЭ) PL03 Корп.552 SPDS</v>
      </c>
      <c r="AF587" s="86" t="str">
        <f t="shared" ca="1" si="534"/>
        <v>Шкаф в сборе</v>
      </c>
      <c r="AG587" s="86" t="str">
        <f t="shared" ca="1" si="534"/>
        <v/>
      </c>
      <c r="AH587" s="86" t="str">
        <f t="shared" ca="1" si="534"/>
        <v/>
      </c>
      <c r="AI587" s="86" t="str">
        <f t="shared" ca="1" si="534"/>
        <v>шт.</v>
      </c>
      <c r="AJ587" s="86">
        <f t="shared" ca="1" si="534"/>
        <v>1</v>
      </c>
      <c r="AK587" s="86" t="str">
        <f t="shared" ca="1" si="534"/>
        <v/>
      </c>
      <c r="AL587" s="86" t="str">
        <f t="shared" ca="1" si="534"/>
        <v>Вариант А1</v>
      </c>
      <c r="AM587" s="86" t="str">
        <f t="shared" ca="1" si="534"/>
        <v/>
      </c>
      <c r="AN587" s="86" t="str">
        <f t="shared" ca="1" si="534"/>
        <v/>
      </c>
      <c r="AO587" s="86" t="str">
        <f t="shared" ca="1" si="534"/>
        <v/>
      </c>
      <c r="AP587" s="86" t="str">
        <f t="shared" ca="1" si="534"/>
        <v/>
      </c>
      <c r="AQ587" s="86" t="str">
        <f t="shared" ca="1" si="534"/>
        <v/>
      </c>
    </row>
    <row r="588" spans="4:43" s="86" customFormat="1" ht="23.25" customHeight="1">
      <c r="D588" s="164"/>
      <c r="E588" s="165"/>
      <c r="F588" s="171"/>
      <c r="G588" s="177"/>
      <c r="H588" s="173"/>
      <c r="I588" s="3">
        <f t="shared" ca="1" si="535"/>
        <v>2</v>
      </c>
      <c r="J588" s="6" t="str">
        <f t="shared" ca="1" si="544"/>
        <v>Бирка Треугольник</v>
      </c>
      <c r="K588" s="79" t="str">
        <f t="shared" ca="1" si="545"/>
        <v>У-136</v>
      </c>
      <c r="L588" s="158" t="str">
        <f t="shared" ca="1" si="536"/>
        <v/>
      </c>
      <c r="M588" s="159"/>
      <c r="N588" s="159"/>
      <c r="O588" s="160"/>
      <c r="P588" s="161" t="str">
        <f t="shared" ca="1" si="537"/>
        <v/>
      </c>
      <c r="Q588" s="161"/>
      <c r="R588" s="161"/>
      <c r="S588" s="161"/>
      <c r="T588" s="78" t="str">
        <f t="shared" ca="1" si="539"/>
        <v>шт.</v>
      </c>
      <c r="U588" s="79">
        <f t="shared" ca="1" si="540"/>
        <v>4</v>
      </c>
      <c r="V588" s="158" t="str">
        <f t="shared" ca="1" si="541"/>
        <v/>
      </c>
      <c r="W588" s="160"/>
      <c r="X588" s="155" t="str">
        <f t="shared" ca="1" si="538"/>
        <v>Вариант А1</v>
      </c>
      <c r="Y588" s="156"/>
      <c r="Z588" s="156"/>
      <c r="AA588" s="157"/>
      <c r="AB588" s="177"/>
      <c r="AC588" s="86">
        <f t="shared" si="542"/>
        <v>457</v>
      </c>
      <c r="AD588" s="86">
        <f t="shared" ca="1" si="543"/>
        <v>2</v>
      </c>
      <c r="AE588" s="86" t="str">
        <f t="shared" ca="1" si="534"/>
        <v>Бирка Треугольник</v>
      </c>
      <c r="AF588" s="86" t="str">
        <f t="shared" ca="1" si="534"/>
        <v>У-136</v>
      </c>
      <c r="AG588" s="86" t="str">
        <f t="shared" ca="1" si="534"/>
        <v/>
      </c>
      <c r="AH588" s="86" t="str">
        <f t="shared" ca="1" si="534"/>
        <v/>
      </c>
      <c r="AI588" s="86" t="str">
        <f t="shared" ca="1" si="534"/>
        <v>шт.</v>
      </c>
      <c r="AJ588" s="86">
        <f t="shared" ca="1" si="534"/>
        <v>4</v>
      </c>
      <c r="AK588" s="86" t="str">
        <f t="shared" ca="1" si="534"/>
        <v/>
      </c>
      <c r="AL588" s="86" t="str">
        <f t="shared" ca="1" si="534"/>
        <v>Вариант А1</v>
      </c>
      <c r="AM588" s="86" t="str">
        <f t="shared" ca="1" si="534"/>
        <v/>
      </c>
      <c r="AN588" s="86" t="str">
        <f t="shared" ca="1" si="534"/>
        <v/>
      </c>
      <c r="AO588" s="86" t="str">
        <f t="shared" ca="1" si="534"/>
        <v/>
      </c>
      <c r="AP588" s="86" t="str">
        <f t="shared" ca="1" si="534"/>
        <v/>
      </c>
      <c r="AQ588" s="86" t="str">
        <f t="shared" ca="1" si="534"/>
        <v/>
      </c>
    </row>
    <row r="589" spans="4:43" s="86" customFormat="1" ht="22.5" customHeight="1" thickBot="1">
      <c r="D589" s="166"/>
      <c r="E589" s="167"/>
      <c r="F589" s="174"/>
      <c r="G589" s="175"/>
      <c r="H589" s="176"/>
      <c r="I589" s="3">
        <f t="shared" ca="1" si="535"/>
        <v>3</v>
      </c>
      <c r="J589" s="277" t="str">
        <f t="shared" ca="1" si="544"/>
        <v>Хомут нейлон, белый</v>
      </c>
      <c r="K589" s="79" t="str">
        <f t="shared" ca="1" si="545"/>
        <v>2,5х100</v>
      </c>
      <c r="L589" s="158" t="str">
        <f t="shared" ca="1" si="536"/>
        <v/>
      </c>
      <c r="M589" s="159"/>
      <c r="N589" s="159"/>
      <c r="O589" s="160"/>
      <c r="P589" s="158" t="str">
        <f t="shared" ca="1" si="537"/>
        <v/>
      </c>
      <c r="Q589" s="159"/>
      <c r="R589" s="159"/>
      <c r="S589" s="160"/>
      <c r="T589" s="79" t="str">
        <f ca="1">AI589</f>
        <v>шт.</v>
      </c>
      <c r="U589" s="79">
        <f ca="1">AJ589</f>
        <v>4</v>
      </c>
      <c r="V589" s="158" t="str">
        <f ca="1">AK589</f>
        <v/>
      </c>
      <c r="W589" s="160"/>
      <c r="X589" s="155" t="str">
        <f t="shared" ca="1" si="538"/>
        <v>Вариант А1</v>
      </c>
      <c r="Y589" s="156"/>
      <c r="Z589" s="156"/>
      <c r="AA589" s="157"/>
      <c r="AB589" s="177"/>
      <c r="AC589" s="86">
        <f t="shared" si="542"/>
        <v>458</v>
      </c>
      <c r="AD589" s="86">
        <f t="shared" ca="1" si="543"/>
        <v>3</v>
      </c>
      <c r="AE589" s="86" t="str">
        <f t="shared" ca="1" si="534"/>
        <v>Хомут нейлон, белый</v>
      </c>
      <c r="AF589" s="86" t="str">
        <f t="shared" ca="1" si="534"/>
        <v>2,5х100</v>
      </c>
      <c r="AG589" s="86" t="str">
        <f t="shared" ca="1" si="534"/>
        <v/>
      </c>
      <c r="AH589" s="86" t="str">
        <f t="shared" ca="1" si="534"/>
        <v/>
      </c>
      <c r="AI589" s="86" t="str">
        <f t="shared" ca="1" si="534"/>
        <v>шт.</v>
      </c>
      <c r="AJ589" s="86">
        <f t="shared" ca="1" si="534"/>
        <v>4</v>
      </c>
      <c r="AK589" s="86" t="str">
        <f t="shared" ca="1" si="534"/>
        <v/>
      </c>
      <c r="AL589" s="86" t="str">
        <f t="shared" ca="1" si="534"/>
        <v>Вариант А1</v>
      </c>
      <c r="AM589" s="86" t="str">
        <f t="shared" ca="1" si="534"/>
        <v/>
      </c>
      <c r="AN589" s="86" t="str">
        <f t="shared" ca="1" si="534"/>
        <v/>
      </c>
      <c r="AO589" s="86" t="str">
        <f t="shared" ca="1" si="534"/>
        <v/>
      </c>
      <c r="AP589" s="86" t="str">
        <f t="shared" ca="1" si="534"/>
        <v/>
      </c>
      <c r="AQ589" s="86" t="str">
        <f t="shared" ca="1" si="534"/>
        <v/>
      </c>
    </row>
    <row r="590" spans="4:43" s="86" customFormat="1" ht="14.25" customHeight="1" thickBot="1">
      <c r="D590" s="178" t="s">
        <v>38</v>
      </c>
      <c r="E590" s="179"/>
      <c r="F590" s="184"/>
      <c r="G590" s="185"/>
      <c r="H590" s="186"/>
      <c r="J590" s="91"/>
      <c r="AA590" s="84"/>
      <c r="AB590" s="177"/>
    </row>
    <row r="591" spans="4:43" s="86" customFormat="1" ht="15" customHeight="1">
      <c r="D591" s="180"/>
      <c r="E591" s="181"/>
      <c r="F591" s="184"/>
      <c r="G591" s="185"/>
      <c r="H591" s="186"/>
      <c r="I591" s="26"/>
      <c r="J591" s="92"/>
      <c r="K591" s="27"/>
      <c r="L591" s="44"/>
      <c r="M591" s="87"/>
      <c r="N591" s="44"/>
      <c r="O591" s="190"/>
      <c r="P591" s="191"/>
      <c r="Q591" s="44"/>
      <c r="R591" s="44"/>
      <c r="S591" s="192" t="str">
        <f>$S$29</f>
        <v>2001.РП.10Т-ТКР2.1</v>
      </c>
      <c r="T591" s="193"/>
      <c r="U591" s="193"/>
      <c r="V591" s="193"/>
      <c r="W591" s="193"/>
      <c r="X591" s="193"/>
      <c r="Y591" s="193"/>
      <c r="Z591" s="194"/>
      <c r="AA591" s="201" t="s">
        <v>16</v>
      </c>
      <c r="AB591" s="177"/>
    </row>
    <row r="592" spans="4:43" s="86" customFormat="1" ht="6" customHeight="1" thickBot="1">
      <c r="D592" s="180"/>
      <c r="E592" s="181"/>
      <c r="F592" s="184"/>
      <c r="G592" s="185"/>
      <c r="H592" s="186"/>
      <c r="I592" s="26"/>
      <c r="J592" s="92"/>
      <c r="K592" s="27"/>
      <c r="L592" s="203"/>
      <c r="M592" s="203"/>
      <c r="N592" s="203"/>
      <c r="O592" s="205"/>
      <c r="P592" s="206"/>
      <c r="Q592" s="203"/>
      <c r="R592" s="203"/>
      <c r="S592" s="195"/>
      <c r="T592" s="196"/>
      <c r="U592" s="196"/>
      <c r="V592" s="196"/>
      <c r="W592" s="196"/>
      <c r="X592" s="196"/>
      <c r="Y592" s="196"/>
      <c r="Z592" s="197"/>
      <c r="AA592" s="202"/>
      <c r="AB592" s="177"/>
    </row>
    <row r="593" spans="4:43" s="86" customFormat="1" ht="9" customHeight="1" thickBot="1">
      <c r="D593" s="180"/>
      <c r="E593" s="181"/>
      <c r="F593" s="184"/>
      <c r="G593" s="185"/>
      <c r="H593" s="186"/>
      <c r="I593" s="26"/>
      <c r="J593" s="92"/>
      <c r="K593" s="27"/>
      <c r="L593" s="204"/>
      <c r="M593" s="204"/>
      <c r="N593" s="204"/>
      <c r="O593" s="207"/>
      <c r="P593" s="208"/>
      <c r="Q593" s="204"/>
      <c r="R593" s="204"/>
      <c r="S593" s="195"/>
      <c r="T593" s="196"/>
      <c r="U593" s="196"/>
      <c r="V593" s="196"/>
      <c r="W593" s="196"/>
      <c r="X593" s="196"/>
      <c r="Y593" s="196"/>
      <c r="Z593" s="197"/>
      <c r="AA593" s="209">
        <v>16</v>
      </c>
      <c r="AB593" s="177"/>
    </row>
    <row r="594" spans="4:43" s="86" customFormat="1" ht="39" customHeight="1" thickBot="1">
      <c r="D594" s="182"/>
      <c r="E594" s="183"/>
      <c r="F594" s="187"/>
      <c r="G594" s="188"/>
      <c r="H594" s="189"/>
      <c r="I594" s="29"/>
      <c r="J594" s="93"/>
      <c r="K594" s="30"/>
      <c r="L594" s="88" t="s">
        <v>14</v>
      </c>
      <c r="M594" s="88" t="s">
        <v>15</v>
      </c>
      <c r="N594" s="88" t="s">
        <v>16</v>
      </c>
      <c r="O594" s="210" t="s">
        <v>17</v>
      </c>
      <c r="P594" s="210"/>
      <c r="Q594" s="88" t="s">
        <v>18</v>
      </c>
      <c r="R594" s="88" t="s">
        <v>19</v>
      </c>
      <c r="S594" s="198"/>
      <c r="T594" s="199"/>
      <c r="U594" s="199"/>
      <c r="V594" s="199"/>
      <c r="W594" s="199"/>
      <c r="X594" s="199"/>
      <c r="Y594" s="199"/>
      <c r="Z594" s="200"/>
      <c r="AA594" s="209"/>
      <c r="AB594" s="177"/>
    </row>
    <row r="595" spans="4:43" s="86" customFormat="1" ht="11.25" customHeight="1" thickBot="1">
      <c r="J595" s="91"/>
      <c r="Y595" s="211" t="s">
        <v>40</v>
      </c>
      <c r="Z595" s="211"/>
      <c r="AA595" s="211"/>
      <c r="AB595" s="177"/>
    </row>
    <row r="596" spans="4:43" s="86" customFormat="1" ht="23.25" customHeight="1">
      <c r="H596" s="83"/>
      <c r="I596" s="212" t="s">
        <v>0</v>
      </c>
      <c r="J596" s="214" t="s">
        <v>1</v>
      </c>
      <c r="K596" s="216" t="s">
        <v>2</v>
      </c>
      <c r="L596" s="216" t="s">
        <v>3</v>
      </c>
      <c r="M596" s="216"/>
      <c r="N596" s="216"/>
      <c r="O596" s="216"/>
      <c r="P596" s="216" t="s">
        <v>4</v>
      </c>
      <c r="Q596" s="216"/>
      <c r="R596" s="216"/>
      <c r="S596" s="216"/>
      <c r="T596" s="216" t="s">
        <v>5</v>
      </c>
      <c r="U596" s="216" t="s">
        <v>6</v>
      </c>
      <c r="V596" s="216" t="s">
        <v>7</v>
      </c>
      <c r="W596" s="216"/>
      <c r="X596" s="219" t="s">
        <v>8</v>
      </c>
      <c r="Y596" s="219"/>
      <c r="Z596" s="219"/>
      <c r="AA596" s="220"/>
      <c r="AB596" s="177"/>
      <c r="AD596" s="86" t="s">
        <v>41</v>
      </c>
      <c r="AE596" s="86">
        <v>1</v>
      </c>
      <c r="AF596" s="86">
        <f t="shared" ref="AF596" si="546">AE596+1</f>
        <v>2</v>
      </c>
      <c r="AG596" s="86">
        <f t="shared" ref="AG596" si="547">AF596+1</f>
        <v>3</v>
      </c>
      <c r="AH596" s="86">
        <f t="shared" ref="AH596" si="548">AG596+1</f>
        <v>4</v>
      </c>
      <c r="AI596" s="86">
        <f t="shared" ref="AI596" si="549">AH596+1</f>
        <v>5</v>
      </c>
      <c r="AJ596" s="86">
        <f t="shared" ref="AJ596" si="550">AI596+1</f>
        <v>6</v>
      </c>
      <c r="AK596" s="86">
        <f t="shared" ref="AK596" si="551">AJ596+1</f>
        <v>7</v>
      </c>
      <c r="AL596" s="86">
        <f t="shared" ref="AL596" si="552">AK596+1</f>
        <v>8</v>
      </c>
      <c r="AM596" s="86">
        <f t="shared" ref="AM596" si="553">AL596+1</f>
        <v>9</v>
      </c>
      <c r="AN596" s="86">
        <f t="shared" ref="AN596" si="554">AM596+1</f>
        <v>10</v>
      </c>
      <c r="AO596" s="86">
        <f t="shared" ref="AO596" si="555">AN596+1</f>
        <v>11</v>
      </c>
      <c r="AP596" s="86">
        <f t="shared" ref="AP596" si="556">AO596+1</f>
        <v>12</v>
      </c>
      <c r="AQ596" s="86">
        <f t="shared" ref="AQ596" si="557">AP596+1</f>
        <v>13</v>
      </c>
    </row>
    <row r="597" spans="4:43" s="86" customFormat="1" ht="76.5" customHeight="1">
      <c r="H597" s="83"/>
      <c r="I597" s="213"/>
      <c r="J597" s="215"/>
      <c r="K597" s="217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7"/>
      <c r="Y597" s="217"/>
      <c r="Z597" s="217"/>
      <c r="AA597" s="221"/>
      <c r="AB597" s="177"/>
      <c r="AC597" s="86">
        <f ca="1">IF(OFFSET(AC597,40,0,1,1)&lt;&gt;0,OFFSET(AC597,40,0,1,1),AA630)</f>
        <v>490</v>
      </c>
    </row>
    <row r="598" spans="4:43" s="86" customFormat="1" ht="23.25" customHeight="1">
      <c r="H598" s="83"/>
      <c r="I598" s="3">
        <f ca="1">AD598</f>
        <v>4</v>
      </c>
      <c r="J598" s="6" t="str">
        <f ca="1">AE598</f>
        <v xml:space="preserve">Болт </v>
      </c>
      <c r="K598" s="47" t="str">
        <f ca="1">AF598</f>
        <v>М6х30</v>
      </c>
      <c r="L598" s="158" t="str">
        <f t="shared" ref="L598:L617" ca="1" si="558">AG598</f>
        <v/>
      </c>
      <c r="M598" s="159"/>
      <c r="N598" s="159"/>
      <c r="O598" s="160"/>
      <c r="P598" s="161" t="str">
        <f t="shared" ref="P598:P617" ca="1" si="559">AH598</f>
        <v/>
      </c>
      <c r="Q598" s="161"/>
      <c r="R598" s="161"/>
      <c r="S598" s="161"/>
      <c r="T598" s="78" t="str">
        <f t="shared" ref="T598:T617" ca="1" si="560">AI598</f>
        <v>шт.</v>
      </c>
      <c r="U598" s="79">
        <f t="shared" ref="U598:U617" ca="1" si="561">AJ598</f>
        <v>7</v>
      </c>
      <c r="V598" s="158" t="str">
        <f t="shared" ref="V598:V617" ca="1" si="562">AK598</f>
        <v/>
      </c>
      <c r="W598" s="160"/>
      <c r="X598" s="155" t="str">
        <f t="shared" ref="X598:X617" ca="1" si="563">AL598</f>
        <v>Вариант А1</v>
      </c>
      <c r="Y598" s="156"/>
      <c r="Z598" s="156"/>
      <c r="AA598" s="157"/>
      <c r="AB598" s="177"/>
      <c r="AC598" s="86">
        <f>AC589+1</f>
        <v>459</v>
      </c>
      <c r="AD598" s="86">
        <f ca="1">IF(OFFSET(INDIRECT($AD$2),AC598,0,1,1)&lt;&gt;0,OFFSET(INDIRECT($AD$2),AC598,0,1,1),"")</f>
        <v>4</v>
      </c>
      <c r="AE598" s="86" t="str">
        <f t="shared" ref="AE598:AQ613" ca="1" si="564">IF(OFFSET(INDIRECT($AD$2),$AC598,AE$2,1,1)&lt;&gt;0,OFFSET(INDIRECT($AD$2),$AC598,AE$2,1,1),"")</f>
        <v xml:space="preserve">Болт </v>
      </c>
      <c r="AF598" s="86" t="str">
        <f t="shared" ca="1" si="564"/>
        <v>М6х30</v>
      </c>
      <c r="AG598" s="86" t="str">
        <f t="shared" ca="1" si="564"/>
        <v/>
      </c>
      <c r="AH598" s="86" t="str">
        <f t="shared" ca="1" si="564"/>
        <v/>
      </c>
      <c r="AI598" s="86" t="str">
        <f t="shared" ca="1" si="564"/>
        <v>шт.</v>
      </c>
      <c r="AJ598" s="86">
        <f t="shared" ca="1" si="564"/>
        <v>7</v>
      </c>
      <c r="AK598" s="86" t="str">
        <f t="shared" ca="1" si="564"/>
        <v/>
      </c>
      <c r="AL598" s="86" t="str">
        <f t="shared" ca="1" si="564"/>
        <v>Вариант А1</v>
      </c>
      <c r="AM598" s="86" t="str">
        <f t="shared" ca="1" si="564"/>
        <v/>
      </c>
      <c r="AN598" s="86" t="str">
        <f t="shared" ca="1" si="564"/>
        <v/>
      </c>
      <c r="AO598" s="86" t="str">
        <f t="shared" ca="1" si="564"/>
        <v/>
      </c>
      <c r="AP598" s="86" t="str">
        <f t="shared" ca="1" si="564"/>
        <v/>
      </c>
      <c r="AQ598" s="86" t="str">
        <f t="shared" ca="1" si="564"/>
        <v/>
      </c>
    </row>
    <row r="599" spans="4:43" s="86" customFormat="1" ht="23.25" customHeight="1">
      <c r="H599" s="83"/>
      <c r="I599" s="3">
        <f t="shared" ref="I599:I617" ca="1" si="565">AD599</f>
        <v>5</v>
      </c>
      <c r="J599" s="6" t="str">
        <f t="shared" ref="J599:J621" ca="1" si="566">AE599</f>
        <v xml:space="preserve">Гайка </v>
      </c>
      <c r="K599" s="79" t="str">
        <f t="shared" ref="K599:K621" ca="1" si="567">AF599</f>
        <v>М6</v>
      </c>
      <c r="L599" s="158" t="str">
        <f t="shared" ca="1" si="558"/>
        <v/>
      </c>
      <c r="M599" s="159"/>
      <c r="N599" s="159"/>
      <c r="O599" s="160"/>
      <c r="P599" s="161" t="str">
        <f t="shared" ca="1" si="559"/>
        <v/>
      </c>
      <c r="Q599" s="161"/>
      <c r="R599" s="161"/>
      <c r="S599" s="161"/>
      <c r="T599" s="78" t="str">
        <f t="shared" ca="1" si="560"/>
        <v>шт.</v>
      </c>
      <c r="U599" s="79">
        <f t="shared" ca="1" si="561"/>
        <v>7</v>
      </c>
      <c r="V599" s="158" t="str">
        <f t="shared" ca="1" si="562"/>
        <v/>
      </c>
      <c r="W599" s="160"/>
      <c r="X599" s="155" t="str">
        <f t="shared" ca="1" si="563"/>
        <v>Вариант А1</v>
      </c>
      <c r="Y599" s="156"/>
      <c r="Z599" s="156"/>
      <c r="AA599" s="157"/>
      <c r="AB599" s="177"/>
      <c r="AC599" s="86">
        <f>AC598+1</f>
        <v>460</v>
      </c>
      <c r="AD599" s="86">
        <f ca="1">IF(OFFSET(INDIRECT($AD$2),AC599,0,1,1)&lt;&gt;0,OFFSET(INDIRECT($AD$2),AC599,0,1,1),"")</f>
        <v>5</v>
      </c>
      <c r="AE599" s="86" t="str">
        <f t="shared" ca="1" si="564"/>
        <v xml:space="preserve">Гайка </v>
      </c>
      <c r="AF599" s="86" t="str">
        <f t="shared" ca="1" si="564"/>
        <v>М6</v>
      </c>
      <c r="AG599" s="86" t="str">
        <f t="shared" ca="1" si="564"/>
        <v/>
      </c>
      <c r="AH599" s="86" t="str">
        <f t="shared" ca="1" si="564"/>
        <v/>
      </c>
      <c r="AI599" s="86" t="str">
        <f t="shared" ca="1" si="564"/>
        <v>шт.</v>
      </c>
      <c r="AJ599" s="86">
        <f t="shared" ca="1" si="564"/>
        <v>7</v>
      </c>
      <c r="AK599" s="86" t="str">
        <f t="shared" ca="1" si="564"/>
        <v/>
      </c>
      <c r="AL599" s="86" t="str">
        <f t="shared" ca="1" si="564"/>
        <v>Вариант А1</v>
      </c>
      <c r="AM599" s="86" t="str">
        <f t="shared" ca="1" si="564"/>
        <v/>
      </c>
      <c r="AN599" s="86" t="str">
        <f t="shared" ca="1" si="564"/>
        <v/>
      </c>
      <c r="AO599" s="86" t="str">
        <f t="shared" ca="1" si="564"/>
        <v/>
      </c>
      <c r="AP599" s="86" t="str">
        <f t="shared" ca="1" si="564"/>
        <v/>
      </c>
      <c r="AQ599" s="86" t="str">
        <f t="shared" ca="1" si="564"/>
        <v/>
      </c>
    </row>
    <row r="600" spans="4:43" s="86" customFormat="1" ht="23.25" customHeight="1">
      <c r="H600" s="83"/>
      <c r="I600" s="3">
        <f t="shared" ca="1" si="565"/>
        <v>6</v>
      </c>
      <c r="J600" s="6" t="str">
        <f t="shared" ca="1" si="566"/>
        <v xml:space="preserve">Шайба плоск. усил. ГОСТ 6958 </v>
      </c>
      <c r="K600" s="79" t="str">
        <f t="shared" ca="1" si="567"/>
        <v>М6</v>
      </c>
      <c r="L600" s="158" t="str">
        <f t="shared" ca="1" si="558"/>
        <v/>
      </c>
      <c r="M600" s="159"/>
      <c r="N600" s="159"/>
      <c r="O600" s="160"/>
      <c r="P600" s="161" t="str">
        <f t="shared" ca="1" si="559"/>
        <v/>
      </c>
      <c r="Q600" s="161"/>
      <c r="R600" s="161"/>
      <c r="S600" s="161"/>
      <c r="T600" s="78" t="str">
        <f t="shared" ca="1" si="560"/>
        <v>шт.</v>
      </c>
      <c r="U600" s="79">
        <f t="shared" ca="1" si="561"/>
        <v>14</v>
      </c>
      <c r="V600" s="158" t="str">
        <f t="shared" ca="1" si="562"/>
        <v/>
      </c>
      <c r="W600" s="160"/>
      <c r="X600" s="155" t="str">
        <f t="shared" ca="1" si="563"/>
        <v>Вариант А1</v>
      </c>
      <c r="Y600" s="156"/>
      <c r="Z600" s="156"/>
      <c r="AA600" s="157"/>
      <c r="AB600" s="177"/>
      <c r="AC600" s="86">
        <f>AC599+1</f>
        <v>461</v>
      </c>
      <c r="AD600" s="86">
        <f t="shared" ref="AD600:AD618" ca="1" si="568">IF(OFFSET(INDIRECT($AD$2),AC600,0,1,1)&lt;&gt;0,OFFSET(INDIRECT($AD$2),AC600,0,1,1),"")</f>
        <v>6</v>
      </c>
      <c r="AE600" s="86" t="str">
        <f t="shared" ca="1" si="564"/>
        <v xml:space="preserve">Шайба плоск. усил. ГОСТ 6958 </v>
      </c>
      <c r="AF600" s="86" t="str">
        <f t="shared" ca="1" si="564"/>
        <v>М6</v>
      </c>
      <c r="AG600" s="86" t="str">
        <f t="shared" ca="1" si="564"/>
        <v/>
      </c>
      <c r="AH600" s="86" t="str">
        <f t="shared" ca="1" si="564"/>
        <v/>
      </c>
      <c r="AI600" s="86" t="str">
        <f t="shared" ca="1" si="564"/>
        <v>шт.</v>
      </c>
      <c r="AJ600" s="86">
        <f t="shared" ca="1" si="564"/>
        <v>14</v>
      </c>
      <c r="AK600" s="86" t="str">
        <f t="shared" ca="1" si="564"/>
        <v/>
      </c>
      <c r="AL600" s="86" t="str">
        <f t="shared" ca="1" si="564"/>
        <v>Вариант А1</v>
      </c>
      <c r="AM600" s="86" t="str">
        <f t="shared" ca="1" si="564"/>
        <v/>
      </c>
      <c r="AN600" s="86" t="str">
        <f t="shared" ca="1" si="564"/>
        <v/>
      </c>
      <c r="AO600" s="86" t="str">
        <f t="shared" ca="1" si="564"/>
        <v/>
      </c>
      <c r="AP600" s="86" t="str">
        <f t="shared" ca="1" si="564"/>
        <v/>
      </c>
      <c r="AQ600" s="86" t="str">
        <f t="shared" ca="1" si="564"/>
        <v/>
      </c>
    </row>
    <row r="601" spans="4:43" s="86" customFormat="1" ht="23.25" customHeight="1">
      <c r="H601" s="83"/>
      <c r="I601" s="3">
        <f t="shared" ca="1" si="565"/>
        <v>7</v>
      </c>
      <c r="J601" s="6" t="str">
        <f t="shared" ca="1" si="566"/>
        <v xml:space="preserve">Шайба пружинная гроверная </v>
      </c>
      <c r="K601" s="79" t="str">
        <f t="shared" ca="1" si="567"/>
        <v>М6</v>
      </c>
      <c r="L601" s="158" t="str">
        <f t="shared" ca="1" si="558"/>
        <v/>
      </c>
      <c r="M601" s="159"/>
      <c r="N601" s="159"/>
      <c r="O601" s="160"/>
      <c r="P601" s="161" t="str">
        <f t="shared" ca="1" si="559"/>
        <v/>
      </c>
      <c r="Q601" s="161"/>
      <c r="R601" s="161"/>
      <c r="S601" s="161"/>
      <c r="T601" s="78" t="str">
        <f t="shared" ca="1" si="560"/>
        <v>шт.</v>
      </c>
      <c r="U601" s="79">
        <f t="shared" ca="1" si="561"/>
        <v>7</v>
      </c>
      <c r="V601" s="158" t="str">
        <f t="shared" ca="1" si="562"/>
        <v/>
      </c>
      <c r="W601" s="160"/>
      <c r="X601" s="155" t="str">
        <f t="shared" ca="1" si="563"/>
        <v>Вариант А1</v>
      </c>
      <c r="Y601" s="156"/>
      <c r="Z601" s="156"/>
      <c r="AA601" s="157"/>
      <c r="AB601" s="177"/>
      <c r="AC601" s="86">
        <f t="shared" ref="AC601:AC618" si="569">AC600+1</f>
        <v>462</v>
      </c>
      <c r="AD601" s="86">
        <f t="shared" ca="1" si="568"/>
        <v>7</v>
      </c>
      <c r="AE601" s="86" t="str">
        <f t="shared" ca="1" si="564"/>
        <v xml:space="preserve">Шайба пружинная гроверная </v>
      </c>
      <c r="AF601" s="86" t="str">
        <f t="shared" ca="1" si="564"/>
        <v>М6</v>
      </c>
      <c r="AG601" s="86" t="str">
        <f t="shared" ca="1" si="564"/>
        <v/>
      </c>
      <c r="AH601" s="86" t="str">
        <f t="shared" ca="1" si="564"/>
        <v/>
      </c>
      <c r="AI601" s="86" t="str">
        <f t="shared" ca="1" si="564"/>
        <v>шт.</v>
      </c>
      <c r="AJ601" s="86">
        <f t="shared" ca="1" si="564"/>
        <v>7</v>
      </c>
      <c r="AK601" s="86" t="str">
        <f t="shared" ca="1" si="564"/>
        <v/>
      </c>
      <c r="AL601" s="86" t="str">
        <f t="shared" ca="1" si="564"/>
        <v>Вариант А1</v>
      </c>
      <c r="AM601" s="86" t="str">
        <f t="shared" ca="1" si="564"/>
        <v/>
      </c>
      <c r="AN601" s="86" t="str">
        <f t="shared" ca="1" si="564"/>
        <v/>
      </c>
      <c r="AO601" s="86" t="str">
        <f t="shared" ca="1" si="564"/>
        <v/>
      </c>
      <c r="AP601" s="86" t="str">
        <f t="shared" ca="1" si="564"/>
        <v/>
      </c>
      <c r="AQ601" s="86" t="str">
        <f t="shared" ca="1" si="564"/>
        <v/>
      </c>
    </row>
    <row r="602" spans="4:43" s="86" customFormat="1" ht="23.25" customHeight="1">
      <c r="H602" s="83"/>
      <c r="I602" s="3">
        <f t="shared" ca="1" si="565"/>
        <v>8</v>
      </c>
      <c r="J602" s="6" t="str">
        <f t="shared" ca="1" si="566"/>
        <v>Болт ГОСТ 7798-70</v>
      </c>
      <c r="K602" s="41" t="str">
        <f t="shared" ca="1" si="567"/>
        <v>М8х30</v>
      </c>
      <c r="L602" s="158" t="str">
        <f t="shared" ca="1" si="558"/>
        <v/>
      </c>
      <c r="M602" s="159"/>
      <c r="N602" s="159"/>
      <c r="O602" s="160"/>
      <c r="P602" s="161" t="str">
        <f t="shared" ca="1" si="559"/>
        <v/>
      </c>
      <c r="Q602" s="161"/>
      <c r="R602" s="161"/>
      <c r="S602" s="161"/>
      <c r="T602" s="78" t="str">
        <f t="shared" ca="1" si="560"/>
        <v>шт.</v>
      </c>
      <c r="U602" s="79">
        <f t="shared" ca="1" si="561"/>
        <v>6</v>
      </c>
      <c r="V602" s="158" t="str">
        <f t="shared" ca="1" si="562"/>
        <v/>
      </c>
      <c r="W602" s="160"/>
      <c r="X602" s="155" t="str">
        <f t="shared" ca="1" si="563"/>
        <v>Вариант А1</v>
      </c>
      <c r="Y602" s="156"/>
      <c r="Z602" s="156"/>
      <c r="AA602" s="157"/>
      <c r="AB602" s="177"/>
      <c r="AC602" s="86">
        <f t="shared" si="569"/>
        <v>463</v>
      </c>
      <c r="AD602" s="86">
        <f t="shared" ca="1" si="568"/>
        <v>8</v>
      </c>
      <c r="AE602" s="86" t="str">
        <f t="shared" ca="1" si="564"/>
        <v>Болт ГОСТ 7798-70</v>
      </c>
      <c r="AF602" s="86" t="str">
        <f t="shared" ca="1" si="564"/>
        <v>М8х30</v>
      </c>
      <c r="AG602" s="86" t="str">
        <f t="shared" ca="1" si="564"/>
        <v/>
      </c>
      <c r="AH602" s="86" t="str">
        <f t="shared" ca="1" si="564"/>
        <v/>
      </c>
      <c r="AI602" s="86" t="str">
        <f t="shared" ca="1" si="564"/>
        <v>шт.</v>
      </c>
      <c r="AJ602" s="86">
        <f t="shared" ca="1" si="564"/>
        <v>6</v>
      </c>
      <c r="AK602" s="86" t="str">
        <f t="shared" ca="1" si="564"/>
        <v/>
      </c>
      <c r="AL602" s="86" t="str">
        <f t="shared" ca="1" si="564"/>
        <v>Вариант А1</v>
      </c>
      <c r="AM602" s="86" t="str">
        <f t="shared" ca="1" si="564"/>
        <v/>
      </c>
      <c r="AN602" s="86" t="str">
        <f t="shared" ca="1" si="564"/>
        <v/>
      </c>
      <c r="AO602" s="86" t="str">
        <f t="shared" ca="1" si="564"/>
        <v/>
      </c>
      <c r="AP602" s="86" t="str">
        <f t="shared" ca="1" si="564"/>
        <v/>
      </c>
      <c r="AQ602" s="86" t="str">
        <f t="shared" ca="1" si="564"/>
        <v/>
      </c>
    </row>
    <row r="603" spans="4:43" s="86" customFormat="1" ht="23.25" customHeight="1">
      <c r="H603" s="83"/>
      <c r="I603" s="3">
        <f t="shared" ca="1" si="565"/>
        <v>9</v>
      </c>
      <c r="J603" s="6" t="str">
        <f t="shared" ca="1" si="566"/>
        <v>Гайка ГОСТ 5915-70</v>
      </c>
      <c r="K603" s="79" t="str">
        <f t="shared" ca="1" si="567"/>
        <v>М8</v>
      </c>
      <c r="L603" s="158" t="str">
        <f t="shared" ca="1" si="558"/>
        <v/>
      </c>
      <c r="M603" s="159"/>
      <c r="N603" s="159"/>
      <c r="O603" s="160"/>
      <c r="P603" s="161" t="str">
        <f t="shared" ca="1" si="559"/>
        <v/>
      </c>
      <c r="Q603" s="161"/>
      <c r="R603" s="161"/>
      <c r="S603" s="161"/>
      <c r="T603" s="78" t="str">
        <f t="shared" ca="1" si="560"/>
        <v>шт.</v>
      </c>
      <c r="U603" s="79">
        <f t="shared" ca="1" si="561"/>
        <v>6</v>
      </c>
      <c r="V603" s="158" t="str">
        <f t="shared" ca="1" si="562"/>
        <v/>
      </c>
      <c r="W603" s="160"/>
      <c r="X603" s="155" t="str">
        <f t="shared" ca="1" si="563"/>
        <v>Вариант А1</v>
      </c>
      <c r="Y603" s="156"/>
      <c r="Z603" s="156"/>
      <c r="AA603" s="157"/>
      <c r="AB603" s="177"/>
      <c r="AC603" s="86">
        <f t="shared" si="569"/>
        <v>464</v>
      </c>
      <c r="AD603" s="86">
        <f t="shared" ca="1" si="568"/>
        <v>9</v>
      </c>
      <c r="AE603" s="86" t="str">
        <f t="shared" ca="1" si="564"/>
        <v>Гайка ГОСТ 5915-70</v>
      </c>
      <c r="AF603" s="86" t="str">
        <f t="shared" ca="1" si="564"/>
        <v>М8</v>
      </c>
      <c r="AG603" s="86" t="str">
        <f t="shared" ca="1" si="564"/>
        <v/>
      </c>
      <c r="AH603" s="86" t="str">
        <f t="shared" ca="1" si="564"/>
        <v/>
      </c>
      <c r="AI603" s="86" t="str">
        <f t="shared" ca="1" si="564"/>
        <v>шт.</v>
      </c>
      <c r="AJ603" s="86">
        <f t="shared" ca="1" si="564"/>
        <v>6</v>
      </c>
      <c r="AK603" s="86" t="str">
        <f t="shared" ca="1" si="564"/>
        <v/>
      </c>
      <c r="AL603" s="86" t="str">
        <f t="shared" ca="1" si="564"/>
        <v>Вариант А1</v>
      </c>
      <c r="AM603" s="86" t="str">
        <f t="shared" ca="1" si="564"/>
        <v/>
      </c>
      <c r="AN603" s="86" t="str">
        <f t="shared" ca="1" si="564"/>
        <v/>
      </c>
      <c r="AO603" s="86" t="str">
        <f t="shared" ca="1" si="564"/>
        <v/>
      </c>
      <c r="AP603" s="86" t="str">
        <f t="shared" ca="1" si="564"/>
        <v/>
      </c>
      <c r="AQ603" s="86" t="str">
        <f t="shared" ca="1" si="564"/>
        <v/>
      </c>
    </row>
    <row r="604" spans="4:43" s="86" customFormat="1" ht="23.25" customHeight="1">
      <c r="H604" s="83"/>
      <c r="I604" s="40">
        <f t="shared" ca="1" si="565"/>
        <v>10</v>
      </c>
      <c r="J604" s="6" t="str">
        <f t="shared" ca="1" si="566"/>
        <v xml:space="preserve">Шайба плоск. усил. ГОСТ 6958 </v>
      </c>
      <c r="K604" s="74" t="str">
        <f t="shared" ca="1" si="567"/>
        <v>М8</v>
      </c>
      <c r="L604" s="158" t="str">
        <f t="shared" ca="1" si="558"/>
        <v/>
      </c>
      <c r="M604" s="159"/>
      <c r="N604" s="159"/>
      <c r="O604" s="160"/>
      <c r="P604" s="161" t="str">
        <f t="shared" ca="1" si="559"/>
        <v/>
      </c>
      <c r="Q604" s="161"/>
      <c r="R604" s="161"/>
      <c r="S604" s="161"/>
      <c r="T604" s="78" t="str">
        <f t="shared" ca="1" si="560"/>
        <v>шт.</v>
      </c>
      <c r="U604" s="79">
        <f t="shared" ca="1" si="561"/>
        <v>12</v>
      </c>
      <c r="V604" s="158" t="str">
        <f t="shared" ca="1" si="562"/>
        <v/>
      </c>
      <c r="W604" s="160"/>
      <c r="X604" s="155" t="str">
        <f t="shared" ca="1" si="563"/>
        <v>Вариант А1</v>
      </c>
      <c r="Y604" s="156"/>
      <c r="Z604" s="156"/>
      <c r="AA604" s="157"/>
      <c r="AB604" s="177"/>
      <c r="AC604" s="86">
        <f t="shared" si="569"/>
        <v>465</v>
      </c>
      <c r="AD604" s="86">
        <f t="shared" ca="1" si="568"/>
        <v>10</v>
      </c>
      <c r="AE604" s="86" t="str">
        <f t="shared" ca="1" si="564"/>
        <v xml:space="preserve">Шайба плоск. усил. ГОСТ 6958 </v>
      </c>
      <c r="AF604" s="86" t="str">
        <f t="shared" ca="1" si="564"/>
        <v>М8</v>
      </c>
      <c r="AG604" s="86" t="str">
        <f t="shared" ca="1" si="564"/>
        <v/>
      </c>
      <c r="AH604" s="86" t="str">
        <f t="shared" ca="1" si="564"/>
        <v/>
      </c>
      <c r="AI604" s="86" t="str">
        <f t="shared" ca="1" si="564"/>
        <v>шт.</v>
      </c>
      <c r="AJ604" s="86">
        <f t="shared" ca="1" si="564"/>
        <v>12</v>
      </c>
      <c r="AK604" s="86" t="str">
        <f t="shared" ca="1" si="564"/>
        <v/>
      </c>
      <c r="AL604" s="86" t="str">
        <f t="shared" ca="1" si="564"/>
        <v>Вариант А1</v>
      </c>
      <c r="AM604" s="86" t="str">
        <f t="shared" ca="1" si="564"/>
        <v/>
      </c>
      <c r="AN604" s="86" t="str">
        <f t="shared" ca="1" si="564"/>
        <v/>
      </c>
      <c r="AO604" s="86" t="str">
        <f t="shared" ca="1" si="564"/>
        <v/>
      </c>
      <c r="AP604" s="86" t="str">
        <f t="shared" ca="1" si="564"/>
        <v/>
      </c>
      <c r="AQ604" s="86" t="str">
        <f t="shared" ca="1" si="564"/>
        <v/>
      </c>
    </row>
    <row r="605" spans="4:43" s="86" customFormat="1" ht="23.25" customHeight="1">
      <c r="H605" s="83"/>
      <c r="I605" s="3">
        <f t="shared" ca="1" si="565"/>
        <v>11</v>
      </c>
      <c r="J605" s="6" t="str">
        <f t="shared" ca="1" si="566"/>
        <v>Шайба пружинн. гровер ГОСТ 6402-70</v>
      </c>
      <c r="K605" s="79" t="str">
        <f t="shared" ca="1" si="567"/>
        <v>М8</v>
      </c>
      <c r="L605" s="158" t="str">
        <f t="shared" ca="1" si="558"/>
        <v/>
      </c>
      <c r="M605" s="159"/>
      <c r="N605" s="159"/>
      <c r="O605" s="160"/>
      <c r="P605" s="161" t="str">
        <f t="shared" ca="1" si="559"/>
        <v/>
      </c>
      <c r="Q605" s="161"/>
      <c r="R605" s="161"/>
      <c r="S605" s="161"/>
      <c r="T605" s="78" t="str">
        <f t="shared" ca="1" si="560"/>
        <v>шт.</v>
      </c>
      <c r="U605" s="79">
        <f t="shared" ca="1" si="561"/>
        <v>6</v>
      </c>
      <c r="V605" s="158" t="str">
        <f t="shared" ca="1" si="562"/>
        <v/>
      </c>
      <c r="W605" s="160"/>
      <c r="X605" s="155" t="str">
        <f t="shared" ca="1" si="563"/>
        <v>Вариант А1</v>
      </c>
      <c r="Y605" s="156"/>
      <c r="Z605" s="156"/>
      <c r="AA605" s="157"/>
      <c r="AB605" s="177"/>
      <c r="AC605" s="86">
        <f t="shared" si="569"/>
        <v>466</v>
      </c>
      <c r="AD605" s="86">
        <f t="shared" ca="1" si="568"/>
        <v>11</v>
      </c>
      <c r="AE605" s="86" t="str">
        <f t="shared" ca="1" si="564"/>
        <v>Шайба пружинн. гровер ГОСТ 6402-70</v>
      </c>
      <c r="AF605" s="86" t="str">
        <f t="shared" ca="1" si="564"/>
        <v>М8</v>
      </c>
      <c r="AG605" s="86" t="str">
        <f t="shared" ca="1" si="564"/>
        <v/>
      </c>
      <c r="AH605" s="86" t="str">
        <f t="shared" ca="1" si="564"/>
        <v/>
      </c>
      <c r="AI605" s="86" t="str">
        <f t="shared" ca="1" si="564"/>
        <v>шт.</v>
      </c>
      <c r="AJ605" s="86">
        <f t="shared" ca="1" si="564"/>
        <v>6</v>
      </c>
      <c r="AK605" s="86" t="str">
        <f t="shared" ca="1" si="564"/>
        <v/>
      </c>
      <c r="AL605" s="86" t="str">
        <f t="shared" ca="1" si="564"/>
        <v>Вариант А1</v>
      </c>
      <c r="AM605" s="86" t="str">
        <f t="shared" ca="1" si="564"/>
        <v/>
      </c>
      <c r="AN605" s="86" t="str">
        <f t="shared" ca="1" si="564"/>
        <v/>
      </c>
      <c r="AO605" s="86" t="str">
        <f t="shared" ca="1" si="564"/>
        <v/>
      </c>
      <c r="AP605" s="86" t="str">
        <f t="shared" ca="1" si="564"/>
        <v/>
      </c>
      <c r="AQ605" s="86" t="str">
        <f t="shared" ca="1" si="564"/>
        <v/>
      </c>
    </row>
    <row r="606" spans="4:43" s="86" customFormat="1" ht="23.25" customHeight="1">
      <c r="H606" s="83"/>
      <c r="I606" s="3">
        <f t="shared" ca="1" si="565"/>
        <v>12</v>
      </c>
      <c r="J606" s="6" t="str">
        <f t="shared" ca="1" si="566"/>
        <v>Провод желт.-зел.ТУ 3550</v>
      </c>
      <c r="K606" s="73" t="str">
        <f t="shared" ca="1" si="567"/>
        <v>ПВ1 1х6</v>
      </c>
      <c r="L606" s="158" t="str">
        <f t="shared" ca="1" si="558"/>
        <v/>
      </c>
      <c r="M606" s="159"/>
      <c r="N606" s="159"/>
      <c r="O606" s="160"/>
      <c r="P606" s="161" t="str">
        <f t="shared" ca="1" si="559"/>
        <v/>
      </c>
      <c r="Q606" s="161"/>
      <c r="R606" s="161"/>
      <c r="S606" s="161"/>
      <c r="T606" s="78" t="str">
        <f t="shared" ca="1" si="560"/>
        <v>м.</v>
      </c>
      <c r="U606" s="79">
        <f t="shared" ca="1" si="561"/>
        <v>5</v>
      </c>
      <c r="V606" s="158" t="str">
        <f t="shared" ca="1" si="562"/>
        <v/>
      </c>
      <c r="W606" s="160"/>
      <c r="X606" s="155" t="str">
        <f t="shared" ca="1" si="563"/>
        <v>Вариант А1</v>
      </c>
      <c r="Y606" s="156"/>
      <c r="Z606" s="156"/>
      <c r="AA606" s="157"/>
      <c r="AB606" s="177"/>
      <c r="AC606" s="86">
        <f t="shared" si="569"/>
        <v>467</v>
      </c>
      <c r="AD606" s="86">
        <f t="shared" ca="1" si="568"/>
        <v>12</v>
      </c>
      <c r="AE606" s="86" t="str">
        <f t="shared" ca="1" si="564"/>
        <v>Провод желт.-зел.ТУ 3550</v>
      </c>
      <c r="AF606" s="86" t="str">
        <f t="shared" ca="1" si="564"/>
        <v>ПВ1 1х6</v>
      </c>
      <c r="AG606" s="86" t="str">
        <f t="shared" ca="1" si="564"/>
        <v/>
      </c>
      <c r="AH606" s="86" t="str">
        <f t="shared" ca="1" si="564"/>
        <v/>
      </c>
      <c r="AI606" s="86" t="str">
        <f t="shared" ca="1" si="564"/>
        <v>м.</v>
      </c>
      <c r="AJ606" s="86">
        <f t="shared" ca="1" si="564"/>
        <v>5</v>
      </c>
      <c r="AK606" s="86" t="str">
        <f t="shared" ca="1" si="564"/>
        <v/>
      </c>
      <c r="AL606" s="86" t="str">
        <f t="shared" ca="1" si="564"/>
        <v>Вариант А1</v>
      </c>
      <c r="AM606" s="86" t="str">
        <f t="shared" ca="1" si="564"/>
        <v/>
      </c>
      <c r="AN606" s="86" t="str">
        <f t="shared" ca="1" si="564"/>
        <v/>
      </c>
      <c r="AO606" s="86" t="str">
        <f t="shared" ca="1" si="564"/>
        <v/>
      </c>
      <c r="AP606" s="86" t="str">
        <f t="shared" ca="1" si="564"/>
        <v/>
      </c>
      <c r="AQ606" s="86" t="str">
        <f t="shared" ca="1" si="564"/>
        <v/>
      </c>
    </row>
    <row r="607" spans="4:43" s="86" customFormat="1" ht="23.25" customHeight="1">
      <c r="H607" s="83"/>
      <c r="I607" s="3">
        <f t="shared" ca="1" si="565"/>
        <v>13</v>
      </c>
      <c r="J607" s="6" t="str">
        <f t="shared" ca="1" si="566"/>
        <v xml:space="preserve">Провод </v>
      </c>
      <c r="K607" s="79" t="str">
        <f t="shared" ca="1" si="567"/>
        <v>ПВ-1 1х2,5</v>
      </c>
      <c r="L607" s="158" t="str">
        <f t="shared" ca="1" si="558"/>
        <v/>
      </c>
      <c r="M607" s="159"/>
      <c r="N607" s="159"/>
      <c r="O607" s="160"/>
      <c r="P607" s="161" t="str">
        <f t="shared" ca="1" si="559"/>
        <v/>
      </c>
      <c r="Q607" s="161"/>
      <c r="R607" s="161"/>
      <c r="S607" s="161"/>
      <c r="T607" s="78" t="str">
        <f t="shared" ca="1" si="560"/>
        <v>м.</v>
      </c>
      <c r="U607" s="79">
        <f t="shared" ca="1" si="561"/>
        <v>3</v>
      </c>
      <c r="V607" s="158" t="str">
        <f t="shared" ca="1" si="562"/>
        <v/>
      </c>
      <c r="W607" s="160"/>
      <c r="X607" s="155" t="str">
        <f t="shared" ca="1" si="563"/>
        <v>Вариант А1</v>
      </c>
      <c r="Y607" s="156"/>
      <c r="Z607" s="156"/>
      <c r="AA607" s="157"/>
      <c r="AB607" s="177"/>
      <c r="AC607" s="86">
        <f t="shared" si="569"/>
        <v>468</v>
      </c>
      <c r="AD607" s="86">
        <f t="shared" ca="1" si="568"/>
        <v>13</v>
      </c>
      <c r="AE607" s="86" t="str">
        <f t="shared" ca="1" si="564"/>
        <v xml:space="preserve">Провод </v>
      </c>
      <c r="AF607" s="86" t="str">
        <f t="shared" ca="1" si="564"/>
        <v>ПВ-1 1х2,5</v>
      </c>
      <c r="AG607" s="86" t="str">
        <f t="shared" ca="1" si="564"/>
        <v/>
      </c>
      <c r="AH607" s="86" t="str">
        <f t="shared" ca="1" si="564"/>
        <v/>
      </c>
      <c r="AI607" s="86" t="str">
        <f t="shared" ca="1" si="564"/>
        <v>м.</v>
      </c>
      <c r="AJ607" s="86">
        <f t="shared" ca="1" si="564"/>
        <v>3</v>
      </c>
      <c r="AK607" s="86" t="str">
        <f t="shared" ca="1" si="564"/>
        <v/>
      </c>
      <c r="AL607" s="86" t="str">
        <f t="shared" ca="1" si="564"/>
        <v>Вариант А1</v>
      </c>
      <c r="AM607" s="86" t="str">
        <f t="shared" ca="1" si="564"/>
        <v/>
      </c>
      <c r="AN607" s="86" t="str">
        <f t="shared" ca="1" si="564"/>
        <v/>
      </c>
      <c r="AO607" s="86" t="str">
        <f t="shared" ca="1" si="564"/>
        <v/>
      </c>
      <c r="AP607" s="86" t="str">
        <f t="shared" ca="1" si="564"/>
        <v/>
      </c>
      <c r="AQ607" s="86" t="str">
        <f t="shared" ca="1" si="564"/>
        <v/>
      </c>
    </row>
    <row r="608" spans="4:43" s="86" customFormat="1" ht="23.25" customHeight="1">
      <c r="H608" s="83"/>
      <c r="I608" s="3">
        <f t="shared" ca="1" si="565"/>
        <v>14</v>
      </c>
      <c r="J608" s="6" t="str">
        <f t="shared" ca="1" si="566"/>
        <v xml:space="preserve">Провод </v>
      </c>
      <c r="K608" s="47" t="str">
        <f t="shared" ca="1" si="567"/>
        <v>ВВГнг 2х2,5</v>
      </c>
      <c r="L608" s="158" t="str">
        <f t="shared" ca="1" si="558"/>
        <v/>
      </c>
      <c r="M608" s="159"/>
      <c r="N608" s="159"/>
      <c r="O608" s="160"/>
      <c r="P608" s="161" t="str">
        <f t="shared" ca="1" si="559"/>
        <v/>
      </c>
      <c r="Q608" s="161"/>
      <c r="R608" s="161"/>
      <c r="S608" s="161"/>
      <c r="T608" s="78" t="str">
        <f t="shared" ca="1" si="560"/>
        <v>м.</v>
      </c>
      <c r="U608" s="79">
        <f t="shared" ca="1" si="561"/>
        <v>6</v>
      </c>
      <c r="V608" s="158" t="str">
        <f t="shared" ca="1" si="562"/>
        <v/>
      </c>
      <c r="W608" s="160"/>
      <c r="X608" s="155" t="str">
        <f t="shared" ca="1" si="563"/>
        <v>Вариант А1</v>
      </c>
      <c r="Y608" s="156"/>
      <c r="Z608" s="156"/>
      <c r="AA608" s="157"/>
      <c r="AB608" s="177"/>
      <c r="AC608" s="86">
        <f t="shared" si="569"/>
        <v>469</v>
      </c>
      <c r="AD608" s="86">
        <f t="shared" ca="1" si="568"/>
        <v>14</v>
      </c>
      <c r="AE608" s="86" t="str">
        <f t="shared" ca="1" si="564"/>
        <v xml:space="preserve">Провод </v>
      </c>
      <c r="AF608" s="86" t="str">
        <f t="shared" ca="1" si="564"/>
        <v>ВВГнг 2х2,5</v>
      </c>
      <c r="AG608" s="86" t="str">
        <f t="shared" ca="1" si="564"/>
        <v/>
      </c>
      <c r="AH608" s="86" t="str">
        <f t="shared" ca="1" si="564"/>
        <v/>
      </c>
      <c r="AI608" s="86" t="str">
        <f t="shared" ca="1" si="564"/>
        <v>м.</v>
      </c>
      <c r="AJ608" s="86">
        <f t="shared" ca="1" si="564"/>
        <v>6</v>
      </c>
      <c r="AK608" s="86" t="str">
        <f t="shared" ca="1" si="564"/>
        <v/>
      </c>
      <c r="AL608" s="86" t="str">
        <f t="shared" ca="1" si="564"/>
        <v>Вариант А1</v>
      </c>
      <c r="AM608" s="86" t="str">
        <f t="shared" ca="1" si="564"/>
        <v/>
      </c>
      <c r="AN608" s="86" t="str">
        <f t="shared" ca="1" si="564"/>
        <v/>
      </c>
      <c r="AO608" s="86" t="str">
        <f t="shared" ca="1" si="564"/>
        <v/>
      </c>
      <c r="AP608" s="86" t="str">
        <f t="shared" ca="1" si="564"/>
        <v/>
      </c>
      <c r="AQ608" s="86" t="str">
        <f t="shared" ca="1" si="564"/>
        <v/>
      </c>
    </row>
    <row r="609" spans="4:43" s="86" customFormat="1" ht="23.25" customHeight="1">
      <c r="H609" s="83"/>
      <c r="I609" s="3">
        <f t="shared" ca="1" si="565"/>
        <v>15</v>
      </c>
      <c r="J609" s="6" t="str">
        <f t="shared" ca="1" si="566"/>
        <v xml:space="preserve">Кабель </v>
      </c>
      <c r="K609" s="79" t="str">
        <f t="shared" ca="1" si="567"/>
        <v>КВВГнг 10х2,5</v>
      </c>
      <c r="L609" s="158" t="str">
        <f t="shared" ca="1" si="558"/>
        <v/>
      </c>
      <c r="M609" s="159"/>
      <c r="N609" s="159"/>
      <c r="O609" s="160"/>
      <c r="P609" s="161" t="str">
        <f t="shared" ca="1" si="559"/>
        <v/>
      </c>
      <c r="Q609" s="161"/>
      <c r="R609" s="161"/>
      <c r="S609" s="161"/>
      <c r="T609" s="78" t="str">
        <f t="shared" ca="1" si="560"/>
        <v>м.</v>
      </c>
      <c r="U609" s="79">
        <f t="shared" ca="1" si="561"/>
        <v>6</v>
      </c>
      <c r="V609" s="158" t="str">
        <f t="shared" ca="1" si="562"/>
        <v/>
      </c>
      <c r="W609" s="160"/>
      <c r="X609" s="155" t="str">
        <f t="shared" ca="1" si="563"/>
        <v>Вариант А1</v>
      </c>
      <c r="Y609" s="156"/>
      <c r="Z609" s="156"/>
      <c r="AA609" s="157"/>
      <c r="AB609" s="177"/>
      <c r="AC609" s="86">
        <f t="shared" si="569"/>
        <v>470</v>
      </c>
      <c r="AD609" s="86">
        <f t="shared" ca="1" si="568"/>
        <v>15</v>
      </c>
      <c r="AE609" s="86" t="str">
        <f t="shared" ca="1" si="564"/>
        <v xml:space="preserve">Кабель </v>
      </c>
      <c r="AF609" s="86" t="str">
        <f t="shared" ca="1" si="564"/>
        <v>КВВГнг 10х2,5</v>
      </c>
      <c r="AG609" s="86" t="str">
        <f t="shared" ca="1" si="564"/>
        <v/>
      </c>
      <c r="AH609" s="86" t="str">
        <f t="shared" ca="1" si="564"/>
        <v/>
      </c>
      <c r="AI609" s="86" t="str">
        <f t="shared" ca="1" si="564"/>
        <v>м.</v>
      </c>
      <c r="AJ609" s="86">
        <f t="shared" ca="1" si="564"/>
        <v>6</v>
      </c>
      <c r="AK609" s="86" t="str">
        <f t="shared" ca="1" si="564"/>
        <v/>
      </c>
      <c r="AL609" s="86" t="str">
        <f t="shared" ca="1" si="564"/>
        <v>Вариант А1</v>
      </c>
      <c r="AM609" s="86" t="str">
        <f t="shared" ca="1" si="564"/>
        <v/>
      </c>
      <c r="AN609" s="86" t="str">
        <f t="shared" ca="1" si="564"/>
        <v/>
      </c>
      <c r="AO609" s="86" t="str">
        <f t="shared" ca="1" si="564"/>
        <v/>
      </c>
      <c r="AP609" s="86" t="str">
        <f t="shared" ca="1" si="564"/>
        <v/>
      </c>
      <c r="AQ609" s="86" t="str">
        <f t="shared" ca="1" si="564"/>
        <v/>
      </c>
    </row>
    <row r="610" spans="4:43" s="86" customFormat="1" ht="23.25" customHeight="1">
      <c r="H610" s="83"/>
      <c r="I610" s="3">
        <f t="shared" ca="1" si="565"/>
        <v>16</v>
      </c>
      <c r="J610" s="6" t="str">
        <f t="shared" ca="1" si="566"/>
        <v xml:space="preserve">Наконечник </v>
      </c>
      <c r="K610" s="79" t="str">
        <f t="shared" ca="1" si="567"/>
        <v>НКИ 2.5-6</v>
      </c>
      <c r="L610" s="158" t="str">
        <f t="shared" ca="1" si="558"/>
        <v/>
      </c>
      <c r="M610" s="159"/>
      <c r="N610" s="159"/>
      <c r="O610" s="160"/>
      <c r="P610" s="161" t="str">
        <f t="shared" ca="1" si="559"/>
        <v/>
      </c>
      <c r="Q610" s="161"/>
      <c r="R610" s="161"/>
      <c r="S610" s="161"/>
      <c r="T610" s="78" t="str">
        <f t="shared" ca="1" si="560"/>
        <v>шт.</v>
      </c>
      <c r="U610" s="79">
        <f t="shared" ca="1" si="561"/>
        <v>6</v>
      </c>
      <c r="V610" s="158" t="str">
        <f t="shared" ca="1" si="562"/>
        <v/>
      </c>
      <c r="W610" s="160"/>
      <c r="X610" s="155" t="str">
        <f t="shared" ca="1" si="563"/>
        <v>Вариант А1</v>
      </c>
      <c r="Y610" s="156"/>
      <c r="Z610" s="156"/>
      <c r="AA610" s="157"/>
      <c r="AB610" s="177"/>
      <c r="AC610" s="86">
        <f t="shared" si="569"/>
        <v>471</v>
      </c>
      <c r="AD610" s="86">
        <f t="shared" ca="1" si="568"/>
        <v>16</v>
      </c>
      <c r="AE610" s="86" t="str">
        <f t="shared" ca="1" si="564"/>
        <v xml:space="preserve">Наконечник </v>
      </c>
      <c r="AF610" s="86" t="str">
        <f t="shared" ca="1" si="564"/>
        <v>НКИ 2.5-6</v>
      </c>
      <c r="AG610" s="86" t="str">
        <f t="shared" ca="1" si="564"/>
        <v/>
      </c>
      <c r="AH610" s="86" t="str">
        <f t="shared" ca="1" si="564"/>
        <v/>
      </c>
      <c r="AI610" s="86" t="str">
        <f t="shared" ca="1" si="564"/>
        <v>шт.</v>
      </c>
      <c r="AJ610" s="86">
        <f t="shared" ca="1" si="564"/>
        <v>6</v>
      </c>
      <c r="AK610" s="86" t="str">
        <f t="shared" ca="1" si="564"/>
        <v/>
      </c>
      <c r="AL610" s="86" t="str">
        <f t="shared" ca="1" si="564"/>
        <v>Вариант А1</v>
      </c>
      <c r="AM610" s="86" t="str">
        <f t="shared" ca="1" si="564"/>
        <v/>
      </c>
      <c r="AN610" s="86" t="str">
        <f t="shared" ca="1" si="564"/>
        <v/>
      </c>
      <c r="AO610" s="86" t="str">
        <f t="shared" ca="1" si="564"/>
        <v/>
      </c>
      <c r="AP610" s="86" t="str">
        <f t="shared" ca="1" si="564"/>
        <v/>
      </c>
      <c r="AQ610" s="86" t="str">
        <f t="shared" ca="1" si="564"/>
        <v/>
      </c>
    </row>
    <row r="611" spans="4:43" s="86" customFormat="1" ht="23.25" customHeight="1">
      <c r="H611" s="83"/>
      <c r="I611" s="3">
        <f t="shared" ca="1" si="565"/>
        <v>17</v>
      </c>
      <c r="J611" s="6" t="str">
        <f t="shared" ca="1" si="566"/>
        <v xml:space="preserve">Наконечник </v>
      </c>
      <c r="K611" s="79" t="str">
        <f t="shared" ca="1" si="567"/>
        <v>НКИ 5,5-6</v>
      </c>
      <c r="L611" s="158" t="str">
        <f t="shared" ca="1" si="558"/>
        <v/>
      </c>
      <c r="M611" s="159"/>
      <c r="N611" s="159"/>
      <c r="O611" s="160"/>
      <c r="P611" s="161" t="str">
        <f t="shared" ca="1" si="559"/>
        <v/>
      </c>
      <c r="Q611" s="161"/>
      <c r="R611" s="161"/>
      <c r="S611" s="161"/>
      <c r="T611" s="78" t="str">
        <f t="shared" ca="1" si="560"/>
        <v>шт.</v>
      </c>
      <c r="U611" s="79">
        <f t="shared" ca="1" si="561"/>
        <v>2</v>
      </c>
      <c r="V611" s="158" t="str">
        <f t="shared" ca="1" si="562"/>
        <v/>
      </c>
      <c r="W611" s="160"/>
      <c r="X611" s="155" t="str">
        <f t="shared" ca="1" si="563"/>
        <v>Вариант А1</v>
      </c>
      <c r="Y611" s="156"/>
      <c r="Z611" s="156"/>
      <c r="AA611" s="157"/>
      <c r="AB611" s="177"/>
      <c r="AC611" s="86">
        <f t="shared" si="569"/>
        <v>472</v>
      </c>
      <c r="AD611" s="86">
        <f t="shared" ca="1" si="568"/>
        <v>17</v>
      </c>
      <c r="AE611" s="86" t="str">
        <f t="shared" ca="1" si="564"/>
        <v xml:space="preserve">Наконечник </v>
      </c>
      <c r="AF611" s="86" t="str">
        <f t="shared" ca="1" si="564"/>
        <v>НКИ 5,5-6</v>
      </c>
      <c r="AG611" s="86" t="str">
        <f t="shared" ca="1" si="564"/>
        <v/>
      </c>
      <c r="AH611" s="86" t="str">
        <f t="shared" ca="1" si="564"/>
        <v/>
      </c>
      <c r="AI611" s="86" t="str">
        <f t="shared" ca="1" si="564"/>
        <v>шт.</v>
      </c>
      <c r="AJ611" s="86">
        <f t="shared" ca="1" si="564"/>
        <v>2</v>
      </c>
      <c r="AK611" s="86" t="str">
        <f t="shared" ca="1" si="564"/>
        <v/>
      </c>
      <c r="AL611" s="86" t="str">
        <f t="shared" ca="1" si="564"/>
        <v>Вариант А1</v>
      </c>
      <c r="AM611" s="86" t="str">
        <f t="shared" ca="1" si="564"/>
        <v/>
      </c>
      <c r="AN611" s="86" t="str">
        <f t="shared" ca="1" si="564"/>
        <v/>
      </c>
      <c r="AO611" s="86" t="str">
        <f t="shared" ca="1" si="564"/>
        <v/>
      </c>
      <c r="AP611" s="86" t="str">
        <f t="shared" ca="1" si="564"/>
        <v/>
      </c>
      <c r="AQ611" s="86" t="str">
        <f t="shared" ca="1" si="564"/>
        <v/>
      </c>
    </row>
    <row r="612" spans="4:43" s="86" customFormat="1" ht="23.25" customHeight="1">
      <c r="H612" s="83"/>
      <c r="I612" s="3">
        <f t="shared" ca="1" si="565"/>
        <v>18</v>
      </c>
      <c r="J612" s="6" t="str">
        <f t="shared" ca="1" si="566"/>
        <v>Болт ГОСТ 7798-70</v>
      </c>
      <c r="K612" s="47" t="str">
        <f t="shared" ca="1" si="567"/>
        <v>М4х25</v>
      </c>
      <c r="L612" s="158" t="str">
        <f t="shared" ca="1" si="558"/>
        <v/>
      </c>
      <c r="M612" s="159"/>
      <c r="N612" s="159"/>
      <c r="O612" s="160"/>
      <c r="P612" s="161" t="str">
        <f t="shared" ca="1" si="559"/>
        <v/>
      </c>
      <c r="Q612" s="161"/>
      <c r="R612" s="161"/>
      <c r="S612" s="161"/>
      <c r="T612" s="78" t="str">
        <f t="shared" ca="1" si="560"/>
        <v>шт.</v>
      </c>
      <c r="U612" s="79">
        <f t="shared" ca="1" si="561"/>
        <v>3</v>
      </c>
      <c r="V612" s="158" t="str">
        <f t="shared" ca="1" si="562"/>
        <v/>
      </c>
      <c r="W612" s="160"/>
      <c r="X612" s="155" t="str">
        <f t="shared" ca="1" si="563"/>
        <v>Вариант А1</v>
      </c>
      <c r="Y612" s="156"/>
      <c r="Z612" s="156"/>
      <c r="AA612" s="157"/>
      <c r="AB612" s="177"/>
      <c r="AC612" s="86">
        <f t="shared" si="569"/>
        <v>473</v>
      </c>
      <c r="AD612" s="86">
        <f t="shared" ca="1" si="568"/>
        <v>18</v>
      </c>
      <c r="AE612" s="86" t="str">
        <f t="shared" ca="1" si="564"/>
        <v>Болт ГОСТ 7798-70</v>
      </c>
      <c r="AF612" s="86" t="str">
        <f t="shared" ca="1" si="564"/>
        <v>М4х25</v>
      </c>
      <c r="AG612" s="86" t="str">
        <f t="shared" ca="1" si="564"/>
        <v/>
      </c>
      <c r="AH612" s="86" t="str">
        <f t="shared" ca="1" si="564"/>
        <v/>
      </c>
      <c r="AI612" s="86" t="str">
        <f t="shared" ca="1" si="564"/>
        <v>шт.</v>
      </c>
      <c r="AJ612" s="86">
        <f t="shared" ca="1" si="564"/>
        <v>3</v>
      </c>
      <c r="AK612" s="86" t="str">
        <f t="shared" ca="1" si="564"/>
        <v/>
      </c>
      <c r="AL612" s="86" t="str">
        <f t="shared" ca="1" si="564"/>
        <v>Вариант А1</v>
      </c>
      <c r="AM612" s="86" t="str">
        <f t="shared" ca="1" si="564"/>
        <v/>
      </c>
      <c r="AN612" s="86" t="str">
        <f t="shared" ca="1" si="564"/>
        <v/>
      </c>
      <c r="AO612" s="86" t="str">
        <f t="shared" ca="1" si="564"/>
        <v/>
      </c>
      <c r="AP612" s="86" t="str">
        <f t="shared" ca="1" si="564"/>
        <v/>
      </c>
      <c r="AQ612" s="86" t="str">
        <f t="shared" ca="1" si="564"/>
        <v/>
      </c>
    </row>
    <row r="613" spans="4:43" s="86" customFormat="1" ht="23.25" customHeight="1">
      <c r="H613" s="83"/>
      <c r="I613" s="3">
        <f t="shared" ca="1" si="565"/>
        <v>19</v>
      </c>
      <c r="J613" s="6" t="str">
        <f t="shared" ca="1" si="566"/>
        <v>Гайка ГОСТ 5927-70</v>
      </c>
      <c r="K613" s="79" t="str">
        <f t="shared" ca="1" si="567"/>
        <v>М4</v>
      </c>
      <c r="L613" s="158" t="str">
        <f t="shared" ca="1" si="558"/>
        <v/>
      </c>
      <c r="M613" s="159"/>
      <c r="N613" s="159"/>
      <c r="O613" s="160"/>
      <c r="P613" s="161" t="str">
        <f t="shared" ca="1" si="559"/>
        <v/>
      </c>
      <c r="Q613" s="161"/>
      <c r="R613" s="161"/>
      <c r="S613" s="161"/>
      <c r="T613" s="78" t="str">
        <f t="shared" ca="1" si="560"/>
        <v>шт.</v>
      </c>
      <c r="U613" s="79">
        <f t="shared" ca="1" si="561"/>
        <v>3</v>
      </c>
      <c r="V613" s="158" t="str">
        <f t="shared" ca="1" si="562"/>
        <v/>
      </c>
      <c r="W613" s="160"/>
      <c r="X613" s="155" t="str">
        <f t="shared" ca="1" si="563"/>
        <v>Вариант А1</v>
      </c>
      <c r="Y613" s="156"/>
      <c r="Z613" s="156"/>
      <c r="AA613" s="157"/>
      <c r="AB613" s="177"/>
      <c r="AC613" s="86">
        <f t="shared" si="569"/>
        <v>474</v>
      </c>
      <c r="AD613" s="86">
        <f t="shared" ca="1" si="568"/>
        <v>19</v>
      </c>
      <c r="AE613" s="86" t="str">
        <f t="shared" ca="1" si="564"/>
        <v>Гайка ГОСТ 5927-70</v>
      </c>
      <c r="AF613" s="86" t="str">
        <f t="shared" ca="1" si="564"/>
        <v>М4</v>
      </c>
      <c r="AG613" s="86" t="str">
        <f t="shared" ca="1" si="564"/>
        <v/>
      </c>
      <c r="AH613" s="86" t="str">
        <f t="shared" ca="1" si="564"/>
        <v/>
      </c>
      <c r="AI613" s="86" t="str">
        <f t="shared" ca="1" si="564"/>
        <v>шт.</v>
      </c>
      <c r="AJ613" s="86">
        <f t="shared" ca="1" si="564"/>
        <v>3</v>
      </c>
      <c r="AK613" s="86" t="str">
        <f t="shared" ca="1" si="564"/>
        <v/>
      </c>
      <c r="AL613" s="86" t="str">
        <f t="shared" ca="1" si="564"/>
        <v>Вариант А1</v>
      </c>
      <c r="AM613" s="86" t="str">
        <f t="shared" ca="1" si="564"/>
        <v/>
      </c>
      <c r="AN613" s="86" t="str">
        <f t="shared" ca="1" si="564"/>
        <v/>
      </c>
      <c r="AO613" s="86" t="str">
        <f t="shared" ca="1" si="564"/>
        <v/>
      </c>
      <c r="AP613" s="86" t="str">
        <f t="shared" ca="1" si="564"/>
        <v/>
      </c>
      <c r="AQ613" s="86" t="str">
        <f t="shared" ca="1" si="564"/>
        <v/>
      </c>
    </row>
    <row r="614" spans="4:43" s="86" customFormat="1" ht="23.25" customHeight="1">
      <c r="H614" s="83"/>
      <c r="I614" s="3">
        <f t="shared" ca="1" si="565"/>
        <v>20</v>
      </c>
      <c r="J614" s="6" t="str">
        <f t="shared" ca="1" si="566"/>
        <v>Шайба пружинн. гровер ГОСТ 6402-70</v>
      </c>
      <c r="K614" s="79" t="str">
        <f t="shared" ca="1" si="567"/>
        <v>М4</v>
      </c>
      <c r="L614" s="158" t="str">
        <f t="shared" ca="1" si="558"/>
        <v/>
      </c>
      <c r="M614" s="159"/>
      <c r="N614" s="159"/>
      <c r="O614" s="160"/>
      <c r="P614" s="161" t="str">
        <f t="shared" ca="1" si="559"/>
        <v/>
      </c>
      <c r="Q614" s="161"/>
      <c r="R614" s="161"/>
      <c r="S614" s="161"/>
      <c r="T614" s="78" t="str">
        <f t="shared" ca="1" si="560"/>
        <v>шт.</v>
      </c>
      <c r="U614" s="79">
        <f t="shared" ca="1" si="561"/>
        <v>3</v>
      </c>
      <c r="V614" s="158" t="str">
        <f t="shared" ca="1" si="562"/>
        <v/>
      </c>
      <c r="W614" s="160"/>
      <c r="X614" s="155" t="str">
        <f t="shared" ca="1" si="563"/>
        <v>Вариант А1</v>
      </c>
      <c r="Y614" s="156"/>
      <c r="Z614" s="156"/>
      <c r="AA614" s="157"/>
      <c r="AB614" s="177"/>
      <c r="AC614" s="86">
        <f t="shared" si="569"/>
        <v>475</v>
      </c>
      <c r="AD614" s="86">
        <f t="shared" ca="1" si="568"/>
        <v>20</v>
      </c>
      <c r="AE614" s="86" t="str">
        <f t="shared" ref="AE614:AQ626" ca="1" si="570">IF(OFFSET(INDIRECT($AD$2),$AC614,AE$2,1,1)&lt;&gt;0,OFFSET(INDIRECT($AD$2),$AC614,AE$2,1,1),"")</f>
        <v>Шайба пружинн. гровер ГОСТ 6402-70</v>
      </c>
      <c r="AF614" s="86" t="str">
        <f t="shared" ca="1" si="570"/>
        <v>М4</v>
      </c>
      <c r="AG614" s="86" t="str">
        <f t="shared" ca="1" si="570"/>
        <v/>
      </c>
      <c r="AH614" s="86" t="str">
        <f t="shared" ca="1" si="570"/>
        <v/>
      </c>
      <c r="AI614" s="86" t="str">
        <f t="shared" ca="1" si="570"/>
        <v>шт.</v>
      </c>
      <c r="AJ614" s="86">
        <f t="shared" ca="1" si="570"/>
        <v>3</v>
      </c>
      <c r="AK614" s="86" t="str">
        <f t="shared" ca="1" si="570"/>
        <v/>
      </c>
      <c r="AL614" s="86" t="str">
        <f t="shared" ca="1" si="570"/>
        <v>Вариант А1</v>
      </c>
      <c r="AM614" s="86" t="str">
        <f t="shared" ca="1" si="570"/>
        <v/>
      </c>
      <c r="AN614" s="86" t="str">
        <f t="shared" ca="1" si="570"/>
        <v/>
      </c>
      <c r="AO614" s="86" t="str">
        <f t="shared" ca="1" si="570"/>
        <v/>
      </c>
      <c r="AP614" s="86" t="str">
        <f t="shared" ca="1" si="570"/>
        <v/>
      </c>
      <c r="AQ614" s="86" t="str">
        <f t="shared" ca="1" si="570"/>
        <v/>
      </c>
    </row>
    <row r="615" spans="4:43" s="86" customFormat="1" ht="23.25" customHeight="1">
      <c r="H615" s="83"/>
      <c r="I615" s="3">
        <f t="shared" ca="1" si="565"/>
        <v>21</v>
      </c>
      <c r="J615" s="76" t="str">
        <f t="shared" ca="1" si="566"/>
        <v xml:space="preserve">Шайба плоск. усил. ГОСТ 6958 </v>
      </c>
      <c r="K615" s="79" t="str">
        <f t="shared" ca="1" si="567"/>
        <v>М4</v>
      </c>
      <c r="L615" s="158" t="str">
        <f t="shared" ca="1" si="558"/>
        <v/>
      </c>
      <c r="M615" s="159"/>
      <c r="N615" s="159"/>
      <c r="O615" s="160"/>
      <c r="P615" s="161" t="str">
        <f t="shared" ca="1" si="559"/>
        <v/>
      </c>
      <c r="Q615" s="161"/>
      <c r="R615" s="161"/>
      <c r="S615" s="161"/>
      <c r="T615" s="78" t="str">
        <f t="shared" ca="1" si="560"/>
        <v>шт.</v>
      </c>
      <c r="U615" s="79">
        <f t="shared" ca="1" si="561"/>
        <v>6</v>
      </c>
      <c r="V615" s="158" t="str">
        <f t="shared" ca="1" si="562"/>
        <v/>
      </c>
      <c r="W615" s="160"/>
      <c r="X615" s="155" t="str">
        <f t="shared" ca="1" si="563"/>
        <v>Вариант А1</v>
      </c>
      <c r="Y615" s="156"/>
      <c r="Z615" s="156"/>
      <c r="AA615" s="157"/>
      <c r="AB615" s="177"/>
      <c r="AC615" s="86">
        <f t="shared" si="569"/>
        <v>476</v>
      </c>
      <c r="AD615" s="86">
        <f t="shared" ca="1" si="568"/>
        <v>21</v>
      </c>
      <c r="AE615" s="86" t="str">
        <f t="shared" ca="1" si="570"/>
        <v xml:space="preserve">Шайба плоск. усил. ГОСТ 6958 </v>
      </c>
      <c r="AF615" s="86" t="str">
        <f t="shared" ca="1" si="570"/>
        <v>М4</v>
      </c>
      <c r="AG615" s="86" t="str">
        <f t="shared" ca="1" si="570"/>
        <v/>
      </c>
      <c r="AH615" s="86" t="str">
        <f t="shared" ca="1" si="570"/>
        <v/>
      </c>
      <c r="AI615" s="86" t="str">
        <f t="shared" ca="1" si="570"/>
        <v>шт.</v>
      </c>
      <c r="AJ615" s="86">
        <f t="shared" ca="1" si="570"/>
        <v>6</v>
      </c>
      <c r="AK615" s="86" t="str">
        <f t="shared" ca="1" si="570"/>
        <v/>
      </c>
      <c r="AL615" s="86" t="str">
        <f t="shared" ca="1" si="570"/>
        <v>Вариант А1</v>
      </c>
      <c r="AM615" s="86" t="str">
        <f t="shared" ca="1" si="570"/>
        <v/>
      </c>
      <c r="AN615" s="86" t="str">
        <f t="shared" ca="1" si="570"/>
        <v/>
      </c>
      <c r="AO615" s="86" t="str">
        <f t="shared" ca="1" si="570"/>
        <v/>
      </c>
      <c r="AP615" s="86" t="str">
        <f t="shared" ca="1" si="570"/>
        <v/>
      </c>
      <c r="AQ615" s="86" t="str">
        <f t="shared" ca="1" si="570"/>
        <v/>
      </c>
    </row>
    <row r="616" spans="4:43" s="86" customFormat="1" ht="23.25" customHeight="1">
      <c r="H616" s="83"/>
      <c r="I616" s="3">
        <f t="shared" ca="1" si="565"/>
        <v>22</v>
      </c>
      <c r="J616" s="6" t="str">
        <f t="shared" ca="1" si="566"/>
        <v xml:space="preserve">Наконечник </v>
      </c>
      <c r="K616" s="47" t="str">
        <f t="shared" ca="1" si="567"/>
        <v>НКИ(н) 2,5-4</v>
      </c>
      <c r="L616" s="158" t="str">
        <f t="shared" ca="1" si="558"/>
        <v/>
      </c>
      <c r="M616" s="159"/>
      <c r="N616" s="159"/>
      <c r="O616" s="160"/>
      <c r="P616" s="161" t="str">
        <f t="shared" ca="1" si="559"/>
        <v/>
      </c>
      <c r="Q616" s="161"/>
      <c r="R616" s="161"/>
      <c r="S616" s="161"/>
      <c r="T616" s="78" t="str">
        <f t="shared" ca="1" si="560"/>
        <v>шт.</v>
      </c>
      <c r="U616" s="79">
        <f t="shared" ca="1" si="561"/>
        <v>3</v>
      </c>
      <c r="V616" s="158" t="str">
        <f t="shared" ca="1" si="562"/>
        <v/>
      </c>
      <c r="W616" s="160"/>
      <c r="X616" s="155" t="str">
        <f t="shared" ca="1" si="563"/>
        <v>Вариант А1</v>
      </c>
      <c r="Y616" s="156"/>
      <c r="Z616" s="156"/>
      <c r="AA616" s="157"/>
      <c r="AB616" s="177"/>
      <c r="AC616" s="86">
        <f t="shared" si="569"/>
        <v>477</v>
      </c>
      <c r="AD616" s="86">
        <f t="shared" ca="1" si="568"/>
        <v>22</v>
      </c>
      <c r="AE616" s="86" t="str">
        <f t="shared" ca="1" si="570"/>
        <v xml:space="preserve">Наконечник </v>
      </c>
      <c r="AF616" s="86" t="str">
        <f t="shared" ca="1" si="570"/>
        <v>НКИ(н) 2,5-4</v>
      </c>
      <c r="AG616" s="86" t="str">
        <f t="shared" ca="1" si="570"/>
        <v/>
      </c>
      <c r="AH616" s="86" t="str">
        <f t="shared" ca="1" si="570"/>
        <v/>
      </c>
      <c r="AI616" s="86" t="str">
        <f t="shared" ca="1" si="570"/>
        <v>шт.</v>
      </c>
      <c r="AJ616" s="86">
        <f t="shared" ca="1" si="570"/>
        <v>3</v>
      </c>
      <c r="AK616" s="86" t="str">
        <f t="shared" ca="1" si="570"/>
        <v/>
      </c>
      <c r="AL616" s="86" t="str">
        <f t="shared" ca="1" si="570"/>
        <v>Вариант А1</v>
      </c>
      <c r="AM616" s="86" t="str">
        <f t="shared" ca="1" si="570"/>
        <v/>
      </c>
      <c r="AN616" s="86" t="str">
        <f t="shared" ca="1" si="570"/>
        <v/>
      </c>
      <c r="AO616" s="86" t="str">
        <f t="shared" ca="1" si="570"/>
        <v/>
      </c>
      <c r="AP616" s="86" t="str">
        <f t="shared" ca="1" si="570"/>
        <v/>
      </c>
      <c r="AQ616" s="86" t="str">
        <f t="shared" ca="1" si="570"/>
        <v/>
      </c>
    </row>
    <row r="617" spans="4:43" s="86" customFormat="1" ht="23.25" customHeight="1">
      <c r="H617" s="83"/>
      <c r="I617" s="3">
        <f t="shared" ca="1" si="565"/>
        <v>23</v>
      </c>
      <c r="J617" s="6" t="str">
        <f t="shared" ca="1" si="566"/>
        <v>Труба гофр. ПНД с зондом черная</v>
      </c>
      <c r="K617" s="79" t="str">
        <f t="shared" ca="1" si="567"/>
        <v>d 25мм</v>
      </c>
      <c r="L617" s="158" t="str">
        <f t="shared" ca="1" si="558"/>
        <v/>
      </c>
      <c r="M617" s="159"/>
      <c r="N617" s="159"/>
      <c r="O617" s="160"/>
      <c r="P617" s="161" t="str">
        <f t="shared" ca="1" si="559"/>
        <v/>
      </c>
      <c r="Q617" s="161"/>
      <c r="R617" s="161"/>
      <c r="S617" s="161"/>
      <c r="T617" s="78" t="str">
        <f t="shared" ca="1" si="560"/>
        <v>м.</v>
      </c>
      <c r="U617" s="79">
        <f t="shared" ca="1" si="561"/>
        <v>8</v>
      </c>
      <c r="V617" s="158" t="str">
        <f t="shared" ca="1" si="562"/>
        <v/>
      </c>
      <c r="W617" s="160"/>
      <c r="X617" s="155" t="str">
        <f t="shared" ca="1" si="563"/>
        <v>Вариант А1</v>
      </c>
      <c r="Y617" s="156"/>
      <c r="Z617" s="156"/>
      <c r="AA617" s="157"/>
      <c r="AB617" s="177"/>
      <c r="AC617" s="86">
        <f t="shared" si="569"/>
        <v>478</v>
      </c>
      <c r="AD617" s="86">
        <f t="shared" ca="1" si="568"/>
        <v>23</v>
      </c>
      <c r="AE617" s="86" t="str">
        <f t="shared" ca="1" si="570"/>
        <v>Труба гофр. ПНД с зондом черная</v>
      </c>
      <c r="AF617" s="86" t="str">
        <f t="shared" ca="1" si="570"/>
        <v>d 25мм</v>
      </c>
      <c r="AG617" s="86" t="str">
        <f t="shared" ca="1" si="570"/>
        <v/>
      </c>
      <c r="AH617" s="86" t="str">
        <f t="shared" ca="1" si="570"/>
        <v/>
      </c>
      <c r="AI617" s="86" t="str">
        <f t="shared" ca="1" si="570"/>
        <v>м.</v>
      </c>
      <c r="AJ617" s="86">
        <f t="shared" ca="1" si="570"/>
        <v>8</v>
      </c>
      <c r="AK617" s="86" t="str">
        <f t="shared" ca="1" si="570"/>
        <v/>
      </c>
      <c r="AL617" s="86" t="str">
        <f t="shared" ca="1" si="570"/>
        <v>Вариант А1</v>
      </c>
      <c r="AM617" s="86" t="str">
        <f t="shared" ca="1" si="570"/>
        <v/>
      </c>
      <c r="AN617" s="86" t="str">
        <f t="shared" ca="1" si="570"/>
        <v/>
      </c>
      <c r="AO617" s="86" t="str">
        <f t="shared" ca="1" si="570"/>
        <v/>
      </c>
      <c r="AP617" s="86" t="str">
        <f t="shared" ca="1" si="570"/>
        <v/>
      </c>
      <c r="AQ617" s="86" t="str">
        <f t="shared" ca="1" si="570"/>
        <v/>
      </c>
    </row>
    <row r="618" spans="4:43" s="86" customFormat="1" ht="18" customHeight="1" thickBot="1">
      <c r="H618" s="83"/>
      <c r="I618" s="80">
        <f t="shared" ref="I618:I626" ca="1" si="571">AD618</f>
        <v>24</v>
      </c>
      <c r="J618" s="89" t="str">
        <f t="shared" ca="1" si="566"/>
        <v xml:space="preserve">Скоба металл. двухлапковая  </v>
      </c>
      <c r="K618" s="81" t="str">
        <f t="shared" ca="1" si="567"/>
        <v>d25-26мм</v>
      </c>
      <c r="L618" s="222" t="str">
        <f t="shared" ref="L618:L626" ca="1" si="572">AG618</f>
        <v/>
      </c>
      <c r="M618" s="223"/>
      <c r="N618" s="223"/>
      <c r="O618" s="224"/>
      <c r="P618" s="222" t="str">
        <f t="shared" ref="P618:P626" ca="1" si="573">AH618</f>
        <v/>
      </c>
      <c r="Q618" s="223"/>
      <c r="R618" s="223"/>
      <c r="S618" s="224"/>
      <c r="T618" s="81" t="str">
        <f ca="1">AI618</f>
        <v>шт.</v>
      </c>
      <c r="U618" s="81">
        <f ca="1">AJ618</f>
        <v>8</v>
      </c>
      <c r="V618" s="222" t="str">
        <f ca="1">AK618</f>
        <v/>
      </c>
      <c r="W618" s="224"/>
      <c r="X618" s="225" t="str">
        <f t="shared" ref="X618:X626" ca="1" si="574">AL618</f>
        <v>Вариант А1</v>
      </c>
      <c r="Y618" s="226"/>
      <c r="Z618" s="226"/>
      <c r="AA618" s="227"/>
      <c r="AB618" s="177"/>
      <c r="AC618" s="86">
        <f t="shared" si="569"/>
        <v>479</v>
      </c>
      <c r="AD618" s="86">
        <f t="shared" ca="1" si="568"/>
        <v>24</v>
      </c>
      <c r="AE618" s="86" t="str">
        <f t="shared" ca="1" si="570"/>
        <v xml:space="preserve">Скоба металл. двухлапковая  </v>
      </c>
      <c r="AF618" s="86" t="str">
        <f t="shared" ca="1" si="570"/>
        <v>d25-26мм</v>
      </c>
      <c r="AG618" s="86" t="str">
        <f t="shared" ca="1" si="570"/>
        <v/>
      </c>
      <c r="AH618" s="86" t="str">
        <f t="shared" ca="1" si="570"/>
        <v/>
      </c>
      <c r="AI618" s="86" t="str">
        <f t="shared" ca="1" si="570"/>
        <v>шт.</v>
      </c>
      <c r="AJ618" s="86">
        <f t="shared" ca="1" si="570"/>
        <v>8</v>
      </c>
      <c r="AK618" s="86" t="str">
        <f t="shared" ca="1" si="570"/>
        <v/>
      </c>
      <c r="AL618" s="86" t="str">
        <f t="shared" ca="1" si="570"/>
        <v>Вариант А1</v>
      </c>
      <c r="AM618" s="86" t="str">
        <f t="shared" ca="1" si="570"/>
        <v/>
      </c>
      <c r="AN618" s="86" t="str">
        <f t="shared" ca="1" si="570"/>
        <v/>
      </c>
      <c r="AO618" s="86" t="str">
        <f t="shared" ca="1" si="570"/>
        <v/>
      </c>
      <c r="AP618" s="86" t="str">
        <f t="shared" ca="1" si="570"/>
        <v/>
      </c>
      <c r="AQ618" s="86" t="str">
        <f t="shared" ca="1" si="570"/>
        <v/>
      </c>
    </row>
    <row r="619" spans="4:43" s="86" customFormat="1" ht="23.25" customHeight="1">
      <c r="D619" s="162" t="s">
        <v>34</v>
      </c>
      <c r="E619" s="163"/>
      <c r="F619" s="168"/>
      <c r="G619" s="169"/>
      <c r="H619" s="170"/>
      <c r="I619" s="3">
        <f t="shared" ca="1" si="571"/>
        <v>25</v>
      </c>
      <c r="J619" s="6" t="str">
        <f t="shared" ca="1" si="566"/>
        <v>Саморез пр. шайб. сверл DIN 7504 К</v>
      </c>
      <c r="K619" s="79" t="str">
        <f t="shared" ca="1" si="567"/>
        <v>4,2х19</v>
      </c>
      <c r="L619" s="158" t="str">
        <f t="shared" ca="1" si="572"/>
        <v/>
      </c>
      <c r="M619" s="159"/>
      <c r="N619" s="159"/>
      <c r="O619" s="160"/>
      <c r="P619" s="161" t="str">
        <f t="shared" ca="1" si="573"/>
        <v/>
      </c>
      <c r="Q619" s="161"/>
      <c r="R619" s="161"/>
      <c r="S619" s="161"/>
      <c r="T619" s="78" t="str">
        <f t="shared" ref="T619:T625" ca="1" si="575">AI619</f>
        <v>шт.</v>
      </c>
      <c r="U619" s="79">
        <f t="shared" ref="U619:U625" ca="1" si="576">AJ619</f>
        <v>16</v>
      </c>
      <c r="V619" s="158" t="str">
        <f t="shared" ref="V619:V625" ca="1" si="577">AK619</f>
        <v/>
      </c>
      <c r="W619" s="160"/>
      <c r="X619" s="155" t="str">
        <f t="shared" ca="1" si="574"/>
        <v>Вариант А1</v>
      </c>
      <c r="Y619" s="156"/>
      <c r="Z619" s="156"/>
      <c r="AA619" s="157"/>
      <c r="AB619" s="177"/>
      <c r="AC619" s="86">
        <f t="shared" ref="AC619:AC626" si="578">AC618+1</f>
        <v>480</v>
      </c>
      <c r="AD619" s="86">
        <f t="shared" ref="AD619:AD626" ca="1" si="579">IF(OFFSET(INDIRECT($AD$2),AC619,0,1,1)&lt;&gt;0,OFFSET(INDIRECT($AD$2),AC619,0,1,1),"")</f>
        <v>25</v>
      </c>
      <c r="AE619" s="86" t="str">
        <f t="shared" ca="1" si="570"/>
        <v>Саморез пр. шайб. сверл DIN 7504 К</v>
      </c>
      <c r="AF619" s="86" t="str">
        <f t="shared" ca="1" si="570"/>
        <v>4,2х19</v>
      </c>
      <c r="AG619" s="86" t="str">
        <f t="shared" ca="1" si="570"/>
        <v/>
      </c>
      <c r="AH619" s="86" t="str">
        <f t="shared" ca="1" si="570"/>
        <v/>
      </c>
      <c r="AI619" s="86" t="str">
        <f t="shared" ca="1" si="570"/>
        <v>шт.</v>
      </c>
      <c r="AJ619" s="86">
        <f t="shared" ca="1" si="570"/>
        <v>16</v>
      </c>
      <c r="AK619" s="86" t="str">
        <f t="shared" ca="1" si="570"/>
        <v/>
      </c>
      <c r="AL619" s="86" t="str">
        <f t="shared" ca="1" si="570"/>
        <v>Вариант А1</v>
      </c>
      <c r="AM619" s="86" t="str">
        <f t="shared" ca="1" si="570"/>
        <v/>
      </c>
      <c r="AN619" s="86" t="str">
        <f t="shared" ca="1" si="570"/>
        <v/>
      </c>
      <c r="AO619" s="86" t="str">
        <f t="shared" ca="1" si="570"/>
        <v/>
      </c>
      <c r="AP619" s="86" t="str">
        <f t="shared" ca="1" si="570"/>
        <v/>
      </c>
      <c r="AQ619" s="86" t="str">
        <f t="shared" ca="1" si="570"/>
        <v/>
      </c>
    </row>
    <row r="620" spans="4:43" s="86" customFormat="1" ht="23.25" customHeight="1">
      <c r="D620" s="164"/>
      <c r="E620" s="165"/>
      <c r="F620" s="171"/>
      <c r="G620" s="172"/>
      <c r="H620" s="173"/>
      <c r="I620" s="3">
        <f t="shared" ca="1" si="571"/>
        <v>26</v>
      </c>
      <c r="J620" s="6" t="str">
        <f t="shared" ca="1" si="566"/>
        <v>Саморез пр. шайб. сверл DIN 7504 К</v>
      </c>
      <c r="K620" s="79" t="str">
        <f t="shared" ca="1" si="567"/>
        <v>4,2х35</v>
      </c>
      <c r="L620" s="158" t="str">
        <f t="shared" ca="1" si="572"/>
        <v/>
      </c>
      <c r="M620" s="159"/>
      <c r="N620" s="159"/>
      <c r="O620" s="160"/>
      <c r="P620" s="161" t="str">
        <f t="shared" ca="1" si="573"/>
        <v/>
      </c>
      <c r="Q620" s="161"/>
      <c r="R620" s="161"/>
      <c r="S620" s="161"/>
      <c r="T620" s="78" t="str">
        <f t="shared" ca="1" si="575"/>
        <v>шт.</v>
      </c>
      <c r="U620" s="79">
        <f t="shared" ca="1" si="576"/>
        <v>4</v>
      </c>
      <c r="V620" s="158" t="str">
        <f t="shared" ca="1" si="577"/>
        <v/>
      </c>
      <c r="W620" s="160"/>
      <c r="X620" s="155" t="str">
        <f t="shared" ca="1" si="574"/>
        <v>Вариант А1</v>
      </c>
      <c r="Y620" s="156"/>
      <c r="Z620" s="156"/>
      <c r="AA620" s="157"/>
      <c r="AB620" s="177"/>
      <c r="AC620" s="86">
        <f t="shared" si="578"/>
        <v>481</v>
      </c>
      <c r="AD620" s="86">
        <f t="shared" ca="1" si="579"/>
        <v>26</v>
      </c>
      <c r="AE620" s="86" t="str">
        <f t="shared" ca="1" si="570"/>
        <v>Саморез пр. шайб. сверл DIN 7504 К</v>
      </c>
      <c r="AF620" s="86" t="str">
        <f t="shared" ca="1" si="570"/>
        <v>4,2х35</v>
      </c>
      <c r="AG620" s="86" t="str">
        <f t="shared" ca="1" si="570"/>
        <v/>
      </c>
      <c r="AH620" s="86" t="str">
        <f t="shared" ca="1" si="570"/>
        <v/>
      </c>
      <c r="AI620" s="86" t="str">
        <f t="shared" ca="1" si="570"/>
        <v>шт.</v>
      </c>
      <c r="AJ620" s="86">
        <f t="shared" ca="1" si="570"/>
        <v>4</v>
      </c>
      <c r="AK620" s="86" t="str">
        <f t="shared" ca="1" si="570"/>
        <v/>
      </c>
      <c r="AL620" s="86" t="str">
        <f t="shared" ca="1" si="570"/>
        <v>Вариант А1</v>
      </c>
      <c r="AM620" s="86" t="str">
        <f t="shared" ca="1" si="570"/>
        <v/>
      </c>
      <c r="AN620" s="86" t="str">
        <f t="shared" ca="1" si="570"/>
        <v/>
      </c>
      <c r="AO620" s="86" t="str">
        <f t="shared" ca="1" si="570"/>
        <v/>
      </c>
      <c r="AP620" s="86" t="str">
        <f t="shared" ca="1" si="570"/>
        <v/>
      </c>
      <c r="AQ620" s="86" t="str">
        <f t="shared" ca="1" si="570"/>
        <v/>
      </c>
    </row>
    <row r="621" spans="4:43" s="86" customFormat="1" ht="20.25" customHeight="1" thickBot="1">
      <c r="D621" s="166"/>
      <c r="E621" s="167"/>
      <c r="F621" s="174"/>
      <c r="G621" s="175"/>
      <c r="H621" s="176"/>
      <c r="I621" s="80">
        <f t="shared" ca="1" si="571"/>
        <v>27</v>
      </c>
      <c r="J621" s="278" t="str">
        <f t="shared" ca="1" si="566"/>
        <v xml:space="preserve">Трансф. тока </v>
      </c>
      <c r="K621" s="90" t="str">
        <f t="shared" ca="1" si="567"/>
        <v>ТОП-0,66 У3 300/ 5 0,5S</v>
      </c>
      <c r="L621" s="222" t="str">
        <f t="shared" ca="1" si="572"/>
        <v/>
      </c>
      <c r="M621" s="223"/>
      <c r="N621" s="223"/>
      <c r="O621" s="224"/>
      <c r="P621" s="222" t="str">
        <f t="shared" ca="1" si="573"/>
        <v/>
      </c>
      <c r="Q621" s="223"/>
      <c r="R621" s="223"/>
      <c r="S621" s="224"/>
      <c r="T621" s="81" t="str">
        <f t="shared" ca="1" si="575"/>
        <v>шт.</v>
      </c>
      <c r="U621" s="81">
        <f t="shared" ca="1" si="576"/>
        <v>3</v>
      </c>
      <c r="V621" s="222" t="str">
        <f t="shared" ca="1" si="577"/>
        <v/>
      </c>
      <c r="W621" s="224"/>
      <c r="X621" s="225" t="str">
        <f t="shared" ca="1" si="574"/>
        <v>Вариант А1</v>
      </c>
      <c r="Y621" s="226"/>
      <c r="Z621" s="226"/>
      <c r="AA621" s="227"/>
      <c r="AB621" s="177"/>
      <c r="AC621" s="86">
        <f t="shared" si="578"/>
        <v>482</v>
      </c>
      <c r="AD621" s="86">
        <f t="shared" ca="1" si="579"/>
        <v>27</v>
      </c>
      <c r="AE621" s="86" t="str">
        <f t="shared" ca="1" si="570"/>
        <v xml:space="preserve">Трансф. тока </v>
      </c>
      <c r="AF621" s="86" t="str">
        <f t="shared" ca="1" si="570"/>
        <v>ТОП-0,66 У3 300/ 5 0,5S</v>
      </c>
      <c r="AG621" s="86" t="str">
        <f t="shared" ca="1" si="570"/>
        <v/>
      </c>
      <c r="AH621" s="86" t="str">
        <f t="shared" ca="1" si="570"/>
        <v/>
      </c>
      <c r="AI621" s="86" t="str">
        <f t="shared" ca="1" si="570"/>
        <v>шт.</v>
      </c>
      <c r="AJ621" s="86">
        <f t="shared" ca="1" si="570"/>
        <v>3</v>
      </c>
      <c r="AK621" s="86" t="str">
        <f t="shared" ca="1" si="570"/>
        <v/>
      </c>
      <c r="AL621" s="86" t="str">
        <f t="shared" ca="1" si="570"/>
        <v>Вариант А1</v>
      </c>
      <c r="AM621" s="86" t="str">
        <f t="shared" ca="1" si="570"/>
        <v/>
      </c>
      <c r="AN621" s="86" t="str">
        <f t="shared" ca="1" si="570"/>
        <v/>
      </c>
      <c r="AO621" s="86" t="str">
        <f t="shared" ca="1" si="570"/>
        <v/>
      </c>
      <c r="AP621" s="86" t="str">
        <f t="shared" ca="1" si="570"/>
        <v/>
      </c>
      <c r="AQ621" s="86" t="str">
        <f t="shared" ca="1" si="570"/>
        <v/>
      </c>
    </row>
    <row r="622" spans="4:43" s="86" customFormat="1" ht="23.25" customHeight="1">
      <c r="D622" s="162" t="s">
        <v>35</v>
      </c>
      <c r="E622" s="163"/>
      <c r="F622" s="168"/>
      <c r="G622" s="169"/>
      <c r="H622" s="170"/>
      <c r="I622" s="80" t="str">
        <f t="shared" ca="1" si="571"/>
        <v/>
      </c>
      <c r="J622" s="89" t="str">
        <f ca="1">AE622</f>
        <v>Вариант В1</v>
      </c>
      <c r="K622" s="90" t="str">
        <f ca="1">AF622</f>
        <v/>
      </c>
      <c r="L622" s="158" t="str">
        <f t="shared" ca="1" si="572"/>
        <v/>
      </c>
      <c r="M622" s="159"/>
      <c r="N622" s="159"/>
      <c r="O622" s="160"/>
      <c r="P622" s="158" t="str">
        <f t="shared" ca="1" si="573"/>
        <v/>
      </c>
      <c r="Q622" s="159"/>
      <c r="R622" s="159"/>
      <c r="S622" s="160"/>
      <c r="T622" s="81" t="str">
        <f t="shared" ca="1" si="575"/>
        <v/>
      </c>
      <c r="U622" s="81" t="str">
        <f t="shared" ca="1" si="576"/>
        <v/>
      </c>
      <c r="V622" s="158" t="str">
        <f t="shared" ca="1" si="577"/>
        <v/>
      </c>
      <c r="W622" s="160"/>
      <c r="X622" s="155" t="str">
        <f t="shared" ca="1" si="574"/>
        <v/>
      </c>
      <c r="Y622" s="156"/>
      <c r="Z622" s="156"/>
      <c r="AA622" s="157"/>
      <c r="AB622" s="177"/>
      <c r="AC622" s="86">
        <f t="shared" si="578"/>
        <v>483</v>
      </c>
      <c r="AD622" s="86" t="str">
        <f t="shared" ca="1" si="579"/>
        <v/>
      </c>
      <c r="AE622" s="86" t="str">
        <f t="shared" ca="1" si="570"/>
        <v>Вариант В1</v>
      </c>
      <c r="AF622" s="86" t="str">
        <f t="shared" ca="1" si="570"/>
        <v/>
      </c>
      <c r="AG622" s="86" t="str">
        <f t="shared" ca="1" si="570"/>
        <v/>
      </c>
      <c r="AH622" s="86" t="str">
        <f t="shared" ca="1" si="570"/>
        <v/>
      </c>
      <c r="AI622" s="86" t="str">
        <f t="shared" ca="1" si="570"/>
        <v/>
      </c>
      <c r="AJ622" s="86" t="str">
        <f t="shared" ca="1" si="570"/>
        <v/>
      </c>
      <c r="AK622" s="86" t="str">
        <f t="shared" ca="1" si="570"/>
        <v/>
      </c>
      <c r="AL622" s="86" t="str">
        <f t="shared" ca="1" si="570"/>
        <v/>
      </c>
      <c r="AM622" s="86" t="str">
        <f t="shared" ca="1" si="570"/>
        <v/>
      </c>
      <c r="AN622" s="86" t="str">
        <f t="shared" ca="1" si="570"/>
        <v/>
      </c>
    </row>
    <row r="623" spans="4:43" s="86" customFormat="1" ht="23.25" customHeight="1">
      <c r="D623" s="164"/>
      <c r="E623" s="165"/>
      <c r="F623" s="171"/>
      <c r="G623" s="177"/>
      <c r="H623" s="173"/>
      <c r="I623" s="80">
        <f t="shared" ca="1" si="571"/>
        <v>1</v>
      </c>
      <c r="J623" s="89" t="str">
        <f t="shared" ref="J623:J626" ca="1" si="580">AE623</f>
        <v>ШУЭ (АСКУЭ) PL03 Корп.552 SPDS</v>
      </c>
      <c r="K623" s="81" t="str">
        <f t="shared" ref="K623:K626" ca="1" si="581">AF623</f>
        <v>Шкаф в сборе</v>
      </c>
      <c r="L623" s="158" t="str">
        <f t="shared" ca="1" si="572"/>
        <v/>
      </c>
      <c r="M623" s="159"/>
      <c r="N623" s="159"/>
      <c r="O623" s="160"/>
      <c r="P623" s="158" t="str">
        <f t="shared" ca="1" si="573"/>
        <v/>
      </c>
      <c r="Q623" s="159"/>
      <c r="R623" s="159"/>
      <c r="S623" s="160"/>
      <c r="T623" s="81" t="str">
        <f t="shared" ca="1" si="575"/>
        <v>шт.</v>
      </c>
      <c r="U623" s="81">
        <f t="shared" ca="1" si="576"/>
        <v>1</v>
      </c>
      <c r="V623" s="158" t="str">
        <f t="shared" ca="1" si="577"/>
        <v/>
      </c>
      <c r="W623" s="160"/>
      <c r="X623" s="155" t="str">
        <f t="shared" ca="1" si="574"/>
        <v>Вариант В1</v>
      </c>
      <c r="Y623" s="156"/>
      <c r="Z623" s="156"/>
      <c r="AA623" s="157"/>
      <c r="AB623" s="177"/>
      <c r="AC623" s="86">
        <f t="shared" si="578"/>
        <v>484</v>
      </c>
      <c r="AD623" s="86">
        <f t="shared" ca="1" si="579"/>
        <v>1</v>
      </c>
      <c r="AE623" s="86" t="str">
        <f t="shared" ca="1" si="570"/>
        <v>ШУЭ (АСКУЭ) PL03 Корп.552 SPDS</v>
      </c>
      <c r="AF623" s="86" t="str">
        <f t="shared" ca="1" si="570"/>
        <v>Шкаф в сборе</v>
      </c>
      <c r="AG623" s="86" t="str">
        <f t="shared" ca="1" si="570"/>
        <v/>
      </c>
      <c r="AH623" s="86" t="str">
        <f t="shared" ca="1" si="570"/>
        <v/>
      </c>
      <c r="AI623" s="86" t="str">
        <f t="shared" ca="1" si="570"/>
        <v>шт.</v>
      </c>
      <c r="AJ623" s="86">
        <f t="shared" ca="1" si="570"/>
        <v>1</v>
      </c>
      <c r="AK623" s="86" t="str">
        <f t="shared" ca="1" si="570"/>
        <v/>
      </c>
      <c r="AL623" s="86" t="str">
        <f t="shared" ca="1" si="570"/>
        <v>Вариант В1</v>
      </c>
      <c r="AM623" s="86" t="str">
        <f t="shared" ca="1" si="570"/>
        <v/>
      </c>
      <c r="AN623" s="86" t="str">
        <f t="shared" ca="1" si="570"/>
        <v/>
      </c>
      <c r="AO623" s="86" t="str">
        <f t="shared" ca="1" si="570"/>
        <v/>
      </c>
      <c r="AP623" s="86" t="str">
        <f t="shared" ca="1" si="570"/>
        <v/>
      </c>
      <c r="AQ623" s="86" t="str">
        <f t="shared" ca="1" si="570"/>
        <v/>
      </c>
    </row>
    <row r="624" spans="4:43" s="86" customFormat="1" ht="23.25" customHeight="1">
      <c r="D624" s="164"/>
      <c r="E624" s="165"/>
      <c r="F624" s="171"/>
      <c r="G624" s="177"/>
      <c r="H624" s="173"/>
      <c r="I624" s="3">
        <f t="shared" ca="1" si="571"/>
        <v>2</v>
      </c>
      <c r="J624" s="6" t="str">
        <f t="shared" ca="1" si="580"/>
        <v>Бирка Треугольник</v>
      </c>
      <c r="K624" s="79" t="str">
        <f t="shared" ca="1" si="581"/>
        <v>У-136</v>
      </c>
      <c r="L624" s="158" t="str">
        <f t="shared" ca="1" si="572"/>
        <v/>
      </c>
      <c r="M624" s="159"/>
      <c r="N624" s="159"/>
      <c r="O624" s="160"/>
      <c r="P624" s="161" t="str">
        <f t="shared" ca="1" si="573"/>
        <v/>
      </c>
      <c r="Q624" s="161"/>
      <c r="R624" s="161"/>
      <c r="S624" s="161"/>
      <c r="T624" s="78" t="str">
        <f t="shared" ca="1" si="575"/>
        <v>шт.</v>
      </c>
      <c r="U624" s="79">
        <f t="shared" ca="1" si="576"/>
        <v>2</v>
      </c>
      <c r="V624" s="158" t="str">
        <f t="shared" ca="1" si="577"/>
        <v/>
      </c>
      <c r="W624" s="160"/>
      <c r="X624" s="155" t="str">
        <f t="shared" ca="1" si="574"/>
        <v>Вариант В1</v>
      </c>
      <c r="Y624" s="156"/>
      <c r="Z624" s="156"/>
      <c r="AA624" s="157"/>
      <c r="AB624" s="177"/>
      <c r="AC624" s="86">
        <f t="shared" si="578"/>
        <v>485</v>
      </c>
      <c r="AD624" s="86">
        <f t="shared" ca="1" si="579"/>
        <v>2</v>
      </c>
      <c r="AE624" s="86" t="str">
        <f t="shared" ca="1" si="570"/>
        <v>Бирка Треугольник</v>
      </c>
      <c r="AF624" s="86" t="str">
        <f t="shared" ca="1" si="570"/>
        <v>У-136</v>
      </c>
      <c r="AG624" s="86" t="str">
        <f t="shared" ca="1" si="570"/>
        <v/>
      </c>
      <c r="AH624" s="86" t="str">
        <f t="shared" ca="1" si="570"/>
        <v/>
      </c>
      <c r="AI624" s="86" t="str">
        <f t="shared" ca="1" si="570"/>
        <v>шт.</v>
      </c>
      <c r="AJ624" s="86">
        <f t="shared" ca="1" si="570"/>
        <v>2</v>
      </c>
      <c r="AK624" s="86" t="str">
        <f t="shared" ca="1" si="570"/>
        <v/>
      </c>
      <c r="AL624" s="86" t="str">
        <f t="shared" ca="1" si="570"/>
        <v>Вариант В1</v>
      </c>
      <c r="AM624" s="86" t="str">
        <f t="shared" ca="1" si="570"/>
        <v/>
      </c>
      <c r="AN624" s="86" t="str">
        <f t="shared" ca="1" si="570"/>
        <v/>
      </c>
      <c r="AO624" s="86" t="str">
        <f t="shared" ca="1" si="570"/>
        <v/>
      </c>
      <c r="AP624" s="86" t="str">
        <f t="shared" ca="1" si="570"/>
        <v/>
      </c>
      <c r="AQ624" s="86" t="str">
        <f t="shared" ca="1" si="570"/>
        <v/>
      </c>
    </row>
    <row r="625" spans="4:43" s="86" customFormat="1" ht="23.25" customHeight="1">
      <c r="D625" s="164"/>
      <c r="E625" s="165"/>
      <c r="F625" s="171"/>
      <c r="G625" s="177"/>
      <c r="H625" s="173"/>
      <c r="I625" s="3">
        <f t="shared" ca="1" si="571"/>
        <v>3</v>
      </c>
      <c r="J625" s="277" t="str">
        <f t="shared" ca="1" si="580"/>
        <v>Хомут нейлон, белый</v>
      </c>
      <c r="K625" s="79" t="str">
        <f t="shared" ca="1" si="581"/>
        <v>2,5х100</v>
      </c>
      <c r="L625" s="158" t="str">
        <f t="shared" ca="1" si="572"/>
        <v/>
      </c>
      <c r="M625" s="159"/>
      <c r="N625" s="159"/>
      <c r="O625" s="160"/>
      <c r="P625" s="161" t="str">
        <f t="shared" ca="1" si="573"/>
        <v/>
      </c>
      <c r="Q625" s="161"/>
      <c r="R625" s="161"/>
      <c r="S625" s="161"/>
      <c r="T625" s="78" t="str">
        <f t="shared" ca="1" si="575"/>
        <v>шт.</v>
      </c>
      <c r="U625" s="79">
        <f t="shared" ca="1" si="576"/>
        <v>2</v>
      </c>
      <c r="V625" s="158" t="str">
        <f t="shared" ca="1" si="577"/>
        <v/>
      </c>
      <c r="W625" s="160"/>
      <c r="X625" s="155" t="str">
        <f t="shared" ca="1" si="574"/>
        <v>Вариант В1</v>
      </c>
      <c r="Y625" s="156"/>
      <c r="Z625" s="156"/>
      <c r="AA625" s="157"/>
      <c r="AB625" s="177"/>
      <c r="AC625" s="86">
        <f t="shared" si="578"/>
        <v>486</v>
      </c>
      <c r="AD625" s="86">
        <f t="shared" ca="1" si="579"/>
        <v>3</v>
      </c>
      <c r="AE625" s="86" t="str">
        <f t="shared" ca="1" si="570"/>
        <v>Хомут нейлон, белый</v>
      </c>
      <c r="AF625" s="86" t="str">
        <f t="shared" ca="1" si="570"/>
        <v>2,5х100</v>
      </c>
      <c r="AG625" s="86" t="str">
        <f t="shared" ca="1" si="570"/>
        <v/>
      </c>
      <c r="AH625" s="86" t="str">
        <f t="shared" ca="1" si="570"/>
        <v/>
      </c>
      <c r="AI625" s="86" t="str">
        <f t="shared" ca="1" si="570"/>
        <v>шт.</v>
      </c>
      <c r="AJ625" s="86">
        <f t="shared" ca="1" si="570"/>
        <v>2</v>
      </c>
      <c r="AK625" s="86" t="str">
        <f t="shared" ca="1" si="570"/>
        <v/>
      </c>
      <c r="AL625" s="86" t="str">
        <f t="shared" ca="1" si="570"/>
        <v>Вариант В1</v>
      </c>
      <c r="AM625" s="86" t="str">
        <f t="shared" ca="1" si="570"/>
        <v/>
      </c>
      <c r="AN625" s="86" t="str">
        <f t="shared" ca="1" si="570"/>
        <v/>
      </c>
      <c r="AO625" s="86" t="str">
        <f t="shared" ca="1" si="570"/>
        <v/>
      </c>
      <c r="AP625" s="86" t="str">
        <f t="shared" ca="1" si="570"/>
        <v/>
      </c>
      <c r="AQ625" s="86" t="str">
        <f t="shared" ca="1" si="570"/>
        <v/>
      </c>
    </row>
    <row r="626" spans="4:43" s="86" customFormat="1" ht="22.5" customHeight="1" thickBot="1">
      <c r="D626" s="166"/>
      <c r="E626" s="167"/>
      <c r="F626" s="174"/>
      <c r="G626" s="175"/>
      <c r="H626" s="176"/>
      <c r="I626" s="3">
        <f t="shared" ca="1" si="571"/>
        <v>4</v>
      </c>
      <c r="J626" s="6" t="str">
        <f t="shared" ca="1" si="580"/>
        <v xml:space="preserve">Болт </v>
      </c>
      <c r="K626" s="79" t="str">
        <f t="shared" ca="1" si="581"/>
        <v>М6х30</v>
      </c>
      <c r="L626" s="158" t="str">
        <f t="shared" ca="1" si="572"/>
        <v/>
      </c>
      <c r="M626" s="159"/>
      <c r="N626" s="159"/>
      <c r="O626" s="160"/>
      <c r="P626" s="158" t="str">
        <f t="shared" ca="1" si="573"/>
        <v/>
      </c>
      <c r="Q626" s="159"/>
      <c r="R626" s="159"/>
      <c r="S626" s="160"/>
      <c r="T626" s="79" t="str">
        <f ca="1">AI626</f>
        <v>шт.</v>
      </c>
      <c r="U626" s="79">
        <f ca="1">AJ626</f>
        <v>5</v>
      </c>
      <c r="V626" s="158" t="str">
        <f ca="1">AK626</f>
        <v/>
      </c>
      <c r="W626" s="160"/>
      <c r="X626" s="155" t="str">
        <f t="shared" ca="1" si="574"/>
        <v>Вариант В1</v>
      </c>
      <c r="Y626" s="156"/>
      <c r="Z626" s="156"/>
      <c r="AA626" s="157"/>
      <c r="AB626" s="177"/>
      <c r="AC626" s="86">
        <f t="shared" si="578"/>
        <v>487</v>
      </c>
      <c r="AD626" s="86">
        <f t="shared" ca="1" si="579"/>
        <v>4</v>
      </c>
      <c r="AE626" s="86" t="str">
        <f t="shared" ca="1" si="570"/>
        <v xml:space="preserve">Болт </v>
      </c>
      <c r="AF626" s="86" t="str">
        <f t="shared" ca="1" si="570"/>
        <v>М6х30</v>
      </c>
      <c r="AG626" s="86" t="str">
        <f t="shared" ca="1" si="570"/>
        <v/>
      </c>
      <c r="AH626" s="86" t="str">
        <f t="shared" ca="1" si="570"/>
        <v/>
      </c>
      <c r="AI626" s="86" t="str">
        <f t="shared" ca="1" si="570"/>
        <v>шт.</v>
      </c>
      <c r="AJ626" s="86">
        <f t="shared" ca="1" si="570"/>
        <v>5</v>
      </c>
      <c r="AK626" s="86" t="str">
        <f t="shared" ca="1" si="570"/>
        <v/>
      </c>
      <c r="AL626" s="86" t="str">
        <f t="shared" ca="1" si="570"/>
        <v>Вариант В1</v>
      </c>
      <c r="AM626" s="86" t="str">
        <f t="shared" ca="1" si="570"/>
        <v/>
      </c>
      <c r="AN626" s="86" t="str">
        <f t="shared" ca="1" si="570"/>
        <v/>
      </c>
      <c r="AO626" s="86" t="str">
        <f t="shared" ca="1" si="570"/>
        <v/>
      </c>
      <c r="AP626" s="86" t="str">
        <f t="shared" ca="1" si="570"/>
        <v/>
      </c>
      <c r="AQ626" s="86" t="str">
        <f t="shared" ca="1" si="570"/>
        <v/>
      </c>
    </row>
    <row r="627" spans="4:43" s="86" customFormat="1" ht="14.25" customHeight="1" thickBot="1">
      <c r="D627" s="178" t="s">
        <v>38</v>
      </c>
      <c r="E627" s="179"/>
      <c r="F627" s="184"/>
      <c r="G627" s="185"/>
      <c r="H627" s="186"/>
      <c r="J627" s="91"/>
      <c r="AA627" s="84"/>
      <c r="AB627" s="177"/>
    </row>
    <row r="628" spans="4:43" s="86" customFormat="1" ht="15" customHeight="1">
      <c r="D628" s="180"/>
      <c r="E628" s="181"/>
      <c r="F628" s="184"/>
      <c r="G628" s="185"/>
      <c r="H628" s="186"/>
      <c r="I628" s="26"/>
      <c r="J628" s="92"/>
      <c r="K628" s="27"/>
      <c r="L628" s="44"/>
      <c r="M628" s="87"/>
      <c r="N628" s="44"/>
      <c r="O628" s="190"/>
      <c r="P628" s="191"/>
      <c r="Q628" s="44"/>
      <c r="R628" s="44"/>
      <c r="S628" s="192" t="str">
        <f>$S$29</f>
        <v>2001.РП.10Т-ТКР2.1</v>
      </c>
      <c r="T628" s="193"/>
      <c r="U628" s="193"/>
      <c r="V628" s="193"/>
      <c r="W628" s="193"/>
      <c r="X628" s="193"/>
      <c r="Y628" s="193"/>
      <c r="Z628" s="194"/>
      <c r="AA628" s="201" t="s">
        <v>16</v>
      </c>
      <c r="AB628" s="177"/>
    </row>
    <row r="629" spans="4:43" s="86" customFormat="1" ht="6" customHeight="1" thickBot="1">
      <c r="D629" s="180"/>
      <c r="E629" s="181"/>
      <c r="F629" s="184"/>
      <c r="G629" s="185"/>
      <c r="H629" s="186"/>
      <c r="I629" s="26"/>
      <c r="J629" s="92"/>
      <c r="K629" s="27"/>
      <c r="L629" s="203"/>
      <c r="M629" s="203"/>
      <c r="N629" s="203"/>
      <c r="O629" s="205"/>
      <c r="P629" s="206"/>
      <c r="Q629" s="203"/>
      <c r="R629" s="203"/>
      <c r="S629" s="195"/>
      <c r="T629" s="196"/>
      <c r="U629" s="196"/>
      <c r="V629" s="196"/>
      <c r="W629" s="196"/>
      <c r="X629" s="196"/>
      <c r="Y629" s="196"/>
      <c r="Z629" s="197"/>
      <c r="AA629" s="202"/>
      <c r="AB629" s="177"/>
    </row>
    <row r="630" spans="4:43" s="86" customFormat="1" ht="9" customHeight="1" thickBot="1">
      <c r="D630" s="180"/>
      <c r="E630" s="181"/>
      <c r="F630" s="184"/>
      <c r="G630" s="185"/>
      <c r="H630" s="186"/>
      <c r="I630" s="26"/>
      <c r="J630" s="92"/>
      <c r="K630" s="27"/>
      <c r="L630" s="204"/>
      <c r="M630" s="204"/>
      <c r="N630" s="204"/>
      <c r="O630" s="207"/>
      <c r="P630" s="208"/>
      <c r="Q630" s="204"/>
      <c r="R630" s="204"/>
      <c r="S630" s="195"/>
      <c r="T630" s="196"/>
      <c r="U630" s="196"/>
      <c r="V630" s="196"/>
      <c r="W630" s="196"/>
      <c r="X630" s="196"/>
      <c r="Y630" s="196"/>
      <c r="Z630" s="197"/>
      <c r="AA630" s="209">
        <v>17</v>
      </c>
      <c r="AB630" s="177"/>
    </row>
    <row r="631" spans="4:43" s="86" customFormat="1" ht="39" customHeight="1" thickBot="1">
      <c r="D631" s="182"/>
      <c r="E631" s="183"/>
      <c r="F631" s="187"/>
      <c r="G631" s="188"/>
      <c r="H631" s="189"/>
      <c r="I631" s="29"/>
      <c r="J631" s="93"/>
      <c r="K631" s="30"/>
      <c r="L631" s="88" t="s">
        <v>14</v>
      </c>
      <c r="M631" s="88" t="s">
        <v>15</v>
      </c>
      <c r="N631" s="88" t="s">
        <v>16</v>
      </c>
      <c r="O631" s="210" t="s">
        <v>17</v>
      </c>
      <c r="P631" s="210"/>
      <c r="Q631" s="88" t="s">
        <v>18</v>
      </c>
      <c r="R631" s="88" t="s">
        <v>19</v>
      </c>
      <c r="S631" s="198"/>
      <c r="T631" s="199"/>
      <c r="U631" s="199"/>
      <c r="V631" s="199"/>
      <c r="W631" s="199"/>
      <c r="X631" s="199"/>
      <c r="Y631" s="199"/>
      <c r="Z631" s="200"/>
      <c r="AA631" s="209"/>
      <c r="AB631" s="177"/>
    </row>
    <row r="632" spans="4:43" s="86" customFormat="1" ht="11.25" customHeight="1" thickBot="1">
      <c r="J632" s="91"/>
      <c r="Y632" s="211" t="s">
        <v>40</v>
      </c>
      <c r="Z632" s="211"/>
      <c r="AA632" s="211"/>
      <c r="AB632" s="177"/>
    </row>
    <row r="633" spans="4:43" s="86" customFormat="1" ht="23.25" customHeight="1">
      <c r="H633" s="83"/>
      <c r="I633" s="212" t="s">
        <v>0</v>
      </c>
      <c r="J633" s="214" t="s">
        <v>1</v>
      </c>
      <c r="K633" s="216" t="s">
        <v>2</v>
      </c>
      <c r="L633" s="216" t="s">
        <v>3</v>
      </c>
      <c r="M633" s="216"/>
      <c r="N633" s="216"/>
      <c r="O633" s="216"/>
      <c r="P633" s="216" t="s">
        <v>4</v>
      </c>
      <c r="Q633" s="216"/>
      <c r="R633" s="216"/>
      <c r="S633" s="216"/>
      <c r="T633" s="216" t="s">
        <v>5</v>
      </c>
      <c r="U633" s="216" t="s">
        <v>6</v>
      </c>
      <c r="V633" s="216" t="s">
        <v>7</v>
      </c>
      <c r="W633" s="216"/>
      <c r="X633" s="219" t="s">
        <v>8</v>
      </c>
      <c r="Y633" s="219"/>
      <c r="Z633" s="219"/>
      <c r="AA633" s="220"/>
      <c r="AB633" s="177"/>
      <c r="AD633" s="86" t="s">
        <v>41</v>
      </c>
      <c r="AE633" s="86">
        <v>1</v>
      </c>
      <c r="AF633" s="86">
        <f t="shared" ref="AF633" si="582">AE633+1</f>
        <v>2</v>
      </c>
      <c r="AG633" s="86">
        <f t="shared" ref="AG633" si="583">AF633+1</f>
        <v>3</v>
      </c>
      <c r="AH633" s="86">
        <f t="shared" ref="AH633" si="584">AG633+1</f>
        <v>4</v>
      </c>
      <c r="AI633" s="86">
        <f t="shared" ref="AI633" si="585">AH633+1</f>
        <v>5</v>
      </c>
      <c r="AJ633" s="86">
        <f t="shared" ref="AJ633" si="586">AI633+1</f>
        <v>6</v>
      </c>
      <c r="AK633" s="86">
        <f t="shared" ref="AK633" si="587">AJ633+1</f>
        <v>7</v>
      </c>
      <c r="AL633" s="86">
        <f t="shared" ref="AL633" si="588">AK633+1</f>
        <v>8</v>
      </c>
      <c r="AM633" s="86">
        <f t="shared" ref="AM633" si="589">AL633+1</f>
        <v>9</v>
      </c>
      <c r="AN633" s="86">
        <f t="shared" ref="AN633" si="590">AM633+1</f>
        <v>10</v>
      </c>
      <c r="AO633" s="86">
        <f t="shared" ref="AO633" si="591">AN633+1</f>
        <v>11</v>
      </c>
      <c r="AP633" s="86">
        <f t="shared" ref="AP633" si="592">AO633+1</f>
        <v>12</v>
      </c>
      <c r="AQ633" s="86">
        <f t="shared" ref="AQ633" si="593">AP633+1</f>
        <v>13</v>
      </c>
    </row>
    <row r="634" spans="4:43" s="86" customFormat="1" ht="76.5" customHeight="1">
      <c r="H634" s="83"/>
      <c r="I634" s="213"/>
      <c r="J634" s="215"/>
      <c r="K634" s="217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7"/>
      <c r="Y634" s="217"/>
      <c r="Z634" s="217"/>
      <c r="AA634" s="221"/>
      <c r="AB634" s="177"/>
      <c r="AC634" s="86">
        <f ca="1">IF(OFFSET(AC634,40,0,1,1)&lt;&gt;0,OFFSET(AC634,40,0,1,1),AA667)</f>
        <v>519</v>
      </c>
    </row>
    <row r="635" spans="4:43" s="86" customFormat="1" ht="23.25" customHeight="1">
      <c r="H635" s="83"/>
      <c r="I635" s="3">
        <f ca="1">AD635</f>
        <v>5</v>
      </c>
      <c r="J635" s="6" t="str">
        <f ca="1">AE635</f>
        <v xml:space="preserve">Гайка </v>
      </c>
      <c r="K635" s="47" t="str">
        <f ca="1">AF635</f>
        <v>М6</v>
      </c>
      <c r="L635" s="158" t="str">
        <f t="shared" ref="L635:L654" ca="1" si="594">AG635</f>
        <v/>
      </c>
      <c r="M635" s="159"/>
      <c r="N635" s="159"/>
      <c r="O635" s="160"/>
      <c r="P635" s="161" t="str">
        <f t="shared" ref="P635:P654" ca="1" si="595">AH635</f>
        <v/>
      </c>
      <c r="Q635" s="161"/>
      <c r="R635" s="161"/>
      <c r="S635" s="161"/>
      <c r="T635" s="78" t="str">
        <f t="shared" ref="T635:T654" ca="1" si="596">AI635</f>
        <v>шт.</v>
      </c>
      <c r="U635" s="79">
        <f t="shared" ref="U635:U654" ca="1" si="597">AJ635</f>
        <v>5</v>
      </c>
      <c r="V635" s="158" t="str">
        <f t="shared" ref="V635:V654" ca="1" si="598">AK635</f>
        <v/>
      </c>
      <c r="W635" s="160"/>
      <c r="X635" s="155" t="str">
        <f t="shared" ref="X635:X654" ca="1" si="599">AL635</f>
        <v>Вариант В1</v>
      </c>
      <c r="Y635" s="156"/>
      <c r="Z635" s="156"/>
      <c r="AA635" s="157"/>
      <c r="AB635" s="177"/>
      <c r="AC635" s="86">
        <f>AC626+1</f>
        <v>488</v>
      </c>
      <c r="AD635" s="86">
        <f ca="1">IF(OFFSET(INDIRECT($AD$2),AC635,0,1,1)&lt;&gt;0,OFFSET(INDIRECT($AD$2),AC635,0,1,1),"")</f>
        <v>5</v>
      </c>
      <c r="AE635" s="86" t="str">
        <f t="shared" ref="AE635:AQ650" ca="1" si="600">IF(OFFSET(INDIRECT($AD$2),$AC635,AE$2,1,1)&lt;&gt;0,OFFSET(INDIRECT($AD$2),$AC635,AE$2,1,1),"")</f>
        <v xml:space="preserve">Гайка </v>
      </c>
      <c r="AF635" s="86" t="str">
        <f t="shared" ca="1" si="600"/>
        <v>М6</v>
      </c>
      <c r="AG635" s="86" t="str">
        <f t="shared" ca="1" si="600"/>
        <v/>
      </c>
      <c r="AH635" s="86" t="str">
        <f t="shared" ca="1" si="600"/>
        <v/>
      </c>
      <c r="AI635" s="86" t="str">
        <f t="shared" ca="1" si="600"/>
        <v>шт.</v>
      </c>
      <c r="AJ635" s="86">
        <f t="shared" ca="1" si="600"/>
        <v>5</v>
      </c>
      <c r="AK635" s="86" t="str">
        <f t="shared" ca="1" si="600"/>
        <v/>
      </c>
      <c r="AL635" s="86" t="str">
        <f t="shared" ca="1" si="600"/>
        <v>Вариант В1</v>
      </c>
      <c r="AM635" s="86" t="str">
        <f t="shared" ca="1" si="600"/>
        <v/>
      </c>
      <c r="AN635" s="86" t="str">
        <f t="shared" ca="1" si="600"/>
        <v/>
      </c>
      <c r="AO635" s="86" t="str">
        <f t="shared" ca="1" si="600"/>
        <v/>
      </c>
      <c r="AP635" s="86" t="str">
        <f t="shared" ca="1" si="600"/>
        <v/>
      </c>
      <c r="AQ635" s="86" t="str">
        <f t="shared" ca="1" si="600"/>
        <v/>
      </c>
    </row>
    <row r="636" spans="4:43" s="86" customFormat="1" ht="23.25" customHeight="1">
      <c r="H636" s="83"/>
      <c r="I636" s="3">
        <f t="shared" ref="I636:I654" ca="1" si="601">AD636</f>
        <v>6</v>
      </c>
      <c r="J636" s="6" t="str">
        <f t="shared" ref="J636:J658" ca="1" si="602">AE636</f>
        <v xml:space="preserve">Шайба плоск. усил. ГОСТ 6958 </v>
      </c>
      <c r="K636" s="79" t="str">
        <f t="shared" ref="K636:K658" ca="1" si="603">AF636</f>
        <v>М6</v>
      </c>
      <c r="L636" s="158" t="str">
        <f t="shared" ca="1" si="594"/>
        <v/>
      </c>
      <c r="M636" s="159"/>
      <c r="N636" s="159"/>
      <c r="O636" s="160"/>
      <c r="P636" s="161" t="str">
        <f t="shared" ca="1" si="595"/>
        <v/>
      </c>
      <c r="Q636" s="161"/>
      <c r="R636" s="161"/>
      <c r="S636" s="161"/>
      <c r="T636" s="78" t="str">
        <f t="shared" ca="1" si="596"/>
        <v>шт.</v>
      </c>
      <c r="U636" s="79">
        <f t="shared" ca="1" si="597"/>
        <v>10</v>
      </c>
      <c r="V636" s="158" t="str">
        <f t="shared" ca="1" si="598"/>
        <v/>
      </c>
      <c r="W636" s="160"/>
      <c r="X636" s="155" t="str">
        <f t="shared" ca="1" si="599"/>
        <v>Вариант В1</v>
      </c>
      <c r="Y636" s="156"/>
      <c r="Z636" s="156"/>
      <c r="AA636" s="157"/>
      <c r="AB636" s="177"/>
      <c r="AC636" s="86">
        <f>AC635+1</f>
        <v>489</v>
      </c>
      <c r="AD636" s="86">
        <f ca="1">IF(OFFSET(INDIRECT($AD$2),AC636,0,1,1)&lt;&gt;0,OFFSET(INDIRECT($AD$2),AC636,0,1,1),"")</f>
        <v>6</v>
      </c>
      <c r="AE636" s="86" t="str">
        <f t="shared" ca="1" si="600"/>
        <v xml:space="preserve">Шайба плоск. усил. ГОСТ 6958 </v>
      </c>
      <c r="AF636" s="86" t="str">
        <f t="shared" ca="1" si="600"/>
        <v>М6</v>
      </c>
      <c r="AG636" s="86" t="str">
        <f t="shared" ca="1" si="600"/>
        <v/>
      </c>
      <c r="AH636" s="86" t="str">
        <f t="shared" ca="1" si="600"/>
        <v/>
      </c>
      <c r="AI636" s="86" t="str">
        <f t="shared" ca="1" si="600"/>
        <v>шт.</v>
      </c>
      <c r="AJ636" s="86">
        <f t="shared" ca="1" si="600"/>
        <v>10</v>
      </c>
      <c r="AK636" s="86" t="str">
        <f t="shared" ca="1" si="600"/>
        <v/>
      </c>
      <c r="AL636" s="86" t="str">
        <f t="shared" ca="1" si="600"/>
        <v>Вариант В1</v>
      </c>
      <c r="AM636" s="86" t="str">
        <f t="shared" ca="1" si="600"/>
        <v/>
      </c>
      <c r="AN636" s="86" t="str">
        <f t="shared" ca="1" si="600"/>
        <v/>
      </c>
      <c r="AO636" s="86" t="str">
        <f t="shared" ca="1" si="600"/>
        <v/>
      </c>
      <c r="AP636" s="86" t="str">
        <f t="shared" ca="1" si="600"/>
        <v/>
      </c>
      <c r="AQ636" s="86" t="str">
        <f t="shared" ca="1" si="600"/>
        <v/>
      </c>
    </row>
    <row r="637" spans="4:43" s="86" customFormat="1" ht="23.25" customHeight="1">
      <c r="H637" s="83"/>
      <c r="I637" s="3">
        <f t="shared" ca="1" si="601"/>
        <v>7</v>
      </c>
      <c r="J637" s="6" t="str">
        <f t="shared" ca="1" si="602"/>
        <v xml:space="preserve">Шайба пружинная гроверная </v>
      </c>
      <c r="K637" s="79" t="str">
        <f t="shared" ca="1" si="603"/>
        <v>М6</v>
      </c>
      <c r="L637" s="158" t="str">
        <f t="shared" ca="1" si="594"/>
        <v/>
      </c>
      <c r="M637" s="159"/>
      <c r="N637" s="159"/>
      <c r="O637" s="160"/>
      <c r="P637" s="161" t="str">
        <f t="shared" ca="1" si="595"/>
        <v/>
      </c>
      <c r="Q637" s="161"/>
      <c r="R637" s="161"/>
      <c r="S637" s="161"/>
      <c r="T637" s="78" t="str">
        <f t="shared" ca="1" si="596"/>
        <v>шт.</v>
      </c>
      <c r="U637" s="79">
        <f t="shared" ca="1" si="597"/>
        <v>5</v>
      </c>
      <c r="V637" s="158" t="str">
        <f t="shared" ca="1" si="598"/>
        <v/>
      </c>
      <c r="W637" s="160"/>
      <c r="X637" s="155" t="str">
        <f t="shared" ca="1" si="599"/>
        <v>Вариант В1</v>
      </c>
      <c r="Y637" s="156"/>
      <c r="Z637" s="156"/>
      <c r="AA637" s="157"/>
      <c r="AB637" s="177"/>
      <c r="AC637" s="86">
        <f>AC636+1</f>
        <v>490</v>
      </c>
      <c r="AD637" s="86">
        <f t="shared" ref="AD637:AD655" ca="1" si="604">IF(OFFSET(INDIRECT($AD$2),AC637,0,1,1)&lt;&gt;0,OFFSET(INDIRECT($AD$2),AC637,0,1,1),"")</f>
        <v>7</v>
      </c>
      <c r="AE637" s="86" t="str">
        <f t="shared" ca="1" si="600"/>
        <v xml:space="preserve">Шайба пружинная гроверная </v>
      </c>
      <c r="AF637" s="86" t="str">
        <f t="shared" ca="1" si="600"/>
        <v>М6</v>
      </c>
      <c r="AG637" s="86" t="str">
        <f t="shared" ca="1" si="600"/>
        <v/>
      </c>
      <c r="AH637" s="86" t="str">
        <f t="shared" ca="1" si="600"/>
        <v/>
      </c>
      <c r="AI637" s="86" t="str">
        <f t="shared" ca="1" si="600"/>
        <v>шт.</v>
      </c>
      <c r="AJ637" s="86">
        <f t="shared" ca="1" si="600"/>
        <v>5</v>
      </c>
      <c r="AK637" s="86" t="str">
        <f t="shared" ca="1" si="600"/>
        <v/>
      </c>
      <c r="AL637" s="86" t="str">
        <f t="shared" ca="1" si="600"/>
        <v>Вариант В1</v>
      </c>
      <c r="AM637" s="86" t="str">
        <f t="shared" ca="1" si="600"/>
        <v/>
      </c>
      <c r="AN637" s="86" t="str">
        <f t="shared" ca="1" si="600"/>
        <v/>
      </c>
      <c r="AO637" s="86" t="str">
        <f t="shared" ca="1" si="600"/>
        <v/>
      </c>
      <c r="AP637" s="86" t="str">
        <f t="shared" ca="1" si="600"/>
        <v/>
      </c>
      <c r="AQ637" s="86" t="str">
        <f t="shared" ca="1" si="600"/>
        <v/>
      </c>
    </row>
    <row r="638" spans="4:43" s="86" customFormat="1" ht="23.25" customHeight="1">
      <c r="H638" s="83"/>
      <c r="I638" s="3">
        <f t="shared" ca="1" si="601"/>
        <v>8</v>
      </c>
      <c r="J638" s="6" t="str">
        <f t="shared" ca="1" si="602"/>
        <v>Болт ГОСТ 7798-70</v>
      </c>
      <c r="K638" s="79" t="str">
        <f t="shared" ca="1" si="603"/>
        <v>М8х30</v>
      </c>
      <c r="L638" s="158" t="str">
        <f t="shared" ca="1" si="594"/>
        <v/>
      </c>
      <c r="M638" s="159"/>
      <c r="N638" s="159"/>
      <c r="O638" s="160"/>
      <c r="P638" s="161" t="str">
        <f t="shared" ca="1" si="595"/>
        <v/>
      </c>
      <c r="Q638" s="161"/>
      <c r="R638" s="161"/>
      <c r="S638" s="161"/>
      <c r="T638" s="78" t="str">
        <f t="shared" ca="1" si="596"/>
        <v>шт.</v>
      </c>
      <c r="U638" s="79">
        <f t="shared" ca="1" si="597"/>
        <v>6</v>
      </c>
      <c r="V638" s="158" t="str">
        <f t="shared" ca="1" si="598"/>
        <v/>
      </c>
      <c r="W638" s="160"/>
      <c r="X638" s="155" t="str">
        <f t="shared" ca="1" si="599"/>
        <v>Вариант В1</v>
      </c>
      <c r="Y638" s="156"/>
      <c r="Z638" s="156"/>
      <c r="AA638" s="157"/>
      <c r="AB638" s="177"/>
      <c r="AC638" s="86">
        <f t="shared" ref="AC638:AC655" si="605">AC637+1</f>
        <v>491</v>
      </c>
      <c r="AD638" s="86">
        <f t="shared" ca="1" si="604"/>
        <v>8</v>
      </c>
      <c r="AE638" s="86" t="str">
        <f t="shared" ca="1" si="600"/>
        <v>Болт ГОСТ 7798-70</v>
      </c>
      <c r="AF638" s="86" t="str">
        <f t="shared" ca="1" si="600"/>
        <v>М8х30</v>
      </c>
      <c r="AG638" s="86" t="str">
        <f t="shared" ca="1" si="600"/>
        <v/>
      </c>
      <c r="AH638" s="86" t="str">
        <f t="shared" ca="1" si="600"/>
        <v/>
      </c>
      <c r="AI638" s="86" t="str">
        <f t="shared" ca="1" si="600"/>
        <v>шт.</v>
      </c>
      <c r="AJ638" s="86">
        <f t="shared" ca="1" si="600"/>
        <v>6</v>
      </c>
      <c r="AK638" s="86" t="str">
        <f t="shared" ca="1" si="600"/>
        <v/>
      </c>
      <c r="AL638" s="86" t="str">
        <f t="shared" ca="1" si="600"/>
        <v>Вариант В1</v>
      </c>
      <c r="AM638" s="86" t="str">
        <f t="shared" ca="1" si="600"/>
        <v/>
      </c>
      <c r="AN638" s="86" t="str">
        <f t="shared" ca="1" si="600"/>
        <v/>
      </c>
      <c r="AO638" s="86" t="str">
        <f t="shared" ca="1" si="600"/>
        <v/>
      </c>
      <c r="AP638" s="86" t="str">
        <f t="shared" ca="1" si="600"/>
        <v/>
      </c>
      <c r="AQ638" s="86" t="str">
        <f t="shared" ca="1" si="600"/>
        <v/>
      </c>
    </row>
    <row r="639" spans="4:43" s="86" customFormat="1" ht="23.25" customHeight="1">
      <c r="H639" s="83"/>
      <c r="I639" s="3">
        <f t="shared" ca="1" si="601"/>
        <v>9</v>
      </c>
      <c r="J639" s="6" t="str">
        <f t="shared" ca="1" si="602"/>
        <v>Гайка ГОСТ 5915-70</v>
      </c>
      <c r="K639" s="41" t="str">
        <f t="shared" ca="1" si="603"/>
        <v>М8</v>
      </c>
      <c r="L639" s="158" t="str">
        <f t="shared" ca="1" si="594"/>
        <v/>
      </c>
      <c r="M639" s="159"/>
      <c r="N639" s="159"/>
      <c r="O639" s="160"/>
      <c r="P639" s="161" t="str">
        <f t="shared" ca="1" si="595"/>
        <v/>
      </c>
      <c r="Q639" s="161"/>
      <c r="R639" s="161"/>
      <c r="S639" s="161"/>
      <c r="T639" s="78" t="str">
        <f t="shared" ca="1" si="596"/>
        <v>шт.</v>
      </c>
      <c r="U639" s="79">
        <f t="shared" ca="1" si="597"/>
        <v>6</v>
      </c>
      <c r="V639" s="158" t="str">
        <f t="shared" ca="1" si="598"/>
        <v/>
      </c>
      <c r="W639" s="160"/>
      <c r="X639" s="155" t="str">
        <f t="shared" ca="1" si="599"/>
        <v>Вариант В1</v>
      </c>
      <c r="Y639" s="156"/>
      <c r="Z639" s="156"/>
      <c r="AA639" s="157"/>
      <c r="AB639" s="177"/>
      <c r="AC639" s="86">
        <f t="shared" si="605"/>
        <v>492</v>
      </c>
      <c r="AD639" s="86">
        <f t="shared" ca="1" si="604"/>
        <v>9</v>
      </c>
      <c r="AE639" s="86" t="str">
        <f t="shared" ca="1" si="600"/>
        <v>Гайка ГОСТ 5915-70</v>
      </c>
      <c r="AF639" s="86" t="str">
        <f t="shared" ca="1" si="600"/>
        <v>М8</v>
      </c>
      <c r="AG639" s="86" t="str">
        <f t="shared" ca="1" si="600"/>
        <v/>
      </c>
      <c r="AH639" s="86" t="str">
        <f t="shared" ca="1" si="600"/>
        <v/>
      </c>
      <c r="AI639" s="86" t="str">
        <f t="shared" ca="1" si="600"/>
        <v>шт.</v>
      </c>
      <c r="AJ639" s="86">
        <f t="shared" ca="1" si="600"/>
        <v>6</v>
      </c>
      <c r="AK639" s="86" t="str">
        <f t="shared" ca="1" si="600"/>
        <v/>
      </c>
      <c r="AL639" s="86" t="str">
        <f t="shared" ca="1" si="600"/>
        <v>Вариант В1</v>
      </c>
      <c r="AM639" s="86" t="str">
        <f t="shared" ca="1" si="600"/>
        <v/>
      </c>
      <c r="AN639" s="86" t="str">
        <f t="shared" ca="1" si="600"/>
        <v/>
      </c>
      <c r="AO639" s="86" t="str">
        <f t="shared" ca="1" si="600"/>
        <v/>
      </c>
      <c r="AP639" s="86" t="str">
        <f t="shared" ca="1" si="600"/>
        <v/>
      </c>
      <c r="AQ639" s="86" t="str">
        <f t="shared" ca="1" si="600"/>
        <v/>
      </c>
    </row>
    <row r="640" spans="4:43" s="86" customFormat="1" ht="23.25" customHeight="1">
      <c r="H640" s="83"/>
      <c r="I640" s="3">
        <f t="shared" ca="1" si="601"/>
        <v>10</v>
      </c>
      <c r="J640" s="6" t="str">
        <f t="shared" ca="1" si="602"/>
        <v xml:space="preserve">Шайба плоск. усил. ГОСТ 6958 </v>
      </c>
      <c r="K640" s="79" t="str">
        <f t="shared" ca="1" si="603"/>
        <v>М8</v>
      </c>
      <c r="L640" s="158" t="str">
        <f t="shared" ca="1" si="594"/>
        <v/>
      </c>
      <c r="M640" s="159"/>
      <c r="N640" s="159"/>
      <c r="O640" s="160"/>
      <c r="P640" s="161" t="str">
        <f t="shared" ca="1" si="595"/>
        <v/>
      </c>
      <c r="Q640" s="161"/>
      <c r="R640" s="161"/>
      <c r="S640" s="161"/>
      <c r="T640" s="78" t="str">
        <f t="shared" ca="1" si="596"/>
        <v>шт.</v>
      </c>
      <c r="U640" s="79">
        <f t="shared" ca="1" si="597"/>
        <v>12</v>
      </c>
      <c r="V640" s="158" t="str">
        <f t="shared" ca="1" si="598"/>
        <v/>
      </c>
      <c r="W640" s="160"/>
      <c r="X640" s="155" t="str">
        <f t="shared" ca="1" si="599"/>
        <v>Вариант В1</v>
      </c>
      <c r="Y640" s="156"/>
      <c r="Z640" s="156"/>
      <c r="AA640" s="157"/>
      <c r="AB640" s="177"/>
      <c r="AC640" s="86">
        <f t="shared" si="605"/>
        <v>493</v>
      </c>
      <c r="AD640" s="86">
        <f t="shared" ca="1" si="604"/>
        <v>10</v>
      </c>
      <c r="AE640" s="86" t="str">
        <f t="shared" ca="1" si="600"/>
        <v xml:space="preserve">Шайба плоск. усил. ГОСТ 6958 </v>
      </c>
      <c r="AF640" s="86" t="str">
        <f t="shared" ca="1" si="600"/>
        <v>М8</v>
      </c>
      <c r="AG640" s="86" t="str">
        <f t="shared" ca="1" si="600"/>
        <v/>
      </c>
      <c r="AH640" s="86" t="str">
        <f t="shared" ca="1" si="600"/>
        <v/>
      </c>
      <c r="AI640" s="86" t="str">
        <f t="shared" ca="1" si="600"/>
        <v>шт.</v>
      </c>
      <c r="AJ640" s="86">
        <f t="shared" ca="1" si="600"/>
        <v>12</v>
      </c>
      <c r="AK640" s="86" t="str">
        <f t="shared" ca="1" si="600"/>
        <v/>
      </c>
      <c r="AL640" s="86" t="str">
        <f t="shared" ca="1" si="600"/>
        <v>Вариант В1</v>
      </c>
      <c r="AM640" s="86" t="str">
        <f t="shared" ca="1" si="600"/>
        <v/>
      </c>
      <c r="AN640" s="86" t="str">
        <f t="shared" ca="1" si="600"/>
        <v/>
      </c>
      <c r="AO640" s="86" t="str">
        <f t="shared" ca="1" si="600"/>
        <v/>
      </c>
      <c r="AP640" s="86" t="str">
        <f t="shared" ca="1" si="600"/>
        <v/>
      </c>
      <c r="AQ640" s="86" t="str">
        <f t="shared" ca="1" si="600"/>
        <v/>
      </c>
    </row>
    <row r="641" spans="4:43" s="86" customFormat="1" ht="23.25" customHeight="1">
      <c r="H641" s="83"/>
      <c r="I641" s="40">
        <f t="shared" ca="1" si="601"/>
        <v>11</v>
      </c>
      <c r="J641" s="6" t="str">
        <f t="shared" ca="1" si="602"/>
        <v>Шайба пружинн. гровер ГОСТ 6402-70</v>
      </c>
      <c r="K641" s="74" t="str">
        <f t="shared" ca="1" si="603"/>
        <v>М8</v>
      </c>
      <c r="L641" s="158" t="str">
        <f t="shared" ca="1" si="594"/>
        <v/>
      </c>
      <c r="M641" s="159"/>
      <c r="N641" s="159"/>
      <c r="O641" s="160"/>
      <c r="P641" s="161" t="str">
        <f t="shared" ca="1" si="595"/>
        <v/>
      </c>
      <c r="Q641" s="161"/>
      <c r="R641" s="161"/>
      <c r="S641" s="161"/>
      <c r="T641" s="78" t="str">
        <f t="shared" ca="1" si="596"/>
        <v>шт.</v>
      </c>
      <c r="U641" s="79">
        <f t="shared" ca="1" si="597"/>
        <v>6</v>
      </c>
      <c r="V641" s="158" t="str">
        <f t="shared" ca="1" si="598"/>
        <v/>
      </c>
      <c r="W641" s="160"/>
      <c r="X641" s="155" t="str">
        <f t="shared" ca="1" si="599"/>
        <v>Вариант В1</v>
      </c>
      <c r="Y641" s="156"/>
      <c r="Z641" s="156"/>
      <c r="AA641" s="157"/>
      <c r="AB641" s="177"/>
      <c r="AC641" s="86">
        <f t="shared" si="605"/>
        <v>494</v>
      </c>
      <c r="AD641" s="86">
        <f t="shared" ca="1" si="604"/>
        <v>11</v>
      </c>
      <c r="AE641" s="86" t="str">
        <f t="shared" ca="1" si="600"/>
        <v>Шайба пружинн. гровер ГОСТ 6402-70</v>
      </c>
      <c r="AF641" s="86" t="str">
        <f t="shared" ca="1" si="600"/>
        <v>М8</v>
      </c>
      <c r="AG641" s="86" t="str">
        <f t="shared" ca="1" si="600"/>
        <v/>
      </c>
      <c r="AH641" s="86" t="str">
        <f t="shared" ca="1" si="600"/>
        <v/>
      </c>
      <c r="AI641" s="86" t="str">
        <f t="shared" ca="1" si="600"/>
        <v>шт.</v>
      </c>
      <c r="AJ641" s="86">
        <f t="shared" ca="1" si="600"/>
        <v>6</v>
      </c>
      <c r="AK641" s="86" t="str">
        <f t="shared" ca="1" si="600"/>
        <v/>
      </c>
      <c r="AL641" s="86" t="str">
        <f t="shared" ca="1" si="600"/>
        <v>Вариант В1</v>
      </c>
      <c r="AM641" s="86" t="str">
        <f t="shared" ca="1" si="600"/>
        <v/>
      </c>
      <c r="AN641" s="86" t="str">
        <f t="shared" ca="1" si="600"/>
        <v/>
      </c>
      <c r="AO641" s="86" t="str">
        <f t="shared" ca="1" si="600"/>
        <v/>
      </c>
      <c r="AP641" s="86" t="str">
        <f t="shared" ca="1" si="600"/>
        <v/>
      </c>
      <c r="AQ641" s="86" t="str">
        <f t="shared" ca="1" si="600"/>
        <v/>
      </c>
    </row>
    <row r="642" spans="4:43" s="86" customFormat="1" ht="23.25" customHeight="1">
      <c r="H642" s="83"/>
      <c r="I642" s="3">
        <f t="shared" ca="1" si="601"/>
        <v>12</v>
      </c>
      <c r="J642" s="6" t="str">
        <f t="shared" ca="1" si="602"/>
        <v>Провод желт.-зел.ТУ 3550</v>
      </c>
      <c r="K642" s="79" t="str">
        <f t="shared" ca="1" si="603"/>
        <v>ПВ1 1х6</v>
      </c>
      <c r="L642" s="158" t="str">
        <f t="shared" ca="1" si="594"/>
        <v/>
      </c>
      <c r="M642" s="159"/>
      <c r="N642" s="159"/>
      <c r="O642" s="160"/>
      <c r="P642" s="161" t="str">
        <f t="shared" ca="1" si="595"/>
        <v/>
      </c>
      <c r="Q642" s="161"/>
      <c r="R642" s="161"/>
      <c r="S642" s="161"/>
      <c r="T642" s="78" t="str">
        <f t="shared" ca="1" si="596"/>
        <v>м.</v>
      </c>
      <c r="U642" s="79">
        <f t="shared" ca="1" si="597"/>
        <v>5</v>
      </c>
      <c r="V642" s="158" t="str">
        <f t="shared" ca="1" si="598"/>
        <v/>
      </c>
      <c r="W642" s="160"/>
      <c r="X642" s="155" t="str">
        <f t="shared" ca="1" si="599"/>
        <v>Вариант В1</v>
      </c>
      <c r="Y642" s="156"/>
      <c r="Z642" s="156"/>
      <c r="AA642" s="157"/>
      <c r="AB642" s="177"/>
      <c r="AC642" s="86">
        <f t="shared" si="605"/>
        <v>495</v>
      </c>
      <c r="AD642" s="86">
        <f t="shared" ca="1" si="604"/>
        <v>12</v>
      </c>
      <c r="AE642" s="86" t="str">
        <f t="shared" ca="1" si="600"/>
        <v>Провод желт.-зел.ТУ 3550</v>
      </c>
      <c r="AF642" s="86" t="str">
        <f t="shared" ca="1" si="600"/>
        <v>ПВ1 1х6</v>
      </c>
      <c r="AG642" s="86" t="str">
        <f t="shared" ca="1" si="600"/>
        <v/>
      </c>
      <c r="AH642" s="86" t="str">
        <f t="shared" ca="1" si="600"/>
        <v/>
      </c>
      <c r="AI642" s="86" t="str">
        <f t="shared" ca="1" si="600"/>
        <v>м.</v>
      </c>
      <c r="AJ642" s="86">
        <f t="shared" ca="1" si="600"/>
        <v>5</v>
      </c>
      <c r="AK642" s="86" t="str">
        <f t="shared" ca="1" si="600"/>
        <v/>
      </c>
      <c r="AL642" s="86" t="str">
        <f t="shared" ca="1" si="600"/>
        <v>Вариант В1</v>
      </c>
      <c r="AM642" s="86" t="str">
        <f t="shared" ca="1" si="600"/>
        <v/>
      </c>
      <c r="AN642" s="86" t="str">
        <f t="shared" ca="1" si="600"/>
        <v/>
      </c>
      <c r="AO642" s="86" t="str">
        <f t="shared" ca="1" si="600"/>
        <v/>
      </c>
      <c r="AP642" s="86" t="str">
        <f t="shared" ca="1" si="600"/>
        <v/>
      </c>
      <c r="AQ642" s="86" t="str">
        <f t="shared" ca="1" si="600"/>
        <v/>
      </c>
    </row>
    <row r="643" spans="4:43" s="86" customFormat="1" ht="23.25" customHeight="1">
      <c r="H643" s="83"/>
      <c r="I643" s="3">
        <f t="shared" ca="1" si="601"/>
        <v>13</v>
      </c>
      <c r="J643" s="6" t="str">
        <f t="shared" ca="1" si="602"/>
        <v xml:space="preserve">Провод </v>
      </c>
      <c r="K643" s="73" t="str">
        <f t="shared" ca="1" si="603"/>
        <v>ПВ-1 1х2,5</v>
      </c>
      <c r="L643" s="158" t="str">
        <f t="shared" ca="1" si="594"/>
        <v/>
      </c>
      <c r="M643" s="159"/>
      <c r="N643" s="159"/>
      <c r="O643" s="160"/>
      <c r="P643" s="161" t="str">
        <f t="shared" ca="1" si="595"/>
        <v/>
      </c>
      <c r="Q643" s="161"/>
      <c r="R643" s="161"/>
      <c r="S643" s="161"/>
      <c r="T643" s="78" t="str">
        <f t="shared" ca="1" si="596"/>
        <v>м.</v>
      </c>
      <c r="U643" s="79">
        <f t="shared" ca="1" si="597"/>
        <v>3</v>
      </c>
      <c r="V643" s="158" t="str">
        <f t="shared" ca="1" si="598"/>
        <v/>
      </c>
      <c r="W643" s="160"/>
      <c r="X643" s="155" t="str">
        <f t="shared" ca="1" si="599"/>
        <v>Вариант В1</v>
      </c>
      <c r="Y643" s="156"/>
      <c r="Z643" s="156"/>
      <c r="AA643" s="157"/>
      <c r="AB643" s="177"/>
      <c r="AC643" s="86">
        <f t="shared" si="605"/>
        <v>496</v>
      </c>
      <c r="AD643" s="86">
        <f t="shared" ca="1" si="604"/>
        <v>13</v>
      </c>
      <c r="AE643" s="86" t="str">
        <f t="shared" ca="1" si="600"/>
        <v xml:space="preserve">Провод </v>
      </c>
      <c r="AF643" s="86" t="str">
        <f t="shared" ca="1" si="600"/>
        <v>ПВ-1 1х2,5</v>
      </c>
      <c r="AG643" s="86" t="str">
        <f t="shared" ca="1" si="600"/>
        <v/>
      </c>
      <c r="AH643" s="86" t="str">
        <f t="shared" ca="1" si="600"/>
        <v/>
      </c>
      <c r="AI643" s="86" t="str">
        <f t="shared" ca="1" si="600"/>
        <v>м.</v>
      </c>
      <c r="AJ643" s="86">
        <f t="shared" ca="1" si="600"/>
        <v>3</v>
      </c>
      <c r="AK643" s="86" t="str">
        <f t="shared" ca="1" si="600"/>
        <v/>
      </c>
      <c r="AL643" s="86" t="str">
        <f t="shared" ca="1" si="600"/>
        <v>Вариант В1</v>
      </c>
      <c r="AM643" s="86" t="str">
        <f t="shared" ca="1" si="600"/>
        <v/>
      </c>
      <c r="AN643" s="86" t="str">
        <f t="shared" ca="1" si="600"/>
        <v/>
      </c>
      <c r="AO643" s="86" t="str">
        <f t="shared" ca="1" si="600"/>
        <v/>
      </c>
      <c r="AP643" s="86" t="str">
        <f t="shared" ca="1" si="600"/>
        <v/>
      </c>
      <c r="AQ643" s="86" t="str">
        <f t="shared" ca="1" si="600"/>
        <v/>
      </c>
    </row>
    <row r="644" spans="4:43" s="86" customFormat="1" ht="23.25" customHeight="1">
      <c r="H644" s="83"/>
      <c r="I644" s="3">
        <f t="shared" ca="1" si="601"/>
        <v>14</v>
      </c>
      <c r="J644" s="6" t="str">
        <f t="shared" ca="1" si="602"/>
        <v xml:space="preserve">Кабель </v>
      </c>
      <c r="K644" s="79" t="str">
        <f t="shared" ca="1" si="603"/>
        <v>КВВГнг 10х2,5</v>
      </c>
      <c r="L644" s="158" t="str">
        <f t="shared" ca="1" si="594"/>
        <v/>
      </c>
      <c r="M644" s="159"/>
      <c r="N644" s="159"/>
      <c r="O644" s="160"/>
      <c r="P644" s="161" t="str">
        <f t="shared" ca="1" si="595"/>
        <v/>
      </c>
      <c r="Q644" s="161"/>
      <c r="R644" s="161"/>
      <c r="S644" s="161"/>
      <c r="T644" s="78" t="str">
        <f t="shared" ca="1" si="596"/>
        <v>м.</v>
      </c>
      <c r="U644" s="79">
        <f t="shared" ca="1" si="597"/>
        <v>6</v>
      </c>
      <c r="V644" s="158" t="str">
        <f t="shared" ca="1" si="598"/>
        <v/>
      </c>
      <c r="W644" s="160"/>
      <c r="X644" s="155" t="str">
        <f t="shared" ca="1" si="599"/>
        <v>Вариант В1</v>
      </c>
      <c r="Y644" s="156"/>
      <c r="Z644" s="156"/>
      <c r="AA644" s="157"/>
      <c r="AB644" s="177"/>
      <c r="AC644" s="86">
        <f t="shared" si="605"/>
        <v>497</v>
      </c>
      <c r="AD644" s="86">
        <f t="shared" ca="1" si="604"/>
        <v>14</v>
      </c>
      <c r="AE644" s="86" t="str">
        <f t="shared" ca="1" si="600"/>
        <v xml:space="preserve">Кабель </v>
      </c>
      <c r="AF644" s="86" t="str">
        <f t="shared" ca="1" si="600"/>
        <v>КВВГнг 10х2,5</v>
      </c>
      <c r="AG644" s="86" t="str">
        <f t="shared" ca="1" si="600"/>
        <v/>
      </c>
      <c r="AH644" s="86" t="str">
        <f t="shared" ca="1" si="600"/>
        <v/>
      </c>
      <c r="AI644" s="86" t="str">
        <f t="shared" ca="1" si="600"/>
        <v>м.</v>
      </c>
      <c r="AJ644" s="86">
        <f t="shared" ca="1" si="600"/>
        <v>6</v>
      </c>
      <c r="AK644" s="86" t="str">
        <f t="shared" ca="1" si="600"/>
        <v/>
      </c>
      <c r="AL644" s="86" t="str">
        <f t="shared" ca="1" si="600"/>
        <v>Вариант В1</v>
      </c>
      <c r="AM644" s="86" t="str">
        <f t="shared" ca="1" si="600"/>
        <v/>
      </c>
      <c r="AN644" s="86" t="str">
        <f t="shared" ca="1" si="600"/>
        <v/>
      </c>
      <c r="AO644" s="86" t="str">
        <f t="shared" ca="1" si="600"/>
        <v/>
      </c>
      <c r="AP644" s="86" t="str">
        <f t="shared" ca="1" si="600"/>
        <v/>
      </c>
      <c r="AQ644" s="86" t="str">
        <f t="shared" ca="1" si="600"/>
        <v/>
      </c>
    </row>
    <row r="645" spans="4:43" s="86" customFormat="1" ht="23.25" customHeight="1">
      <c r="H645" s="83"/>
      <c r="I645" s="3">
        <f t="shared" ca="1" si="601"/>
        <v>15</v>
      </c>
      <c r="J645" s="6" t="str">
        <f t="shared" ca="1" si="602"/>
        <v xml:space="preserve">Наконечник </v>
      </c>
      <c r="K645" s="47" t="str">
        <f t="shared" ca="1" si="603"/>
        <v>НКИ 2.5-6</v>
      </c>
      <c r="L645" s="158" t="str">
        <f t="shared" ca="1" si="594"/>
        <v/>
      </c>
      <c r="M645" s="159"/>
      <c r="N645" s="159"/>
      <c r="O645" s="160"/>
      <c r="P645" s="161" t="str">
        <f t="shared" ca="1" si="595"/>
        <v/>
      </c>
      <c r="Q645" s="161"/>
      <c r="R645" s="161"/>
      <c r="S645" s="161"/>
      <c r="T645" s="78" t="str">
        <f t="shared" ca="1" si="596"/>
        <v>шт.</v>
      </c>
      <c r="U645" s="79">
        <f t="shared" ca="1" si="597"/>
        <v>4</v>
      </c>
      <c r="V645" s="158" t="str">
        <f t="shared" ca="1" si="598"/>
        <v/>
      </c>
      <c r="W645" s="160"/>
      <c r="X645" s="155" t="str">
        <f t="shared" ca="1" si="599"/>
        <v>Вариант В1</v>
      </c>
      <c r="Y645" s="156"/>
      <c r="Z645" s="156"/>
      <c r="AA645" s="157"/>
      <c r="AB645" s="177"/>
      <c r="AC645" s="86">
        <f t="shared" si="605"/>
        <v>498</v>
      </c>
      <c r="AD645" s="86">
        <f t="shared" ca="1" si="604"/>
        <v>15</v>
      </c>
      <c r="AE645" s="86" t="str">
        <f t="shared" ca="1" si="600"/>
        <v xml:space="preserve">Наконечник </v>
      </c>
      <c r="AF645" s="86" t="str">
        <f t="shared" ca="1" si="600"/>
        <v>НКИ 2.5-6</v>
      </c>
      <c r="AG645" s="86" t="str">
        <f t="shared" ca="1" si="600"/>
        <v/>
      </c>
      <c r="AH645" s="86" t="str">
        <f t="shared" ca="1" si="600"/>
        <v/>
      </c>
      <c r="AI645" s="86" t="str">
        <f t="shared" ca="1" si="600"/>
        <v>шт.</v>
      </c>
      <c r="AJ645" s="86">
        <f t="shared" ca="1" si="600"/>
        <v>4</v>
      </c>
      <c r="AK645" s="86" t="str">
        <f t="shared" ca="1" si="600"/>
        <v/>
      </c>
      <c r="AL645" s="86" t="str">
        <f t="shared" ca="1" si="600"/>
        <v>Вариант В1</v>
      </c>
      <c r="AM645" s="86" t="str">
        <f t="shared" ca="1" si="600"/>
        <v/>
      </c>
      <c r="AN645" s="86" t="str">
        <f t="shared" ca="1" si="600"/>
        <v/>
      </c>
      <c r="AO645" s="86" t="str">
        <f t="shared" ca="1" si="600"/>
        <v/>
      </c>
      <c r="AP645" s="86" t="str">
        <f t="shared" ca="1" si="600"/>
        <v/>
      </c>
      <c r="AQ645" s="86" t="str">
        <f t="shared" ca="1" si="600"/>
        <v/>
      </c>
    </row>
    <row r="646" spans="4:43" s="86" customFormat="1" ht="23.25" customHeight="1">
      <c r="H646" s="83"/>
      <c r="I646" s="3">
        <f t="shared" ca="1" si="601"/>
        <v>16</v>
      </c>
      <c r="J646" s="6" t="str">
        <f t="shared" ca="1" si="602"/>
        <v xml:space="preserve">Наконечник </v>
      </c>
      <c r="K646" s="79" t="str">
        <f t="shared" ca="1" si="603"/>
        <v>НКИ 5,5-6</v>
      </c>
      <c r="L646" s="158" t="str">
        <f t="shared" ca="1" si="594"/>
        <v/>
      </c>
      <c r="M646" s="159"/>
      <c r="N646" s="159"/>
      <c r="O646" s="160"/>
      <c r="P646" s="161" t="str">
        <f t="shared" ca="1" si="595"/>
        <v/>
      </c>
      <c r="Q646" s="161"/>
      <c r="R646" s="161"/>
      <c r="S646" s="161"/>
      <c r="T646" s="78" t="str">
        <f t="shared" ca="1" si="596"/>
        <v>шт.</v>
      </c>
      <c r="U646" s="79">
        <f t="shared" ca="1" si="597"/>
        <v>2</v>
      </c>
      <c r="V646" s="158" t="str">
        <f t="shared" ca="1" si="598"/>
        <v/>
      </c>
      <c r="W646" s="160"/>
      <c r="X646" s="155" t="str">
        <f t="shared" ca="1" si="599"/>
        <v>Вариант В1</v>
      </c>
      <c r="Y646" s="156"/>
      <c r="Z646" s="156"/>
      <c r="AA646" s="157"/>
      <c r="AB646" s="177"/>
      <c r="AC646" s="86">
        <f t="shared" si="605"/>
        <v>499</v>
      </c>
      <c r="AD646" s="86">
        <f t="shared" ca="1" si="604"/>
        <v>16</v>
      </c>
      <c r="AE646" s="86" t="str">
        <f t="shared" ca="1" si="600"/>
        <v xml:space="preserve">Наконечник </v>
      </c>
      <c r="AF646" s="86" t="str">
        <f t="shared" ca="1" si="600"/>
        <v>НКИ 5,5-6</v>
      </c>
      <c r="AG646" s="86" t="str">
        <f t="shared" ca="1" si="600"/>
        <v/>
      </c>
      <c r="AH646" s="86" t="str">
        <f t="shared" ca="1" si="600"/>
        <v/>
      </c>
      <c r="AI646" s="86" t="str">
        <f t="shared" ca="1" si="600"/>
        <v>шт.</v>
      </c>
      <c r="AJ646" s="86">
        <f t="shared" ca="1" si="600"/>
        <v>2</v>
      </c>
      <c r="AK646" s="86" t="str">
        <f t="shared" ca="1" si="600"/>
        <v/>
      </c>
      <c r="AL646" s="86" t="str">
        <f t="shared" ca="1" si="600"/>
        <v>Вариант В1</v>
      </c>
      <c r="AM646" s="86" t="str">
        <f t="shared" ca="1" si="600"/>
        <v/>
      </c>
      <c r="AN646" s="86" t="str">
        <f t="shared" ca="1" si="600"/>
        <v/>
      </c>
      <c r="AO646" s="86" t="str">
        <f t="shared" ca="1" si="600"/>
        <v/>
      </c>
      <c r="AP646" s="86" t="str">
        <f t="shared" ca="1" si="600"/>
        <v/>
      </c>
      <c r="AQ646" s="86" t="str">
        <f t="shared" ca="1" si="600"/>
        <v/>
      </c>
    </row>
    <row r="647" spans="4:43" s="86" customFormat="1" ht="23.25" customHeight="1">
      <c r="H647" s="83"/>
      <c r="I647" s="3">
        <f t="shared" ca="1" si="601"/>
        <v>17</v>
      </c>
      <c r="J647" s="6" t="str">
        <f t="shared" ca="1" si="602"/>
        <v>Болт ГОСТ 7798-70</v>
      </c>
      <c r="K647" s="79" t="str">
        <f t="shared" ca="1" si="603"/>
        <v>М4х25</v>
      </c>
      <c r="L647" s="158" t="str">
        <f t="shared" ca="1" si="594"/>
        <v/>
      </c>
      <c r="M647" s="159"/>
      <c r="N647" s="159"/>
      <c r="O647" s="160"/>
      <c r="P647" s="161" t="str">
        <f t="shared" ca="1" si="595"/>
        <v/>
      </c>
      <c r="Q647" s="161"/>
      <c r="R647" s="161"/>
      <c r="S647" s="161"/>
      <c r="T647" s="78" t="str">
        <f t="shared" ca="1" si="596"/>
        <v>шт.</v>
      </c>
      <c r="U647" s="79">
        <f t="shared" ca="1" si="597"/>
        <v>3</v>
      </c>
      <c r="V647" s="158" t="str">
        <f t="shared" ca="1" si="598"/>
        <v/>
      </c>
      <c r="W647" s="160"/>
      <c r="X647" s="155" t="str">
        <f t="shared" ca="1" si="599"/>
        <v>Вариант В1</v>
      </c>
      <c r="Y647" s="156"/>
      <c r="Z647" s="156"/>
      <c r="AA647" s="157"/>
      <c r="AB647" s="177"/>
      <c r="AC647" s="86">
        <f t="shared" si="605"/>
        <v>500</v>
      </c>
      <c r="AD647" s="86">
        <f t="shared" ca="1" si="604"/>
        <v>17</v>
      </c>
      <c r="AE647" s="86" t="str">
        <f t="shared" ca="1" si="600"/>
        <v>Болт ГОСТ 7798-70</v>
      </c>
      <c r="AF647" s="86" t="str">
        <f t="shared" ca="1" si="600"/>
        <v>М4х25</v>
      </c>
      <c r="AG647" s="86" t="str">
        <f t="shared" ca="1" si="600"/>
        <v/>
      </c>
      <c r="AH647" s="86" t="str">
        <f t="shared" ca="1" si="600"/>
        <v/>
      </c>
      <c r="AI647" s="86" t="str">
        <f t="shared" ca="1" si="600"/>
        <v>шт.</v>
      </c>
      <c r="AJ647" s="86">
        <f t="shared" ca="1" si="600"/>
        <v>3</v>
      </c>
      <c r="AK647" s="86" t="str">
        <f t="shared" ca="1" si="600"/>
        <v/>
      </c>
      <c r="AL647" s="86" t="str">
        <f t="shared" ca="1" si="600"/>
        <v>Вариант В1</v>
      </c>
      <c r="AM647" s="86" t="str">
        <f t="shared" ca="1" si="600"/>
        <v/>
      </c>
      <c r="AN647" s="86" t="str">
        <f t="shared" ca="1" si="600"/>
        <v/>
      </c>
      <c r="AO647" s="86" t="str">
        <f t="shared" ca="1" si="600"/>
        <v/>
      </c>
      <c r="AP647" s="86" t="str">
        <f t="shared" ca="1" si="600"/>
        <v/>
      </c>
      <c r="AQ647" s="86" t="str">
        <f t="shared" ca="1" si="600"/>
        <v/>
      </c>
    </row>
    <row r="648" spans="4:43" s="86" customFormat="1" ht="23.25" customHeight="1">
      <c r="H648" s="83"/>
      <c r="I648" s="3">
        <f t="shared" ca="1" si="601"/>
        <v>18</v>
      </c>
      <c r="J648" s="6" t="str">
        <f t="shared" ca="1" si="602"/>
        <v>Гайка ГОСТ 5927-70</v>
      </c>
      <c r="K648" s="79" t="str">
        <f t="shared" ca="1" si="603"/>
        <v>М4</v>
      </c>
      <c r="L648" s="158" t="str">
        <f t="shared" ca="1" si="594"/>
        <v/>
      </c>
      <c r="M648" s="159"/>
      <c r="N648" s="159"/>
      <c r="O648" s="160"/>
      <c r="P648" s="161" t="str">
        <f t="shared" ca="1" si="595"/>
        <v/>
      </c>
      <c r="Q648" s="161"/>
      <c r="R648" s="161"/>
      <c r="S648" s="161"/>
      <c r="T648" s="78" t="str">
        <f t="shared" ca="1" si="596"/>
        <v>шт.</v>
      </c>
      <c r="U648" s="79">
        <f t="shared" ca="1" si="597"/>
        <v>3</v>
      </c>
      <c r="V648" s="158" t="str">
        <f t="shared" ca="1" si="598"/>
        <v/>
      </c>
      <c r="W648" s="160"/>
      <c r="X648" s="155" t="str">
        <f t="shared" ca="1" si="599"/>
        <v>Вариант В1</v>
      </c>
      <c r="Y648" s="156"/>
      <c r="Z648" s="156"/>
      <c r="AA648" s="157"/>
      <c r="AB648" s="177"/>
      <c r="AC648" s="86">
        <f t="shared" si="605"/>
        <v>501</v>
      </c>
      <c r="AD648" s="86">
        <f t="shared" ca="1" si="604"/>
        <v>18</v>
      </c>
      <c r="AE648" s="86" t="str">
        <f t="shared" ca="1" si="600"/>
        <v>Гайка ГОСТ 5927-70</v>
      </c>
      <c r="AF648" s="86" t="str">
        <f t="shared" ca="1" si="600"/>
        <v>М4</v>
      </c>
      <c r="AG648" s="86" t="str">
        <f t="shared" ca="1" si="600"/>
        <v/>
      </c>
      <c r="AH648" s="86" t="str">
        <f t="shared" ca="1" si="600"/>
        <v/>
      </c>
      <c r="AI648" s="86" t="str">
        <f t="shared" ca="1" si="600"/>
        <v>шт.</v>
      </c>
      <c r="AJ648" s="86">
        <f t="shared" ca="1" si="600"/>
        <v>3</v>
      </c>
      <c r="AK648" s="86" t="str">
        <f t="shared" ca="1" si="600"/>
        <v/>
      </c>
      <c r="AL648" s="86" t="str">
        <f t="shared" ca="1" si="600"/>
        <v>Вариант В1</v>
      </c>
      <c r="AM648" s="86" t="str">
        <f t="shared" ca="1" si="600"/>
        <v/>
      </c>
      <c r="AN648" s="86" t="str">
        <f t="shared" ca="1" si="600"/>
        <v/>
      </c>
      <c r="AO648" s="86" t="str">
        <f t="shared" ca="1" si="600"/>
        <v/>
      </c>
      <c r="AP648" s="86" t="str">
        <f t="shared" ca="1" si="600"/>
        <v/>
      </c>
      <c r="AQ648" s="86" t="str">
        <f t="shared" ca="1" si="600"/>
        <v/>
      </c>
    </row>
    <row r="649" spans="4:43" s="86" customFormat="1" ht="23.25" customHeight="1">
      <c r="H649" s="83"/>
      <c r="I649" s="3">
        <f t="shared" ca="1" si="601"/>
        <v>19</v>
      </c>
      <c r="J649" s="6" t="str">
        <f t="shared" ca="1" si="602"/>
        <v>Шайба пружинн. гровер ГОСТ 6402-70</v>
      </c>
      <c r="K649" s="47" t="str">
        <f t="shared" ca="1" si="603"/>
        <v>М4</v>
      </c>
      <c r="L649" s="158" t="str">
        <f t="shared" ca="1" si="594"/>
        <v/>
      </c>
      <c r="M649" s="159"/>
      <c r="N649" s="159"/>
      <c r="O649" s="160"/>
      <c r="P649" s="161" t="str">
        <f t="shared" ca="1" si="595"/>
        <v/>
      </c>
      <c r="Q649" s="161"/>
      <c r="R649" s="161"/>
      <c r="S649" s="161"/>
      <c r="T649" s="78" t="str">
        <f t="shared" ca="1" si="596"/>
        <v>шт.</v>
      </c>
      <c r="U649" s="79">
        <f t="shared" ca="1" si="597"/>
        <v>3</v>
      </c>
      <c r="V649" s="158" t="str">
        <f t="shared" ca="1" si="598"/>
        <v/>
      </c>
      <c r="W649" s="160"/>
      <c r="X649" s="155" t="str">
        <f t="shared" ca="1" si="599"/>
        <v>Вариант В1</v>
      </c>
      <c r="Y649" s="156"/>
      <c r="Z649" s="156"/>
      <c r="AA649" s="157"/>
      <c r="AB649" s="177"/>
      <c r="AC649" s="86">
        <f t="shared" si="605"/>
        <v>502</v>
      </c>
      <c r="AD649" s="86">
        <f t="shared" ca="1" si="604"/>
        <v>19</v>
      </c>
      <c r="AE649" s="86" t="str">
        <f t="shared" ca="1" si="600"/>
        <v>Шайба пружинн. гровер ГОСТ 6402-70</v>
      </c>
      <c r="AF649" s="86" t="str">
        <f t="shared" ca="1" si="600"/>
        <v>М4</v>
      </c>
      <c r="AG649" s="86" t="str">
        <f t="shared" ca="1" si="600"/>
        <v/>
      </c>
      <c r="AH649" s="86" t="str">
        <f t="shared" ca="1" si="600"/>
        <v/>
      </c>
      <c r="AI649" s="86" t="str">
        <f t="shared" ca="1" si="600"/>
        <v>шт.</v>
      </c>
      <c r="AJ649" s="86">
        <f t="shared" ca="1" si="600"/>
        <v>3</v>
      </c>
      <c r="AK649" s="86" t="str">
        <f t="shared" ca="1" si="600"/>
        <v/>
      </c>
      <c r="AL649" s="86" t="str">
        <f t="shared" ca="1" si="600"/>
        <v>Вариант В1</v>
      </c>
      <c r="AM649" s="86" t="str">
        <f t="shared" ca="1" si="600"/>
        <v/>
      </c>
      <c r="AN649" s="86" t="str">
        <f t="shared" ca="1" si="600"/>
        <v/>
      </c>
      <c r="AO649" s="86" t="str">
        <f t="shared" ca="1" si="600"/>
        <v/>
      </c>
      <c r="AP649" s="86" t="str">
        <f t="shared" ca="1" si="600"/>
        <v/>
      </c>
      <c r="AQ649" s="86" t="str">
        <f t="shared" ca="1" si="600"/>
        <v/>
      </c>
    </row>
    <row r="650" spans="4:43" s="86" customFormat="1" ht="23.25" customHeight="1">
      <c r="H650" s="83"/>
      <c r="I650" s="3">
        <f t="shared" ca="1" si="601"/>
        <v>20</v>
      </c>
      <c r="J650" s="6" t="str">
        <f t="shared" ca="1" si="602"/>
        <v xml:space="preserve">Шайба плоск. усил. ГОСТ 6958 </v>
      </c>
      <c r="K650" s="79" t="str">
        <f t="shared" ca="1" si="603"/>
        <v>М4</v>
      </c>
      <c r="L650" s="158" t="str">
        <f t="shared" ca="1" si="594"/>
        <v/>
      </c>
      <c r="M650" s="159"/>
      <c r="N650" s="159"/>
      <c r="O650" s="160"/>
      <c r="P650" s="161" t="str">
        <f t="shared" ca="1" si="595"/>
        <v/>
      </c>
      <c r="Q650" s="161"/>
      <c r="R650" s="161"/>
      <c r="S650" s="161"/>
      <c r="T650" s="78" t="str">
        <f t="shared" ca="1" si="596"/>
        <v>шт.</v>
      </c>
      <c r="U650" s="79">
        <f t="shared" ca="1" si="597"/>
        <v>6</v>
      </c>
      <c r="V650" s="158" t="str">
        <f t="shared" ca="1" si="598"/>
        <v/>
      </c>
      <c r="W650" s="160"/>
      <c r="X650" s="155" t="str">
        <f t="shared" ca="1" si="599"/>
        <v>Вариант В1</v>
      </c>
      <c r="Y650" s="156"/>
      <c r="Z650" s="156"/>
      <c r="AA650" s="157"/>
      <c r="AB650" s="177"/>
      <c r="AC650" s="86">
        <f t="shared" si="605"/>
        <v>503</v>
      </c>
      <c r="AD650" s="86">
        <f t="shared" ca="1" si="604"/>
        <v>20</v>
      </c>
      <c r="AE650" s="86" t="str">
        <f t="shared" ca="1" si="600"/>
        <v xml:space="preserve">Шайба плоск. усил. ГОСТ 6958 </v>
      </c>
      <c r="AF650" s="86" t="str">
        <f t="shared" ca="1" si="600"/>
        <v>М4</v>
      </c>
      <c r="AG650" s="86" t="str">
        <f t="shared" ca="1" si="600"/>
        <v/>
      </c>
      <c r="AH650" s="86" t="str">
        <f t="shared" ca="1" si="600"/>
        <v/>
      </c>
      <c r="AI650" s="86" t="str">
        <f t="shared" ca="1" si="600"/>
        <v>шт.</v>
      </c>
      <c r="AJ650" s="86">
        <f t="shared" ca="1" si="600"/>
        <v>6</v>
      </c>
      <c r="AK650" s="86" t="str">
        <f t="shared" ca="1" si="600"/>
        <v/>
      </c>
      <c r="AL650" s="86" t="str">
        <f t="shared" ca="1" si="600"/>
        <v>Вариант В1</v>
      </c>
      <c r="AM650" s="86" t="str">
        <f t="shared" ca="1" si="600"/>
        <v/>
      </c>
      <c r="AN650" s="86" t="str">
        <f t="shared" ca="1" si="600"/>
        <v/>
      </c>
      <c r="AO650" s="86" t="str">
        <f t="shared" ca="1" si="600"/>
        <v/>
      </c>
      <c r="AP650" s="86" t="str">
        <f t="shared" ca="1" si="600"/>
        <v/>
      </c>
      <c r="AQ650" s="86" t="str">
        <f t="shared" ca="1" si="600"/>
        <v/>
      </c>
    </row>
    <row r="651" spans="4:43" s="86" customFormat="1" ht="23.25" customHeight="1">
      <c r="H651" s="83"/>
      <c r="I651" s="3">
        <f t="shared" ca="1" si="601"/>
        <v>21</v>
      </c>
      <c r="J651" s="6" t="str">
        <f t="shared" ca="1" si="602"/>
        <v xml:space="preserve">Наконечник </v>
      </c>
      <c r="K651" s="79" t="str">
        <f t="shared" ca="1" si="603"/>
        <v>НКИ(н) 2,5-4</v>
      </c>
      <c r="L651" s="158" t="str">
        <f t="shared" ca="1" si="594"/>
        <v/>
      </c>
      <c r="M651" s="159"/>
      <c r="N651" s="159"/>
      <c r="O651" s="160"/>
      <c r="P651" s="161" t="str">
        <f t="shared" ca="1" si="595"/>
        <v/>
      </c>
      <c r="Q651" s="161"/>
      <c r="R651" s="161"/>
      <c r="S651" s="161"/>
      <c r="T651" s="78" t="str">
        <f t="shared" ca="1" si="596"/>
        <v>шт.</v>
      </c>
      <c r="U651" s="79">
        <f t="shared" ca="1" si="597"/>
        <v>3</v>
      </c>
      <c r="V651" s="158" t="str">
        <f t="shared" ca="1" si="598"/>
        <v/>
      </c>
      <c r="W651" s="160"/>
      <c r="X651" s="155" t="str">
        <f t="shared" ca="1" si="599"/>
        <v>Вариант В1</v>
      </c>
      <c r="Y651" s="156"/>
      <c r="Z651" s="156"/>
      <c r="AA651" s="157"/>
      <c r="AB651" s="177"/>
      <c r="AC651" s="86">
        <f t="shared" si="605"/>
        <v>504</v>
      </c>
      <c r="AD651" s="86">
        <f t="shared" ca="1" si="604"/>
        <v>21</v>
      </c>
      <c r="AE651" s="86" t="str">
        <f t="shared" ref="AE651:AQ663" ca="1" si="606">IF(OFFSET(INDIRECT($AD$2),$AC651,AE$2,1,1)&lt;&gt;0,OFFSET(INDIRECT($AD$2),$AC651,AE$2,1,1),"")</f>
        <v xml:space="preserve">Наконечник </v>
      </c>
      <c r="AF651" s="86" t="str">
        <f t="shared" ca="1" si="606"/>
        <v>НКИ(н) 2,5-4</v>
      </c>
      <c r="AG651" s="86" t="str">
        <f t="shared" ca="1" si="606"/>
        <v/>
      </c>
      <c r="AH651" s="86" t="str">
        <f t="shared" ca="1" si="606"/>
        <v/>
      </c>
      <c r="AI651" s="86" t="str">
        <f t="shared" ca="1" si="606"/>
        <v>шт.</v>
      </c>
      <c r="AJ651" s="86">
        <f t="shared" ca="1" si="606"/>
        <v>3</v>
      </c>
      <c r="AK651" s="86" t="str">
        <f t="shared" ca="1" si="606"/>
        <v/>
      </c>
      <c r="AL651" s="86" t="str">
        <f t="shared" ca="1" si="606"/>
        <v>Вариант В1</v>
      </c>
      <c r="AM651" s="86" t="str">
        <f t="shared" ca="1" si="606"/>
        <v/>
      </c>
      <c r="AN651" s="86" t="str">
        <f t="shared" ca="1" si="606"/>
        <v/>
      </c>
      <c r="AO651" s="86" t="str">
        <f t="shared" ca="1" si="606"/>
        <v/>
      </c>
      <c r="AP651" s="86" t="str">
        <f t="shared" ca="1" si="606"/>
        <v/>
      </c>
      <c r="AQ651" s="86" t="str">
        <f t="shared" ca="1" si="606"/>
        <v/>
      </c>
    </row>
    <row r="652" spans="4:43" s="86" customFormat="1" ht="23.25" customHeight="1">
      <c r="H652" s="83"/>
      <c r="I652" s="3">
        <f t="shared" ca="1" si="601"/>
        <v>22</v>
      </c>
      <c r="J652" s="76" t="str">
        <f t="shared" ca="1" si="602"/>
        <v>Труба гофр. ПНД с зондом черная</v>
      </c>
      <c r="K652" s="79" t="str">
        <f t="shared" ca="1" si="603"/>
        <v>d 25мм</v>
      </c>
      <c r="L652" s="158" t="str">
        <f t="shared" ca="1" si="594"/>
        <v/>
      </c>
      <c r="M652" s="159"/>
      <c r="N652" s="159"/>
      <c r="O652" s="160"/>
      <c r="P652" s="161" t="str">
        <f t="shared" ca="1" si="595"/>
        <v/>
      </c>
      <c r="Q652" s="161"/>
      <c r="R652" s="161"/>
      <c r="S652" s="161"/>
      <c r="T652" s="78" t="str">
        <f t="shared" ca="1" si="596"/>
        <v>м.</v>
      </c>
      <c r="U652" s="79">
        <f t="shared" ca="1" si="597"/>
        <v>6</v>
      </c>
      <c r="V652" s="158" t="str">
        <f t="shared" ca="1" si="598"/>
        <v/>
      </c>
      <c r="W652" s="160"/>
      <c r="X652" s="155" t="str">
        <f t="shared" ca="1" si="599"/>
        <v>Вариант В1</v>
      </c>
      <c r="Y652" s="156"/>
      <c r="Z652" s="156"/>
      <c r="AA652" s="157"/>
      <c r="AB652" s="177"/>
      <c r="AC652" s="86">
        <f t="shared" si="605"/>
        <v>505</v>
      </c>
      <c r="AD652" s="86">
        <f t="shared" ca="1" si="604"/>
        <v>22</v>
      </c>
      <c r="AE652" s="86" t="str">
        <f t="shared" ca="1" si="606"/>
        <v>Труба гофр. ПНД с зондом черная</v>
      </c>
      <c r="AF652" s="86" t="str">
        <f t="shared" ca="1" si="606"/>
        <v>d 25мм</v>
      </c>
      <c r="AG652" s="86" t="str">
        <f t="shared" ca="1" si="606"/>
        <v/>
      </c>
      <c r="AH652" s="86" t="str">
        <f t="shared" ca="1" si="606"/>
        <v/>
      </c>
      <c r="AI652" s="86" t="str">
        <f t="shared" ca="1" si="606"/>
        <v>м.</v>
      </c>
      <c r="AJ652" s="86">
        <f t="shared" ca="1" si="606"/>
        <v>6</v>
      </c>
      <c r="AK652" s="86" t="str">
        <f t="shared" ca="1" si="606"/>
        <v/>
      </c>
      <c r="AL652" s="86" t="str">
        <f t="shared" ca="1" si="606"/>
        <v>Вариант В1</v>
      </c>
      <c r="AM652" s="86" t="str">
        <f t="shared" ca="1" si="606"/>
        <v/>
      </c>
      <c r="AN652" s="86" t="str">
        <f t="shared" ca="1" si="606"/>
        <v/>
      </c>
      <c r="AO652" s="86" t="str">
        <f t="shared" ca="1" si="606"/>
        <v/>
      </c>
      <c r="AP652" s="86" t="str">
        <f t="shared" ca="1" si="606"/>
        <v/>
      </c>
      <c r="AQ652" s="86" t="str">
        <f t="shared" ca="1" si="606"/>
        <v/>
      </c>
    </row>
    <row r="653" spans="4:43" s="86" customFormat="1" ht="23.25" customHeight="1">
      <c r="H653" s="83"/>
      <c r="I653" s="3">
        <f t="shared" ca="1" si="601"/>
        <v>23</v>
      </c>
      <c r="J653" s="6" t="str">
        <f t="shared" ca="1" si="602"/>
        <v xml:space="preserve">Скоба металл. двухлапковая  </v>
      </c>
      <c r="K653" s="47" t="str">
        <f t="shared" ca="1" si="603"/>
        <v>d25-26мм</v>
      </c>
      <c r="L653" s="158" t="str">
        <f t="shared" ca="1" si="594"/>
        <v/>
      </c>
      <c r="M653" s="159"/>
      <c r="N653" s="159"/>
      <c r="O653" s="160"/>
      <c r="P653" s="161" t="str">
        <f t="shared" ca="1" si="595"/>
        <v/>
      </c>
      <c r="Q653" s="161"/>
      <c r="R653" s="161"/>
      <c r="S653" s="161"/>
      <c r="T653" s="78" t="str">
        <f t="shared" ca="1" si="596"/>
        <v>шт.</v>
      </c>
      <c r="U653" s="79">
        <f t="shared" ca="1" si="597"/>
        <v>6</v>
      </c>
      <c r="V653" s="158" t="str">
        <f t="shared" ca="1" si="598"/>
        <v/>
      </c>
      <c r="W653" s="160"/>
      <c r="X653" s="155" t="str">
        <f t="shared" ca="1" si="599"/>
        <v>Вариант В1</v>
      </c>
      <c r="Y653" s="156"/>
      <c r="Z653" s="156"/>
      <c r="AA653" s="157"/>
      <c r="AB653" s="177"/>
      <c r="AC653" s="86">
        <f t="shared" si="605"/>
        <v>506</v>
      </c>
      <c r="AD653" s="86">
        <f t="shared" ca="1" si="604"/>
        <v>23</v>
      </c>
      <c r="AE653" s="86" t="str">
        <f t="shared" ca="1" si="606"/>
        <v xml:space="preserve">Скоба металл. двухлапковая  </v>
      </c>
      <c r="AF653" s="86" t="str">
        <f t="shared" ca="1" si="606"/>
        <v>d25-26мм</v>
      </c>
      <c r="AG653" s="86" t="str">
        <f t="shared" ca="1" si="606"/>
        <v/>
      </c>
      <c r="AH653" s="86" t="str">
        <f t="shared" ca="1" si="606"/>
        <v/>
      </c>
      <c r="AI653" s="86" t="str">
        <f t="shared" ca="1" si="606"/>
        <v>шт.</v>
      </c>
      <c r="AJ653" s="86">
        <f t="shared" ca="1" si="606"/>
        <v>6</v>
      </c>
      <c r="AK653" s="86" t="str">
        <f t="shared" ca="1" si="606"/>
        <v/>
      </c>
      <c r="AL653" s="86" t="str">
        <f t="shared" ca="1" si="606"/>
        <v>Вариант В1</v>
      </c>
      <c r="AM653" s="86" t="str">
        <f t="shared" ca="1" si="606"/>
        <v/>
      </c>
      <c r="AN653" s="86" t="str">
        <f t="shared" ca="1" si="606"/>
        <v/>
      </c>
      <c r="AO653" s="86" t="str">
        <f t="shared" ca="1" si="606"/>
        <v/>
      </c>
      <c r="AP653" s="86" t="str">
        <f t="shared" ca="1" si="606"/>
        <v/>
      </c>
      <c r="AQ653" s="86" t="str">
        <f t="shared" ca="1" si="606"/>
        <v/>
      </c>
    </row>
    <row r="654" spans="4:43" s="86" customFormat="1" ht="23.25" customHeight="1">
      <c r="H654" s="83"/>
      <c r="I654" s="3">
        <f t="shared" ca="1" si="601"/>
        <v>24</v>
      </c>
      <c r="J654" s="6" t="str">
        <f t="shared" ca="1" si="602"/>
        <v>Саморез пр. шайб. сверл DIN 7504 К</v>
      </c>
      <c r="K654" s="79" t="str">
        <f t="shared" ca="1" si="603"/>
        <v>4,2х19</v>
      </c>
      <c r="L654" s="158" t="str">
        <f t="shared" ca="1" si="594"/>
        <v/>
      </c>
      <c r="M654" s="159"/>
      <c r="N654" s="159"/>
      <c r="O654" s="160"/>
      <c r="P654" s="161" t="str">
        <f t="shared" ca="1" si="595"/>
        <v/>
      </c>
      <c r="Q654" s="161"/>
      <c r="R654" s="161"/>
      <c r="S654" s="161"/>
      <c r="T654" s="78" t="str">
        <f t="shared" ca="1" si="596"/>
        <v>шт.</v>
      </c>
      <c r="U654" s="79">
        <f t="shared" ca="1" si="597"/>
        <v>12</v>
      </c>
      <c r="V654" s="158" t="str">
        <f t="shared" ca="1" si="598"/>
        <v/>
      </c>
      <c r="W654" s="160"/>
      <c r="X654" s="155" t="str">
        <f t="shared" ca="1" si="599"/>
        <v>Вариант В1</v>
      </c>
      <c r="Y654" s="156"/>
      <c r="Z654" s="156"/>
      <c r="AA654" s="157"/>
      <c r="AB654" s="177"/>
      <c r="AC654" s="86">
        <f t="shared" si="605"/>
        <v>507</v>
      </c>
      <c r="AD654" s="86">
        <f t="shared" ca="1" si="604"/>
        <v>24</v>
      </c>
      <c r="AE654" s="86" t="str">
        <f t="shared" ca="1" si="606"/>
        <v>Саморез пр. шайб. сверл DIN 7504 К</v>
      </c>
      <c r="AF654" s="86" t="str">
        <f t="shared" ca="1" si="606"/>
        <v>4,2х19</v>
      </c>
      <c r="AG654" s="86" t="str">
        <f t="shared" ca="1" si="606"/>
        <v/>
      </c>
      <c r="AH654" s="86" t="str">
        <f t="shared" ca="1" si="606"/>
        <v/>
      </c>
      <c r="AI654" s="86" t="str">
        <f t="shared" ca="1" si="606"/>
        <v>шт.</v>
      </c>
      <c r="AJ654" s="86">
        <f t="shared" ca="1" si="606"/>
        <v>12</v>
      </c>
      <c r="AK654" s="86" t="str">
        <f t="shared" ca="1" si="606"/>
        <v/>
      </c>
      <c r="AL654" s="86" t="str">
        <f t="shared" ca="1" si="606"/>
        <v>Вариант В1</v>
      </c>
      <c r="AM654" s="86" t="str">
        <f t="shared" ca="1" si="606"/>
        <v/>
      </c>
      <c r="AN654" s="86" t="str">
        <f t="shared" ca="1" si="606"/>
        <v/>
      </c>
      <c r="AO654" s="86" t="str">
        <f t="shared" ca="1" si="606"/>
        <v/>
      </c>
      <c r="AP654" s="86" t="str">
        <f t="shared" ca="1" si="606"/>
        <v/>
      </c>
      <c r="AQ654" s="86" t="str">
        <f t="shared" ca="1" si="606"/>
        <v/>
      </c>
    </row>
    <row r="655" spans="4:43" s="86" customFormat="1" ht="18" customHeight="1" thickBot="1">
      <c r="H655" s="83"/>
      <c r="I655" s="80">
        <f t="shared" ref="I655:I663" ca="1" si="607">AD655</f>
        <v>25</v>
      </c>
      <c r="J655" s="89" t="str">
        <f t="shared" ca="1" si="602"/>
        <v>Саморез пр. шайб. сверл DIN 7504 К</v>
      </c>
      <c r="K655" s="81" t="str">
        <f t="shared" ca="1" si="603"/>
        <v>4,2х35</v>
      </c>
      <c r="L655" s="222" t="str">
        <f t="shared" ref="L655:L663" ca="1" si="608">AG655</f>
        <v/>
      </c>
      <c r="M655" s="223"/>
      <c r="N655" s="223"/>
      <c r="O655" s="224"/>
      <c r="P655" s="222" t="str">
        <f t="shared" ref="P655:P663" ca="1" si="609">AH655</f>
        <v/>
      </c>
      <c r="Q655" s="223"/>
      <c r="R655" s="223"/>
      <c r="S655" s="224"/>
      <c r="T655" s="81" t="str">
        <f ca="1">AI655</f>
        <v>шт.</v>
      </c>
      <c r="U655" s="81">
        <f ca="1">AJ655</f>
        <v>4</v>
      </c>
      <c r="V655" s="222" t="str">
        <f ca="1">AK655</f>
        <v/>
      </c>
      <c r="W655" s="224"/>
      <c r="X655" s="225" t="str">
        <f t="shared" ref="X655:X663" ca="1" si="610">AL655</f>
        <v>Вариант В1</v>
      </c>
      <c r="Y655" s="226"/>
      <c r="Z655" s="226"/>
      <c r="AA655" s="227"/>
      <c r="AB655" s="177"/>
      <c r="AC655" s="86">
        <f t="shared" si="605"/>
        <v>508</v>
      </c>
      <c r="AD655" s="86">
        <f t="shared" ca="1" si="604"/>
        <v>25</v>
      </c>
      <c r="AE655" s="86" t="str">
        <f t="shared" ca="1" si="606"/>
        <v>Саморез пр. шайб. сверл DIN 7504 К</v>
      </c>
      <c r="AF655" s="86" t="str">
        <f t="shared" ca="1" si="606"/>
        <v>4,2х35</v>
      </c>
      <c r="AG655" s="86" t="str">
        <f t="shared" ca="1" si="606"/>
        <v/>
      </c>
      <c r="AH655" s="86" t="str">
        <f t="shared" ca="1" si="606"/>
        <v/>
      </c>
      <c r="AI655" s="86" t="str">
        <f t="shared" ca="1" si="606"/>
        <v>шт.</v>
      </c>
      <c r="AJ655" s="86">
        <f t="shared" ca="1" si="606"/>
        <v>4</v>
      </c>
      <c r="AK655" s="86" t="str">
        <f t="shared" ca="1" si="606"/>
        <v/>
      </c>
      <c r="AL655" s="86" t="str">
        <f t="shared" ca="1" si="606"/>
        <v>Вариант В1</v>
      </c>
      <c r="AM655" s="86" t="str">
        <f t="shared" ca="1" si="606"/>
        <v/>
      </c>
      <c r="AN655" s="86" t="str">
        <f t="shared" ca="1" si="606"/>
        <v/>
      </c>
      <c r="AO655" s="86" t="str">
        <f t="shared" ca="1" si="606"/>
        <v/>
      </c>
      <c r="AP655" s="86" t="str">
        <f t="shared" ca="1" si="606"/>
        <v/>
      </c>
      <c r="AQ655" s="86" t="str">
        <f t="shared" ca="1" si="606"/>
        <v/>
      </c>
    </row>
    <row r="656" spans="4:43" s="86" customFormat="1" ht="23.25" customHeight="1">
      <c r="D656" s="162" t="s">
        <v>34</v>
      </c>
      <c r="E656" s="163"/>
      <c r="F656" s="168"/>
      <c r="G656" s="169"/>
      <c r="H656" s="170"/>
      <c r="I656" s="3">
        <f t="shared" ca="1" si="607"/>
        <v>26</v>
      </c>
      <c r="J656" s="277" t="str">
        <f t="shared" ca="1" si="602"/>
        <v xml:space="preserve">Трансф. тока </v>
      </c>
      <c r="K656" s="79" t="str">
        <f t="shared" ca="1" si="603"/>
        <v>ТОП-0,66 У3 500/ 5 0,5S</v>
      </c>
      <c r="L656" s="158" t="str">
        <f t="shared" ca="1" si="608"/>
        <v/>
      </c>
      <c r="M656" s="159"/>
      <c r="N656" s="159"/>
      <c r="O656" s="160"/>
      <c r="P656" s="161" t="str">
        <f t="shared" ca="1" si="609"/>
        <v/>
      </c>
      <c r="Q656" s="161"/>
      <c r="R656" s="161"/>
      <c r="S656" s="161"/>
      <c r="T656" s="78" t="str">
        <f t="shared" ref="T656:T662" ca="1" si="611">AI656</f>
        <v>шт.</v>
      </c>
      <c r="U656" s="79">
        <f t="shared" ref="U656:U662" ca="1" si="612">AJ656</f>
        <v>3</v>
      </c>
      <c r="V656" s="158" t="str">
        <f t="shared" ref="V656:V662" ca="1" si="613">AK656</f>
        <v/>
      </c>
      <c r="W656" s="160"/>
      <c r="X656" s="155" t="str">
        <f t="shared" ca="1" si="610"/>
        <v>Вариант В1</v>
      </c>
      <c r="Y656" s="156"/>
      <c r="Z656" s="156"/>
      <c r="AA656" s="157"/>
      <c r="AB656" s="177"/>
      <c r="AC656" s="86">
        <f t="shared" ref="AC656:AC663" si="614">AC655+1</f>
        <v>509</v>
      </c>
      <c r="AD656" s="86">
        <f t="shared" ref="AD656:AD663" ca="1" si="615">IF(OFFSET(INDIRECT($AD$2),AC656,0,1,1)&lt;&gt;0,OFFSET(INDIRECT($AD$2),AC656,0,1,1),"")</f>
        <v>26</v>
      </c>
      <c r="AE656" s="86" t="str">
        <f t="shared" ca="1" si="606"/>
        <v xml:space="preserve">Трансф. тока </v>
      </c>
      <c r="AF656" s="86" t="str">
        <f t="shared" ca="1" si="606"/>
        <v>ТОП-0,66 У3 500/ 5 0,5S</v>
      </c>
      <c r="AG656" s="86" t="str">
        <f t="shared" ca="1" si="606"/>
        <v/>
      </c>
      <c r="AH656" s="86" t="str">
        <f t="shared" ca="1" si="606"/>
        <v/>
      </c>
      <c r="AI656" s="86" t="str">
        <f t="shared" ca="1" si="606"/>
        <v>шт.</v>
      </c>
      <c r="AJ656" s="86">
        <f t="shared" ca="1" si="606"/>
        <v>3</v>
      </c>
      <c r="AK656" s="86" t="str">
        <f t="shared" ca="1" si="606"/>
        <v/>
      </c>
      <c r="AL656" s="86" t="str">
        <f t="shared" ca="1" si="606"/>
        <v>Вариант В1</v>
      </c>
      <c r="AM656" s="86" t="str">
        <f t="shared" ca="1" si="606"/>
        <v/>
      </c>
      <c r="AN656" s="86" t="str">
        <f t="shared" ca="1" si="606"/>
        <v/>
      </c>
      <c r="AO656" s="86" t="str">
        <f t="shared" ca="1" si="606"/>
        <v/>
      </c>
      <c r="AP656" s="86" t="str">
        <f t="shared" ca="1" si="606"/>
        <v/>
      </c>
      <c r="AQ656" s="86" t="str">
        <f t="shared" ca="1" si="606"/>
        <v/>
      </c>
    </row>
    <row r="657" spans="4:43" s="86" customFormat="1" ht="23.25" customHeight="1">
      <c r="D657" s="164"/>
      <c r="E657" s="165"/>
      <c r="F657" s="171"/>
      <c r="G657" s="172"/>
      <c r="H657" s="173"/>
      <c r="I657" s="3" t="str">
        <f t="shared" ca="1" si="607"/>
        <v/>
      </c>
      <c r="J657" s="6" t="str">
        <f t="shared" ca="1" si="602"/>
        <v>Вариант В2</v>
      </c>
      <c r="K657" s="79" t="str">
        <f t="shared" ca="1" si="603"/>
        <v/>
      </c>
      <c r="L657" s="158" t="str">
        <f t="shared" ca="1" si="608"/>
        <v/>
      </c>
      <c r="M657" s="159"/>
      <c r="N657" s="159"/>
      <c r="O657" s="160"/>
      <c r="P657" s="161" t="str">
        <f t="shared" ca="1" si="609"/>
        <v/>
      </c>
      <c r="Q657" s="161"/>
      <c r="R657" s="161"/>
      <c r="S657" s="161"/>
      <c r="T657" s="78" t="str">
        <f t="shared" ca="1" si="611"/>
        <v/>
      </c>
      <c r="U657" s="79" t="str">
        <f t="shared" ca="1" si="612"/>
        <v/>
      </c>
      <c r="V657" s="158" t="str">
        <f t="shared" ca="1" si="613"/>
        <v/>
      </c>
      <c r="W657" s="160"/>
      <c r="X657" s="155" t="str">
        <f t="shared" ca="1" si="610"/>
        <v/>
      </c>
      <c r="Y657" s="156"/>
      <c r="Z657" s="156"/>
      <c r="AA657" s="157"/>
      <c r="AB657" s="177"/>
      <c r="AC657" s="86">
        <f t="shared" si="614"/>
        <v>510</v>
      </c>
      <c r="AD657" s="86" t="str">
        <f t="shared" ca="1" si="615"/>
        <v/>
      </c>
      <c r="AE657" s="86" t="str">
        <f t="shared" ca="1" si="606"/>
        <v>Вариант В2</v>
      </c>
      <c r="AF657" s="86" t="str">
        <f t="shared" ca="1" si="606"/>
        <v/>
      </c>
      <c r="AG657" s="86" t="str">
        <f t="shared" ca="1" si="606"/>
        <v/>
      </c>
      <c r="AH657" s="86" t="str">
        <f t="shared" ca="1" si="606"/>
        <v/>
      </c>
      <c r="AI657" s="86" t="str">
        <f t="shared" ca="1" si="606"/>
        <v/>
      </c>
      <c r="AJ657" s="86" t="str">
        <f t="shared" ca="1" si="606"/>
        <v/>
      </c>
      <c r="AK657" s="86" t="str">
        <f t="shared" ca="1" si="606"/>
        <v/>
      </c>
      <c r="AL657" s="86" t="str">
        <f t="shared" ca="1" si="606"/>
        <v/>
      </c>
      <c r="AM657" s="86" t="str">
        <f t="shared" ca="1" si="606"/>
        <v/>
      </c>
      <c r="AN657" s="86" t="str">
        <f t="shared" ca="1" si="606"/>
        <v/>
      </c>
      <c r="AO657" s="86" t="str">
        <f t="shared" ca="1" si="606"/>
        <v/>
      </c>
      <c r="AP657" s="86" t="str">
        <f t="shared" ca="1" si="606"/>
        <v/>
      </c>
      <c r="AQ657" s="86" t="str">
        <f t="shared" ca="1" si="606"/>
        <v/>
      </c>
    </row>
    <row r="658" spans="4:43" s="86" customFormat="1" ht="20.25" customHeight="1" thickBot="1">
      <c r="D658" s="166"/>
      <c r="E658" s="167"/>
      <c r="F658" s="174"/>
      <c r="G658" s="175"/>
      <c r="H658" s="176"/>
      <c r="I658" s="80">
        <f t="shared" ca="1" si="607"/>
        <v>1</v>
      </c>
      <c r="J658" s="89" t="str">
        <f t="shared" ca="1" si="602"/>
        <v>ШУЭ-Т-10 -GSM Корп.432</v>
      </c>
      <c r="K658" s="90" t="str">
        <f t="shared" ca="1" si="603"/>
        <v>Шкаф в сборе</v>
      </c>
      <c r="L658" s="222" t="str">
        <f t="shared" ca="1" si="608"/>
        <v/>
      </c>
      <c r="M658" s="223"/>
      <c r="N658" s="223"/>
      <c r="O658" s="224"/>
      <c r="P658" s="222" t="str">
        <f t="shared" ca="1" si="609"/>
        <v/>
      </c>
      <c r="Q658" s="223"/>
      <c r="R658" s="223"/>
      <c r="S658" s="224"/>
      <c r="T658" s="81" t="str">
        <f t="shared" ca="1" si="611"/>
        <v>шт.</v>
      </c>
      <c r="U658" s="81">
        <f t="shared" ca="1" si="612"/>
        <v>6</v>
      </c>
      <c r="V658" s="222" t="str">
        <f t="shared" ca="1" si="613"/>
        <v/>
      </c>
      <c r="W658" s="224"/>
      <c r="X658" s="225" t="str">
        <f t="shared" ca="1" si="610"/>
        <v>Вариант В2</v>
      </c>
      <c r="Y658" s="226"/>
      <c r="Z658" s="226"/>
      <c r="AA658" s="227"/>
      <c r="AB658" s="177"/>
      <c r="AC658" s="86">
        <f t="shared" si="614"/>
        <v>511</v>
      </c>
      <c r="AD658" s="86">
        <f t="shared" ca="1" si="615"/>
        <v>1</v>
      </c>
      <c r="AE658" s="86" t="str">
        <f t="shared" ca="1" si="606"/>
        <v>ШУЭ-Т-10 -GSM Корп.432</v>
      </c>
      <c r="AF658" s="86" t="str">
        <f t="shared" ca="1" si="606"/>
        <v>Шкаф в сборе</v>
      </c>
      <c r="AG658" s="86" t="str">
        <f t="shared" ca="1" si="606"/>
        <v/>
      </c>
      <c r="AH658" s="86" t="str">
        <f t="shared" ca="1" si="606"/>
        <v/>
      </c>
      <c r="AI658" s="86" t="str">
        <f t="shared" ca="1" si="606"/>
        <v>шт.</v>
      </c>
      <c r="AJ658" s="86">
        <f t="shared" ca="1" si="606"/>
        <v>6</v>
      </c>
      <c r="AK658" s="86" t="str">
        <f t="shared" ca="1" si="606"/>
        <v/>
      </c>
      <c r="AL658" s="86" t="str">
        <f t="shared" ca="1" si="606"/>
        <v>Вариант В2</v>
      </c>
      <c r="AM658" s="86" t="str">
        <f t="shared" ca="1" si="606"/>
        <v/>
      </c>
      <c r="AN658" s="86" t="str">
        <f t="shared" ca="1" si="606"/>
        <v/>
      </c>
      <c r="AO658" s="86" t="str">
        <f t="shared" ca="1" si="606"/>
        <v/>
      </c>
      <c r="AP658" s="86" t="str">
        <f t="shared" ca="1" si="606"/>
        <v/>
      </c>
      <c r="AQ658" s="86" t="str">
        <f t="shared" ca="1" si="606"/>
        <v/>
      </c>
    </row>
    <row r="659" spans="4:43" s="86" customFormat="1" ht="23.25" customHeight="1">
      <c r="D659" s="162" t="s">
        <v>35</v>
      </c>
      <c r="E659" s="163"/>
      <c r="F659" s="168"/>
      <c r="G659" s="169"/>
      <c r="H659" s="170"/>
      <c r="I659" s="80">
        <f t="shared" ca="1" si="607"/>
        <v>2</v>
      </c>
      <c r="J659" s="89" t="str">
        <f ca="1">AE659</f>
        <v>Бирка Треугольник</v>
      </c>
      <c r="K659" s="90" t="str">
        <f ca="1">AF659</f>
        <v>У-136</v>
      </c>
      <c r="L659" s="158" t="str">
        <f t="shared" ca="1" si="608"/>
        <v/>
      </c>
      <c r="M659" s="159"/>
      <c r="N659" s="159"/>
      <c r="O659" s="160"/>
      <c r="P659" s="158" t="str">
        <f t="shared" ca="1" si="609"/>
        <v/>
      </c>
      <c r="Q659" s="159"/>
      <c r="R659" s="159"/>
      <c r="S659" s="160"/>
      <c r="T659" s="81" t="str">
        <f t="shared" ca="1" si="611"/>
        <v>шт.</v>
      </c>
      <c r="U659" s="81">
        <f t="shared" ca="1" si="612"/>
        <v>12</v>
      </c>
      <c r="V659" s="158" t="str">
        <f t="shared" ca="1" si="613"/>
        <v/>
      </c>
      <c r="W659" s="160"/>
      <c r="X659" s="155" t="str">
        <f t="shared" ca="1" si="610"/>
        <v>Вариант В2</v>
      </c>
      <c r="Y659" s="156"/>
      <c r="Z659" s="156"/>
      <c r="AA659" s="157"/>
      <c r="AB659" s="177"/>
      <c r="AC659" s="86">
        <f t="shared" si="614"/>
        <v>512</v>
      </c>
      <c r="AD659" s="86">
        <f t="shared" ca="1" si="615"/>
        <v>2</v>
      </c>
      <c r="AE659" s="86" t="str">
        <f t="shared" ca="1" si="606"/>
        <v>Бирка Треугольник</v>
      </c>
      <c r="AF659" s="86" t="str">
        <f t="shared" ca="1" si="606"/>
        <v>У-136</v>
      </c>
      <c r="AG659" s="86" t="str">
        <f t="shared" ca="1" si="606"/>
        <v/>
      </c>
      <c r="AH659" s="86" t="str">
        <f t="shared" ca="1" si="606"/>
        <v/>
      </c>
      <c r="AI659" s="86" t="str">
        <f t="shared" ca="1" si="606"/>
        <v>шт.</v>
      </c>
      <c r="AJ659" s="86">
        <f t="shared" ca="1" si="606"/>
        <v>12</v>
      </c>
      <c r="AK659" s="86" t="str">
        <f t="shared" ca="1" si="606"/>
        <v/>
      </c>
      <c r="AL659" s="86" t="str">
        <f t="shared" ca="1" si="606"/>
        <v>Вариант В2</v>
      </c>
      <c r="AM659" s="86" t="str">
        <f t="shared" ca="1" si="606"/>
        <v/>
      </c>
      <c r="AN659" s="86" t="str">
        <f t="shared" ca="1" si="606"/>
        <v/>
      </c>
    </row>
    <row r="660" spans="4:43" s="86" customFormat="1" ht="23.25" customHeight="1">
      <c r="D660" s="164"/>
      <c r="E660" s="165"/>
      <c r="F660" s="171"/>
      <c r="G660" s="177"/>
      <c r="H660" s="173"/>
      <c r="I660" s="80">
        <f t="shared" ca="1" si="607"/>
        <v>3</v>
      </c>
      <c r="J660" s="89" t="str">
        <f t="shared" ref="J660:J663" ca="1" si="616">AE660</f>
        <v>Хомут нейлон, белый</v>
      </c>
      <c r="K660" s="81" t="str">
        <f t="shared" ref="K660:K663" ca="1" si="617">AF660</f>
        <v>2,5х100</v>
      </c>
      <c r="L660" s="158" t="str">
        <f t="shared" ca="1" si="608"/>
        <v/>
      </c>
      <c r="M660" s="159"/>
      <c r="N660" s="159"/>
      <c r="O660" s="160"/>
      <c r="P660" s="158" t="str">
        <f t="shared" ca="1" si="609"/>
        <v/>
      </c>
      <c r="Q660" s="159"/>
      <c r="R660" s="159"/>
      <c r="S660" s="160"/>
      <c r="T660" s="81" t="str">
        <f t="shared" ca="1" si="611"/>
        <v>шт.</v>
      </c>
      <c r="U660" s="81">
        <f t="shared" ca="1" si="612"/>
        <v>12</v>
      </c>
      <c r="V660" s="158" t="str">
        <f t="shared" ca="1" si="613"/>
        <v/>
      </c>
      <c r="W660" s="160"/>
      <c r="X660" s="155" t="str">
        <f t="shared" ca="1" si="610"/>
        <v>Вариант В2</v>
      </c>
      <c r="Y660" s="156"/>
      <c r="Z660" s="156"/>
      <c r="AA660" s="157"/>
      <c r="AB660" s="177"/>
      <c r="AC660" s="86">
        <f t="shared" si="614"/>
        <v>513</v>
      </c>
      <c r="AD660" s="86">
        <f t="shared" ca="1" si="615"/>
        <v>3</v>
      </c>
      <c r="AE660" s="86" t="str">
        <f t="shared" ca="1" si="606"/>
        <v>Хомут нейлон, белый</v>
      </c>
      <c r="AF660" s="86" t="str">
        <f t="shared" ca="1" si="606"/>
        <v>2,5х100</v>
      </c>
      <c r="AG660" s="86" t="str">
        <f t="shared" ca="1" si="606"/>
        <v/>
      </c>
      <c r="AH660" s="86" t="str">
        <f t="shared" ca="1" si="606"/>
        <v/>
      </c>
      <c r="AI660" s="86" t="str">
        <f t="shared" ca="1" si="606"/>
        <v>шт.</v>
      </c>
      <c r="AJ660" s="86">
        <f t="shared" ca="1" si="606"/>
        <v>12</v>
      </c>
      <c r="AK660" s="86" t="str">
        <f t="shared" ca="1" si="606"/>
        <v/>
      </c>
      <c r="AL660" s="86" t="str">
        <f t="shared" ca="1" si="606"/>
        <v>Вариант В2</v>
      </c>
      <c r="AM660" s="86" t="str">
        <f t="shared" ca="1" si="606"/>
        <v/>
      </c>
      <c r="AN660" s="86" t="str">
        <f t="shared" ca="1" si="606"/>
        <v/>
      </c>
      <c r="AO660" s="86" t="str">
        <f t="shared" ca="1" si="606"/>
        <v/>
      </c>
      <c r="AP660" s="86" t="str">
        <f t="shared" ca="1" si="606"/>
        <v/>
      </c>
      <c r="AQ660" s="86" t="str">
        <f t="shared" ca="1" si="606"/>
        <v/>
      </c>
    </row>
    <row r="661" spans="4:43" s="86" customFormat="1" ht="23.25" customHeight="1">
      <c r="D661" s="164"/>
      <c r="E661" s="165"/>
      <c r="F661" s="171"/>
      <c r="G661" s="177"/>
      <c r="H661" s="173"/>
      <c r="I661" s="3">
        <f t="shared" ca="1" si="607"/>
        <v>4</v>
      </c>
      <c r="J661" s="6" t="str">
        <f t="shared" ca="1" si="616"/>
        <v xml:space="preserve">Болт </v>
      </c>
      <c r="K661" s="79" t="str">
        <f t="shared" ca="1" si="617"/>
        <v>М6х30</v>
      </c>
      <c r="L661" s="158" t="str">
        <f t="shared" ca="1" si="608"/>
        <v/>
      </c>
      <c r="M661" s="159"/>
      <c r="N661" s="159"/>
      <c r="O661" s="160"/>
      <c r="P661" s="161" t="str">
        <f t="shared" ca="1" si="609"/>
        <v/>
      </c>
      <c r="Q661" s="161"/>
      <c r="R661" s="161"/>
      <c r="S661" s="161"/>
      <c r="T661" s="78" t="str">
        <f t="shared" ca="1" si="611"/>
        <v>шт.</v>
      </c>
      <c r="U661" s="79">
        <f t="shared" ca="1" si="612"/>
        <v>30</v>
      </c>
      <c r="V661" s="158" t="str">
        <f t="shared" ca="1" si="613"/>
        <v/>
      </c>
      <c r="W661" s="160"/>
      <c r="X661" s="155" t="str">
        <f t="shared" ca="1" si="610"/>
        <v>Вариант В2</v>
      </c>
      <c r="Y661" s="156"/>
      <c r="Z661" s="156"/>
      <c r="AA661" s="157"/>
      <c r="AB661" s="177"/>
      <c r="AC661" s="86">
        <f t="shared" si="614"/>
        <v>514</v>
      </c>
      <c r="AD661" s="86">
        <f t="shared" ca="1" si="615"/>
        <v>4</v>
      </c>
      <c r="AE661" s="86" t="str">
        <f t="shared" ca="1" si="606"/>
        <v xml:space="preserve">Болт </v>
      </c>
      <c r="AF661" s="86" t="str">
        <f t="shared" ca="1" si="606"/>
        <v>М6х30</v>
      </c>
      <c r="AG661" s="86" t="str">
        <f t="shared" ca="1" si="606"/>
        <v/>
      </c>
      <c r="AH661" s="86" t="str">
        <f t="shared" ca="1" si="606"/>
        <v/>
      </c>
      <c r="AI661" s="86" t="str">
        <f t="shared" ca="1" si="606"/>
        <v>шт.</v>
      </c>
      <c r="AJ661" s="86">
        <f t="shared" ca="1" si="606"/>
        <v>30</v>
      </c>
      <c r="AK661" s="86" t="str">
        <f t="shared" ca="1" si="606"/>
        <v/>
      </c>
      <c r="AL661" s="86" t="str">
        <f t="shared" ca="1" si="606"/>
        <v>Вариант В2</v>
      </c>
      <c r="AM661" s="86" t="str">
        <f t="shared" ca="1" si="606"/>
        <v/>
      </c>
      <c r="AN661" s="86" t="str">
        <f t="shared" ca="1" si="606"/>
        <v/>
      </c>
      <c r="AO661" s="86" t="str">
        <f t="shared" ca="1" si="606"/>
        <v/>
      </c>
      <c r="AP661" s="86" t="str">
        <f t="shared" ca="1" si="606"/>
        <v/>
      </c>
      <c r="AQ661" s="86" t="str">
        <f t="shared" ca="1" si="606"/>
        <v/>
      </c>
    </row>
    <row r="662" spans="4:43" s="86" customFormat="1" ht="23.25" customHeight="1">
      <c r="D662" s="164"/>
      <c r="E662" s="165"/>
      <c r="F662" s="171"/>
      <c r="G662" s="177"/>
      <c r="H662" s="173"/>
      <c r="I662" s="3">
        <f t="shared" ca="1" si="607"/>
        <v>5</v>
      </c>
      <c r="J662" s="6" t="str">
        <f t="shared" ca="1" si="616"/>
        <v xml:space="preserve">Гайка </v>
      </c>
      <c r="K662" s="79" t="str">
        <f t="shared" ca="1" si="617"/>
        <v>М6</v>
      </c>
      <c r="L662" s="158" t="str">
        <f t="shared" ca="1" si="608"/>
        <v/>
      </c>
      <c r="M662" s="159"/>
      <c r="N662" s="159"/>
      <c r="O662" s="160"/>
      <c r="P662" s="161" t="str">
        <f t="shared" ca="1" si="609"/>
        <v/>
      </c>
      <c r="Q662" s="161"/>
      <c r="R662" s="161"/>
      <c r="S662" s="161"/>
      <c r="T662" s="78" t="str">
        <f t="shared" ca="1" si="611"/>
        <v>шт.</v>
      </c>
      <c r="U662" s="79">
        <f t="shared" ca="1" si="612"/>
        <v>30</v>
      </c>
      <c r="V662" s="158" t="str">
        <f t="shared" ca="1" si="613"/>
        <v/>
      </c>
      <c r="W662" s="160"/>
      <c r="X662" s="155" t="str">
        <f t="shared" ca="1" si="610"/>
        <v>Вариант В2</v>
      </c>
      <c r="Y662" s="156"/>
      <c r="Z662" s="156"/>
      <c r="AA662" s="157"/>
      <c r="AB662" s="177"/>
      <c r="AC662" s="86">
        <f t="shared" si="614"/>
        <v>515</v>
      </c>
      <c r="AD662" s="86">
        <f t="shared" ca="1" si="615"/>
        <v>5</v>
      </c>
      <c r="AE662" s="86" t="str">
        <f t="shared" ca="1" si="606"/>
        <v xml:space="preserve">Гайка </v>
      </c>
      <c r="AF662" s="86" t="str">
        <f t="shared" ca="1" si="606"/>
        <v>М6</v>
      </c>
      <c r="AG662" s="86" t="str">
        <f t="shared" ca="1" si="606"/>
        <v/>
      </c>
      <c r="AH662" s="86" t="str">
        <f t="shared" ca="1" si="606"/>
        <v/>
      </c>
      <c r="AI662" s="86" t="str">
        <f t="shared" ca="1" si="606"/>
        <v>шт.</v>
      </c>
      <c r="AJ662" s="86">
        <f t="shared" ca="1" si="606"/>
        <v>30</v>
      </c>
      <c r="AK662" s="86" t="str">
        <f t="shared" ca="1" si="606"/>
        <v/>
      </c>
      <c r="AL662" s="86" t="str">
        <f t="shared" ca="1" si="606"/>
        <v>Вариант В2</v>
      </c>
      <c r="AM662" s="86" t="str">
        <f t="shared" ca="1" si="606"/>
        <v/>
      </c>
      <c r="AN662" s="86" t="str">
        <f t="shared" ca="1" si="606"/>
        <v/>
      </c>
      <c r="AO662" s="86" t="str">
        <f t="shared" ca="1" si="606"/>
        <v/>
      </c>
      <c r="AP662" s="86" t="str">
        <f t="shared" ca="1" si="606"/>
        <v/>
      </c>
      <c r="AQ662" s="86" t="str">
        <f t="shared" ca="1" si="606"/>
        <v/>
      </c>
    </row>
    <row r="663" spans="4:43" s="86" customFormat="1" ht="22.5" customHeight="1" thickBot="1">
      <c r="D663" s="166"/>
      <c r="E663" s="167"/>
      <c r="F663" s="174"/>
      <c r="G663" s="175"/>
      <c r="H663" s="176"/>
      <c r="I663" s="3">
        <f t="shared" ca="1" si="607"/>
        <v>6</v>
      </c>
      <c r="J663" s="277" t="str">
        <f t="shared" ca="1" si="616"/>
        <v xml:space="preserve">Шайба плоск. усил. ГОСТ 6958 </v>
      </c>
      <c r="K663" s="79" t="str">
        <f t="shared" ca="1" si="617"/>
        <v>М6</v>
      </c>
      <c r="L663" s="158" t="str">
        <f t="shared" ca="1" si="608"/>
        <v/>
      </c>
      <c r="M663" s="159"/>
      <c r="N663" s="159"/>
      <c r="O663" s="160"/>
      <c r="P663" s="158" t="str">
        <f t="shared" ca="1" si="609"/>
        <v/>
      </c>
      <c r="Q663" s="159"/>
      <c r="R663" s="159"/>
      <c r="S663" s="160"/>
      <c r="T663" s="79" t="str">
        <f ca="1">AI663</f>
        <v>шт.</v>
      </c>
      <c r="U663" s="79">
        <f ca="1">AJ663</f>
        <v>60</v>
      </c>
      <c r="V663" s="158" t="str">
        <f ca="1">AK663</f>
        <v/>
      </c>
      <c r="W663" s="160"/>
      <c r="X663" s="155" t="str">
        <f t="shared" ca="1" si="610"/>
        <v>Вариант В2</v>
      </c>
      <c r="Y663" s="156"/>
      <c r="Z663" s="156"/>
      <c r="AA663" s="157"/>
      <c r="AB663" s="177"/>
      <c r="AC663" s="86">
        <f t="shared" si="614"/>
        <v>516</v>
      </c>
      <c r="AD663" s="86">
        <f t="shared" ca="1" si="615"/>
        <v>6</v>
      </c>
      <c r="AE663" s="86" t="str">
        <f t="shared" ca="1" si="606"/>
        <v xml:space="preserve">Шайба плоск. усил. ГОСТ 6958 </v>
      </c>
      <c r="AF663" s="86" t="str">
        <f t="shared" ca="1" si="606"/>
        <v>М6</v>
      </c>
      <c r="AG663" s="86" t="str">
        <f t="shared" ca="1" si="606"/>
        <v/>
      </c>
      <c r="AH663" s="86" t="str">
        <f t="shared" ca="1" si="606"/>
        <v/>
      </c>
      <c r="AI663" s="86" t="str">
        <f t="shared" ca="1" si="606"/>
        <v>шт.</v>
      </c>
      <c r="AJ663" s="86">
        <f t="shared" ca="1" si="606"/>
        <v>60</v>
      </c>
      <c r="AK663" s="86" t="str">
        <f t="shared" ca="1" si="606"/>
        <v/>
      </c>
      <c r="AL663" s="86" t="str">
        <f t="shared" ca="1" si="606"/>
        <v>Вариант В2</v>
      </c>
      <c r="AM663" s="86" t="str">
        <f t="shared" ca="1" si="606"/>
        <v/>
      </c>
      <c r="AN663" s="86" t="str">
        <f t="shared" ca="1" si="606"/>
        <v/>
      </c>
      <c r="AO663" s="86" t="str">
        <f t="shared" ca="1" si="606"/>
        <v/>
      </c>
      <c r="AP663" s="86" t="str">
        <f t="shared" ca="1" si="606"/>
        <v/>
      </c>
      <c r="AQ663" s="86" t="str">
        <f t="shared" ca="1" si="606"/>
        <v/>
      </c>
    </row>
    <row r="664" spans="4:43" s="86" customFormat="1" ht="14.25" customHeight="1" thickBot="1">
      <c r="D664" s="178" t="s">
        <v>38</v>
      </c>
      <c r="E664" s="179"/>
      <c r="F664" s="184"/>
      <c r="G664" s="185"/>
      <c r="H664" s="186"/>
      <c r="J664" s="91"/>
      <c r="AA664" s="84"/>
      <c r="AB664" s="177"/>
    </row>
    <row r="665" spans="4:43" s="86" customFormat="1" ht="15" customHeight="1">
      <c r="D665" s="180"/>
      <c r="E665" s="181"/>
      <c r="F665" s="184"/>
      <c r="G665" s="185"/>
      <c r="H665" s="186"/>
      <c r="I665" s="26"/>
      <c r="J665" s="92"/>
      <c r="K665" s="27"/>
      <c r="L665" s="44"/>
      <c r="M665" s="87"/>
      <c r="N665" s="44"/>
      <c r="O665" s="190"/>
      <c r="P665" s="191"/>
      <c r="Q665" s="44"/>
      <c r="R665" s="44"/>
      <c r="S665" s="192" t="str">
        <f>$S$29</f>
        <v>2001.РП.10Т-ТКР2.1</v>
      </c>
      <c r="T665" s="193"/>
      <c r="U665" s="193"/>
      <c r="V665" s="193"/>
      <c r="W665" s="193"/>
      <c r="X665" s="193"/>
      <c r="Y665" s="193"/>
      <c r="Z665" s="194"/>
      <c r="AA665" s="201" t="s">
        <v>16</v>
      </c>
      <c r="AB665" s="177"/>
    </row>
    <row r="666" spans="4:43" s="86" customFormat="1" ht="6" customHeight="1" thickBot="1">
      <c r="D666" s="180"/>
      <c r="E666" s="181"/>
      <c r="F666" s="184"/>
      <c r="G666" s="185"/>
      <c r="H666" s="186"/>
      <c r="I666" s="26"/>
      <c r="J666" s="92"/>
      <c r="K666" s="27"/>
      <c r="L666" s="203"/>
      <c r="M666" s="203"/>
      <c r="N666" s="203"/>
      <c r="O666" s="205"/>
      <c r="P666" s="206"/>
      <c r="Q666" s="203"/>
      <c r="R666" s="203"/>
      <c r="S666" s="195"/>
      <c r="T666" s="196"/>
      <c r="U666" s="196"/>
      <c r="V666" s="196"/>
      <c r="W666" s="196"/>
      <c r="X666" s="196"/>
      <c r="Y666" s="196"/>
      <c r="Z666" s="197"/>
      <c r="AA666" s="202"/>
      <c r="AB666" s="177"/>
    </row>
    <row r="667" spans="4:43" s="86" customFormat="1" ht="9" customHeight="1" thickBot="1">
      <c r="D667" s="180"/>
      <c r="E667" s="181"/>
      <c r="F667" s="184"/>
      <c r="G667" s="185"/>
      <c r="H667" s="186"/>
      <c r="I667" s="26"/>
      <c r="J667" s="92"/>
      <c r="K667" s="27"/>
      <c r="L667" s="204"/>
      <c r="M667" s="204"/>
      <c r="N667" s="204"/>
      <c r="O667" s="207"/>
      <c r="P667" s="208"/>
      <c r="Q667" s="204"/>
      <c r="R667" s="204"/>
      <c r="S667" s="195"/>
      <c r="T667" s="196"/>
      <c r="U667" s="196"/>
      <c r="V667" s="196"/>
      <c r="W667" s="196"/>
      <c r="X667" s="196"/>
      <c r="Y667" s="196"/>
      <c r="Z667" s="197"/>
      <c r="AA667" s="209">
        <v>18</v>
      </c>
      <c r="AB667" s="177"/>
    </row>
    <row r="668" spans="4:43" s="86" customFormat="1" ht="39" customHeight="1" thickBot="1">
      <c r="D668" s="182"/>
      <c r="E668" s="183"/>
      <c r="F668" s="187"/>
      <c r="G668" s="188"/>
      <c r="H668" s="189"/>
      <c r="I668" s="29"/>
      <c r="J668" s="93"/>
      <c r="K668" s="30"/>
      <c r="L668" s="88" t="s">
        <v>14</v>
      </c>
      <c r="M668" s="88" t="s">
        <v>15</v>
      </c>
      <c r="N668" s="88" t="s">
        <v>16</v>
      </c>
      <c r="O668" s="210" t="s">
        <v>17</v>
      </c>
      <c r="P668" s="210"/>
      <c r="Q668" s="88" t="s">
        <v>18</v>
      </c>
      <c r="R668" s="88" t="s">
        <v>19</v>
      </c>
      <c r="S668" s="198"/>
      <c r="T668" s="199"/>
      <c r="U668" s="199"/>
      <c r="V668" s="199"/>
      <c r="W668" s="199"/>
      <c r="X668" s="199"/>
      <c r="Y668" s="199"/>
      <c r="Z668" s="200"/>
      <c r="AA668" s="209"/>
      <c r="AB668" s="177"/>
    </row>
    <row r="669" spans="4:43" s="86" customFormat="1" ht="11.25" customHeight="1" thickBot="1">
      <c r="J669" s="91"/>
      <c r="Y669" s="211" t="s">
        <v>40</v>
      </c>
      <c r="Z669" s="211"/>
      <c r="AA669" s="211"/>
      <c r="AB669" s="177"/>
    </row>
    <row r="670" spans="4:43" s="86" customFormat="1" ht="23.25" customHeight="1">
      <c r="H670" s="83"/>
      <c r="I670" s="212" t="s">
        <v>0</v>
      </c>
      <c r="J670" s="214" t="s">
        <v>1</v>
      </c>
      <c r="K670" s="216" t="s">
        <v>2</v>
      </c>
      <c r="L670" s="216" t="s">
        <v>3</v>
      </c>
      <c r="M670" s="216"/>
      <c r="N670" s="216"/>
      <c r="O670" s="216"/>
      <c r="P670" s="216" t="s">
        <v>4</v>
      </c>
      <c r="Q670" s="216"/>
      <c r="R670" s="216"/>
      <c r="S670" s="216"/>
      <c r="T670" s="216" t="s">
        <v>5</v>
      </c>
      <c r="U670" s="216" t="s">
        <v>6</v>
      </c>
      <c r="V670" s="216" t="s">
        <v>7</v>
      </c>
      <c r="W670" s="216"/>
      <c r="X670" s="219" t="s">
        <v>8</v>
      </c>
      <c r="Y670" s="219"/>
      <c r="Z670" s="219"/>
      <c r="AA670" s="220"/>
      <c r="AB670" s="177"/>
      <c r="AD670" s="86" t="s">
        <v>41</v>
      </c>
      <c r="AE670" s="86">
        <v>1</v>
      </c>
      <c r="AF670" s="86">
        <f t="shared" ref="AF670" si="618">AE670+1</f>
        <v>2</v>
      </c>
      <c r="AG670" s="86">
        <f t="shared" ref="AG670" si="619">AF670+1</f>
        <v>3</v>
      </c>
      <c r="AH670" s="86">
        <f t="shared" ref="AH670" si="620">AG670+1</f>
        <v>4</v>
      </c>
      <c r="AI670" s="86">
        <f t="shared" ref="AI670" si="621">AH670+1</f>
        <v>5</v>
      </c>
      <c r="AJ670" s="86">
        <f t="shared" ref="AJ670" si="622">AI670+1</f>
        <v>6</v>
      </c>
      <c r="AK670" s="86">
        <f t="shared" ref="AK670" si="623">AJ670+1</f>
        <v>7</v>
      </c>
      <c r="AL670" s="86">
        <f t="shared" ref="AL670" si="624">AK670+1</f>
        <v>8</v>
      </c>
      <c r="AM670" s="86">
        <f t="shared" ref="AM670" si="625">AL670+1</f>
        <v>9</v>
      </c>
      <c r="AN670" s="86">
        <f t="shared" ref="AN670" si="626">AM670+1</f>
        <v>10</v>
      </c>
      <c r="AO670" s="86">
        <f t="shared" ref="AO670" si="627">AN670+1</f>
        <v>11</v>
      </c>
      <c r="AP670" s="86">
        <f t="shared" ref="AP670" si="628">AO670+1</f>
        <v>12</v>
      </c>
      <c r="AQ670" s="86">
        <f t="shared" ref="AQ670" si="629">AP670+1</f>
        <v>13</v>
      </c>
    </row>
    <row r="671" spans="4:43" s="86" customFormat="1" ht="76.5" customHeight="1">
      <c r="H671" s="83"/>
      <c r="I671" s="213"/>
      <c r="J671" s="215"/>
      <c r="K671" s="217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7"/>
      <c r="Y671" s="217"/>
      <c r="Z671" s="217"/>
      <c r="AA671" s="221"/>
      <c r="AB671" s="177"/>
      <c r="AC671" s="86">
        <f ca="1">IF(OFFSET(AC671,40,0,1,1)&lt;&gt;0,OFFSET(AC671,40,0,1,1),AA704)</f>
        <v>548</v>
      </c>
    </row>
    <row r="672" spans="4:43" s="86" customFormat="1" ht="23.25" customHeight="1">
      <c r="H672" s="83"/>
      <c r="I672" s="3">
        <f ca="1">AD672</f>
        <v>7</v>
      </c>
      <c r="J672" s="6" t="str">
        <f ca="1">AE672</f>
        <v xml:space="preserve">Шайба пружинная гроверная </v>
      </c>
      <c r="K672" s="47" t="str">
        <f ca="1">AF672</f>
        <v>М6</v>
      </c>
      <c r="L672" s="158" t="str">
        <f t="shared" ref="L672:L691" ca="1" si="630">AG672</f>
        <v/>
      </c>
      <c r="M672" s="159"/>
      <c r="N672" s="159"/>
      <c r="O672" s="160"/>
      <c r="P672" s="161" t="str">
        <f t="shared" ref="P672:P691" ca="1" si="631">AH672</f>
        <v/>
      </c>
      <c r="Q672" s="161"/>
      <c r="R672" s="161"/>
      <c r="S672" s="161"/>
      <c r="T672" s="78" t="str">
        <f t="shared" ref="T672:T691" ca="1" si="632">AI672</f>
        <v>шт.</v>
      </c>
      <c r="U672" s="79">
        <f t="shared" ref="U672:U691" ca="1" si="633">AJ672</f>
        <v>30</v>
      </c>
      <c r="V672" s="158" t="str">
        <f t="shared" ref="V672:V691" ca="1" si="634">AK672</f>
        <v/>
      </c>
      <c r="W672" s="160"/>
      <c r="X672" s="155" t="str">
        <f t="shared" ref="X672:X691" ca="1" si="635">AL672</f>
        <v>Вариант В2</v>
      </c>
      <c r="Y672" s="156"/>
      <c r="Z672" s="156"/>
      <c r="AA672" s="157"/>
      <c r="AB672" s="177"/>
      <c r="AC672" s="86">
        <f>AC663+1</f>
        <v>517</v>
      </c>
      <c r="AD672" s="86">
        <f ca="1">IF(OFFSET(INDIRECT($AD$2),AC672,0,1,1)&lt;&gt;0,OFFSET(INDIRECT($AD$2),AC672,0,1,1),"")</f>
        <v>7</v>
      </c>
      <c r="AE672" s="86" t="str">
        <f t="shared" ref="AE672:AQ687" ca="1" si="636">IF(OFFSET(INDIRECT($AD$2),$AC672,AE$2,1,1)&lt;&gt;0,OFFSET(INDIRECT($AD$2),$AC672,AE$2,1,1),"")</f>
        <v xml:space="preserve">Шайба пружинная гроверная </v>
      </c>
      <c r="AF672" s="86" t="str">
        <f t="shared" ca="1" si="636"/>
        <v>М6</v>
      </c>
      <c r="AG672" s="86" t="str">
        <f t="shared" ca="1" si="636"/>
        <v/>
      </c>
      <c r="AH672" s="86" t="str">
        <f t="shared" ca="1" si="636"/>
        <v/>
      </c>
      <c r="AI672" s="86" t="str">
        <f t="shared" ca="1" si="636"/>
        <v>шт.</v>
      </c>
      <c r="AJ672" s="86">
        <f t="shared" ca="1" si="636"/>
        <v>30</v>
      </c>
      <c r="AK672" s="86" t="str">
        <f t="shared" ca="1" si="636"/>
        <v/>
      </c>
      <c r="AL672" s="86" t="str">
        <f t="shared" ca="1" si="636"/>
        <v>Вариант В2</v>
      </c>
      <c r="AM672" s="86" t="str">
        <f t="shared" ca="1" si="636"/>
        <v/>
      </c>
      <c r="AN672" s="86" t="str">
        <f t="shared" ca="1" si="636"/>
        <v/>
      </c>
      <c r="AO672" s="86" t="str">
        <f t="shared" ca="1" si="636"/>
        <v/>
      </c>
      <c r="AP672" s="86" t="str">
        <f t="shared" ca="1" si="636"/>
        <v/>
      </c>
      <c r="AQ672" s="86" t="str">
        <f t="shared" ca="1" si="636"/>
        <v/>
      </c>
    </row>
    <row r="673" spans="8:43" s="86" customFormat="1" ht="23.25" customHeight="1">
      <c r="H673" s="83"/>
      <c r="I673" s="3">
        <f t="shared" ref="I673:I691" ca="1" si="637">AD673</f>
        <v>8</v>
      </c>
      <c r="J673" s="6" t="str">
        <f t="shared" ref="J673:J695" ca="1" si="638">AE673</f>
        <v>Болт ГОСТ 7798-70</v>
      </c>
      <c r="K673" s="79" t="str">
        <f t="shared" ref="K673:K695" ca="1" si="639">AF673</f>
        <v>М8х30</v>
      </c>
      <c r="L673" s="158" t="str">
        <f t="shared" ca="1" si="630"/>
        <v/>
      </c>
      <c r="M673" s="159"/>
      <c r="N673" s="159"/>
      <c r="O673" s="160"/>
      <c r="P673" s="161" t="str">
        <f t="shared" ca="1" si="631"/>
        <v/>
      </c>
      <c r="Q673" s="161"/>
      <c r="R673" s="161"/>
      <c r="S673" s="161"/>
      <c r="T673" s="78" t="str">
        <f t="shared" ca="1" si="632"/>
        <v>шт.</v>
      </c>
      <c r="U673" s="79">
        <f t="shared" ca="1" si="633"/>
        <v>36</v>
      </c>
      <c r="V673" s="158" t="str">
        <f t="shared" ca="1" si="634"/>
        <v/>
      </c>
      <c r="W673" s="160"/>
      <c r="X673" s="155" t="str">
        <f t="shared" ca="1" si="635"/>
        <v>Вариант В2</v>
      </c>
      <c r="Y673" s="156"/>
      <c r="Z673" s="156"/>
      <c r="AA673" s="157"/>
      <c r="AB673" s="177"/>
      <c r="AC673" s="86">
        <f>AC672+1</f>
        <v>518</v>
      </c>
      <c r="AD673" s="86">
        <f ca="1">IF(OFFSET(INDIRECT($AD$2),AC673,0,1,1)&lt;&gt;0,OFFSET(INDIRECT($AD$2),AC673,0,1,1),"")</f>
        <v>8</v>
      </c>
      <c r="AE673" s="86" t="str">
        <f t="shared" ca="1" si="636"/>
        <v>Болт ГОСТ 7798-70</v>
      </c>
      <c r="AF673" s="86" t="str">
        <f t="shared" ca="1" si="636"/>
        <v>М8х30</v>
      </c>
      <c r="AG673" s="86" t="str">
        <f t="shared" ca="1" si="636"/>
        <v/>
      </c>
      <c r="AH673" s="86" t="str">
        <f t="shared" ca="1" si="636"/>
        <v/>
      </c>
      <c r="AI673" s="86" t="str">
        <f t="shared" ca="1" si="636"/>
        <v>шт.</v>
      </c>
      <c r="AJ673" s="86">
        <f t="shared" ca="1" si="636"/>
        <v>36</v>
      </c>
      <c r="AK673" s="86" t="str">
        <f t="shared" ca="1" si="636"/>
        <v/>
      </c>
      <c r="AL673" s="86" t="str">
        <f t="shared" ca="1" si="636"/>
        <v>Вариант В2</v>
      </c>
      <c r="AM673" s="86" t="str">
        <f t="shared" ca="1" si="636"/>
        <v/>
      </c>
      <c r="AN673" s="86" t="str">
        <f t="shared" ca="1" si="636"/>
        <v/>
      </c>
      <c r="AO673" s="86" t="str">
        <f t="shared" ca="1" si="636"/>
        <v/>
      </c>
      <c r="AP673" s="86" t="str">
        <f t="shared" ca="1" si="636"/>
        <v/>
      </c>
      <c r="AQ673" s="86" t="str">
        <f t="shared" ca="1" si="636"/>
        <v/>
      </c>
    </row>
    <row r="674" spans="8:43" s="86" customFormat="1" ht="23.25" customHeight="1">
      <c r="H674" s="83"/>
      <c r="I674" s="3">
        <f t="shared" ca="1" si="637"/>
        <v>9</v>
      </c>
      <c r="J674" s="6" t="str">
        <f t="shared" ca="1" si="638"/>
        <v>Гайка ГОСТ 5915-70</v>
      </c>
      <c r="K674" s="79" t="str">
        <f t="shared" ca="1" si="639"/>
        <v>М8</v>
      </c>
      <c r="L674" s="158" t="str">
        <f t="shared" ca="1" si="630"/>
        <v/>
      </c>
      <c r="M674" s="159"/>
      <c r="N674" s="159"/>
      <c r="O674" s="160"/>
      <c r="P674" s="161" t="str">
        <f t="shared" ca="1" si="631"/>
        <v/>
      </c>
      <c r="Q674" s="161"/>
      <c r="R674" s="161"/>
      <c r="S674" s="161"/>
      <c r="T674" s="78" t="str">
        <f t="shared" ca="1" si="632"/>
        <v>шт.</v>
      </c>
      <c r="U674" s="79">
        <f t="shared" ca="1" si="633"/>
        <v>36</v>
      </c>
      <c r="V674" s="158" t="str">
        <f t="shared" ca="1" si="634"/>
        <v/>
      </c>
      <c r="W674" s="160"/>
      <c r="X674" s="155" t="str">
        <f t="shared" ca="1" si="635"/>
        <v>Вариант В2</v>
      </c>
      <c r="Y674" s="156"/>
      <c r="Z674" s="156"/>
      <c r="AA674" s="157"/>
      <c r="AB674" s="177"/>
      <c r="AC674" s="86">
        <f>AC673+1</f>
        <v>519</v>
      </c>
      <c r="AD674" s="86">
        <f t="shared" ref="AD674:AD692" ca="1" si="640">IF(OFFSET(INDIRECT($AD$2),AC674,0,1,1)&lt;&gt;0,OFFSET(INDIRECT($AD$2),AC674,0,1,1),"")</f>
        <v>9</v>
      </c>
      <c r="AE674" s="86" t="str">
        <f t="shared" ca="1" si="636"/>
        <v>Гайка ГОСТ 5915-70</v>
      </c>
      <c r="AF674" s="86" t="str">
        <f t="shared" ca="1" si="636"/>
        <v>М8</v>
      </c>
      <c r="AG674" s="86" t="str">
        <f t="shared" ca="1" si="636"/>
        <v/>
      </c>
      <c r="AH674" s="86" t="str">
        <f t="shared" ca="1" si="636"/>
        <v/>
      </c>
      <c r="AI674" s="86" t="str">
        <f t="shared" ca="1" si="636"/>
        <v>шт.</v>
      </c>
      <c r="AJ674" s="86">
        <f t="shared" ca="1" si="636"/>
        <v>36</v>
      </c>
      <c r="AK674" s="86" t="str">
        <f t="shared" ca="1" si="636"/>
        <v/>
      </c>
      <c r="AL674" s="86" t="str">
        <f t="shared" ca="1" si="636"/>
        <v>Вариант В2</v>
      </c>
      <c r="AM674" s="86" t="str">
        <f t="shared" ca="1" si="636"/>
        <v/>
      </c>
      <c r="AN674" s="86" t="str">
        <f t="shared" ca="1" si="636"/>
        <v/>
      </c>
      <c r="AO674" s="86" t="str">
        <f t="shared" ca="1" si="636"/>
        <v/>
      </c>
      <c r="AP674" s="86" t="str">
        <f t="shared" ca="1" si="636"/>
        <v/>
      </c>
      <c r="AQ674" s="86" t="str">
        <f t="shared" ca="1" si="636"/>
        <v/>
      </c>
    </row>
    <row r="675" spans="8:43" s="86" customFormat="1" ht="23.25" customHeight="1">
      <c r="H675" s="83"/>
      <c r="I675" s="3">
        <f t="shared" ca="1" si="637"/>
        <v>10</v>
      </c>
      <c r="J675" s="6" t="str">
        <f t="shared" ca="1" si="638"/>
        <v xml:space="preserve">Шайба плоск. усил. ГОСТ 6958 </v>
      </c>
      <c r="K675" s="79" t="str">
        <f t="shared" ca="1" si="639"/>
        <v>М8</v>
      </c>
      <c r="L675" s="158" t="str">
        <f t="shared" ca="1" si="630"/>
        <v/>
      </c>
      <c r="M675" s="159"/>
      <c r="N675" s="159"/>
      <c r="O675" s="160"/>
      <c r="P675" s="161" t="str">
        <f t="shared" ca="1" si="631"/>
        <v/>
      </c>
      <c r="Q675" s="161"/>
      <c r="R675" s="161"/>
      <c r="S675" s="161"/>
      <c r="T675" s="78" t="str">
        <f t="shared" ca="1" si="632"/>
        <v>шт.</v>
      </c>
      <c r="U675" s="79">
        <f t="shared" ca="1" si="633"/>
        <v>72</v>
      </c>
      <c r="V675" s="158" t="str">
        <f t="shared" ca="1" si="634"/>
        <v/>
      </c>
      <c r="W675" s="160"/>
      <c r="X675" s="155" t="str">
        <f t="shared" ca="1" si="635"/>
        <v>Вариант В2</v>
      </c>
      <c r="Y675" s="156"/>
      <c r="Z675" s="156"/>
      <c r="AA675" s="157"/>
      <c r="AB675" s="177"/>
      <c r="AC675" s="86">
        <f t="shared" ref="AC675:AC692" si="641">AC674+1</f>
        <v>520</v>
      </c>
      <c r="AD675" s="86">
        <f t="shared" ca="1" si="640"/>
        <v>10</v>
      </c>
      <c r="AE675" s="86" t="str">
        <f t="shared" ca="1" si="636"/>
        <v xml:space="preserve">Шайба плоск. усил. ГОСТ 6958 </v>
      </c>
      <c r="AF675" s="86" t="str">
        <f t="shared" ca="1" si="636"/>
        <v>М8</v>
      </c>
      <c r="AG675" s="86" t="str">
        <f t="shared" ca="1" si="636"/>
        <v/>
      </c>
      <c r="AH675" s="86" t="str">
        <f t="shared" ca="1" si="636"/>
        <v/>
      </c>
      <c r="AI675" s="86" t="str">
        <f t="shared" ca="1" si="636"/>
        <v>шт.</v>
      </c>
      <c r="AJ675" s="86">
        <f t="shared" ca="1" si="636"/>
        <v>72</v>
      </c>
      <c r="AK675" s="86" t="str">
        <f t="shared" ca="1" si="636"/>
        <v/>
      </c>
      <c r="AL675" s="86" t="str">
        <f t="shared" ca="1" si="636"/>
        <v>Вариант В2</v>
      </c>
      <c r="AM675" s="86" t="str">
        <f t="shared" ca="1" si="636"/>
        <v/>
      </c>
      <c r="AN675" s="86" t="str">
        <f t="shared" ca="1" si="636"/>
        <v/>
      </c>
      <c r="AO675" s="86" t="str">
        <f t="shared" ca="1" si="636"/>
        <v/>
      </c>
      <c r="AP675" s="86" t="str">
        <f t="shared" ca="1" si="636"/>
        <v/>
      </c>
      <c r="AQ675" s="86" t="str">
        <f t="shared" ca="1" si="636"/>
        <v/>
      </c>
    </row>
    <row r="676" spans="8:43" s="86" customFormat="1" ht="23.25" customHeight="1">
      <c r="H676" s="83"/>
      <c r="I676" s="3">
        <f t="shared" ca="1" si="637"/>
        <v>11</v>
      </c>
      <c r="J676" s="6" t="str">
        <f t="shared" ca="1" si="638"/>
        <v>Шайба пружинн. гровер ГОСТ 6402-70</v>
      </c>
      <c r="K676" s="41" t="str">
        <f t="shared" ca="1" si="639"/>
        <v>М8</v>
      </c>
      <c r="L676" s="158" t="str">
        <f t="shared" ca="1" si="630"/>
        <v/>
      </c>
      <c r="M676" s="159"/>
      <c r="N676" s="159"/>
      <c r="O676" s="160"/>
      <c r="P676" s="161" t="str">
        <f t="shared" ca="1" si="631"/>
        <v/>
      </c>
      <c r="Q676" s="161"/>
      <c r="R676" s="161"/>
      <c r="S676" s="161"/>
      <c r="T676" s="78" t="str">
        <f t="shared" ca="1" si="632"/>
        <v>шт.</v>
      </c>
      <c r="U676" s="79">
        <f t="shared" ca="1" si="633"/>
        <v>36</v>
      </c>
      <c r="V676" s="158" t="str">
        <f t="shared" ca="1" si="634"/>
        <v/>
      </c>
      <c r="W676" s="160"/>
      <c r="X676" s="155" t="str">
        <f t="shared" ca="1" si="635"/>
        <v>Вариант В2</v>
      </c>
      <c r="Y676" s="156"/>
      <c r="Z676" s="156"/>
      <c r="AA676" s="157"/>
      <c r="AB676" s="177"/>
      <c r="AC676" s="86">
        <f t="shared" si="641"/>
        <v>521</v>
      </c>
      <c r="AD676" s="86">
        <f t="shared" ca="1" si="640"/>
        <v>11</v>
      </c>
      <c r="AE676" s="86" t="str">
        <f t="shared" ca="1" si="636"/>
        <v>Шайба пружинн. гровер ГОСТ 6402-70</v>
      </c>
      <c r="AF676" s="86" t="str">
        <f t="shared" ca="1" si="636"/>
        <v>М8</v>
      </c>
      <c r="AG676" s="86" t="str">
        <f t="shared" ca="1" si="636"/>
        <v/>
      </c>
      <c r="AH676" s="86" t="str">
        <f t="shared" ca="1" si="636"/>
        <v/>
      </c>
      <c r="AI676" s="86" t="str">
        <f t="shared" ca="1" si="636"/>
        <v>шт.</v>
      </c>
      <c r="AJ676" s="86">
        <f t="shared" ca="1" si="636"/>
        <v>36</v>
      </c>
      <c r="AK676" s="86" t="str">
        <f t="shared" ca="1" si="636"/>
        <v/>
      </c>
      <c r="AL676" s="86" t="str">
        <f t="shared" ca="1" si="636"/>
        <v>Вариант В2</v>
      </c>
      <c r="AM676" s="86" t="str">
        <f t="shared" ca="1" si="636"/>
        <v/>
      </c>
      <c r="AN676" s="86" t="str">
        <f t="shared" ca="1" si="636"/>
        <v/>
      </c>
      <c r="AO676" s="86" t="str">
        <f t="shared" ca="1" si="636"/>
        <v/>
      </c>
      <c r="AP676" s="86" t="str">
        <f t="shared" ca="1" si="636"/>
        <v/>
      </c>
      <c r="AQ676" s="86" t="str">
        <f t="shared" ca="1" si="636"/>
        <v/>
      </c>
    </row>
    <row r="677" spans="8:43" s="86" customFormat="1" ht="23.25" customHeight="1">
      <c r="H677" s="83"/>
      <c r="I677" s="3">
        <f t="shared" ca="1" si="637"/>
        <v>12</v>
      </c>
      <c r="J677" s="6" t="str">
        <f t="shared" ca="1" si="638"/>
        <v>Провод желт.-зел.ТУ 3550</v>
      </c>
      <c r="K677" s="79" t="str">
        <f t="shared" ca="1" si="639"/>
        <v>ПВ1 1х6</v>
      </c>
      <c r="L677" s="158" t="str">
        <f t="shared" ca="1" si="630"/>
        <v/>
      </c>
      <c r="M677" s="159"/>
      <c r="N677" s="159"/>
      <c r="O677" s="160"/>
      <c r="P677" s="161" t="str">
        <f t="shared" ca="1" si="631"/>
        <v/>
      </c>
      <c r="Q677" s="161"/>
      <c r="R677" s="161"/>
      <c r="S677" s="161"/>
      <c r="T677" s="78" t="str">
        <f t="shared" ca="1" si="632"/>
        <v>м.</v>
      </c>
      <c r="U677" s="79">
        <f t="shared" ca="1" si="633"/>
        <v>30</v>
      </c>
      <c r="V677" s="158" t="str">
        <f t="shared" ca="1" si="634"/>
        <v/>
      </c>
      <c r="W677" s="160"/>
      <c r="X677" s="155" t="str">
        <f t="shared" ca="1" si="635"/>
        <v>Вариант В2</v>
      </c>
      <c r="Y677" s="156"/>
      <c r="Z677" s="156"/>
      <c r="AA677" s="157"/>
      <c r="AB677" s="177"/>
      <c r="AC677" s="86">
        <f t="shared" si="641"/>
        <v>522</v>
      </c>
      <c r="AD677" s="86">
        <f t="shared" ca="1" si="640"/>
        <v>12</v>
      </c>
      <c r="AE677" s="86" t="str">
        <f t="shared" ca="1" si="636"/>
        <v>Провод желт.-зел.ТУ 3550</v>
      </c>
      <c r="AF677" s="86" t="str">
        <f t="shared" ca="1" si="636"/>
        <v>ПВ1 1х6</v>
      </c>
      <c r="AG677" s="86" t="str">
        <f t="shared" ca="1" si="636"/>
        <v/>
      </c>
      <c r="AH677" s="86" t="str">
        <f t="shared" ca="1" si="636"/>
        <v/>
      </c>
      <c r="AI677" s="86" t="str">
        <f t="shared" ca="1" si="636"/>
        <v>м.</v>
      </c>
      <c r="AJ677" s="86">
        <f t="shared" ca="1" si="636"/>
        <v>30</v>
      </c>
      <c r="AK677" s="86" t="str">
        <f t="shared" ca="1" si="636"/>
        <v/>
      </c>
      <c r="AL677" s="86" t="str">
        <f t="shared" ca="1" si="636"/>
        <v>Вариант В2</v>
      </c>
      <c r="AM677" s="86" t="str">
        <f t="shared" ca="1" si="636"/>
        <v/>
      </c>
      <c r="AN677" s="86" t="str">
        <f t="shared" ca="1" si="636"/>
        <v/>
      </c>
      <c r="AO677" s="86" t="str">
        <f t="shared" ca="1" si="636"/>
        <v/>
      </c>
      <c r="AP677" s="86" t="str">
        <f t="shared" ca="1" si="636"/>
        <v/>
      </c>
      <c r="AQ677" s="86" t="str">
        <f t="shared" ca="1" si="636"/>
        <v/>
      </c>
    </row>
    <row r="678" spans="8:43" s="86" customFormat="1" ht="23.25" customHeight="1">
      <c r="H678" s="83"/>
      <c r="I678" s="40">
        <f t="shared" ca="1" si="637"/>
        <v>13</v>
      </c>
      <c r="J678" s="6" t="str">
        <f t="shared" ca="1" si="638"/>
        <v xml:space="preserve">Провод </v>
      </c>
      <c r="K678" s="74" t="str">
        <f t="shared" ca="1" si="639"/>
        <v>ПВ-1 1х2,5</v>
      </c>
      <c r="L678" s="158" t="str">
        <f t="shared" ca="1" si="630"/>
        <v/>
      </c>
      <c r="M678" s="159"/>
      <c r="N678" s="159"/>
      <c r="O678" s="160"/>
      <c r="P678" s="161" t="str">
        <f t="shared" ca="1" si="631"/>
        <v/>
      </c>
      <c r="Q678" s="161"/>
      <c r="R678" s="161"/>
      <c r="S678" s="161"/>
      <c r="T678" s="78" t="str">
        <f t="shared" ca="1" si="632"/>
        <v>м.</v>
      </c>
      <c r="U678" s="79">
        <f t="shared" ca="1" si="633"/>
        <v>18</v>
      </c>
      <c r="V678" s="158" t="str">
        <f t="shared" ca="1" si="634"/>
        <v/>
      </c>
      <c r="W678" s="160"/>
      <c r="X678" s="155" t="str">
        <f t="shared" ca="1" si="635"/>
        <v>Вариант В2</v>
      </c>
      <c r="Y678" s="156"/>
      <c r="Z678" s="156"/>
      <c r="AA678" s="157"/>
      <c r="AB678" s="177"/>
      <c r="AC678" s="86">
        <f t="shared" si="641"/>
        <v>523</v>
      </c>
      <c r="AD678" s="86">
        <f t="shared" ca="1" si="640"/>
        <v>13</v>
      </c>
      <c r="AE678" s="86" t="str">
        <f t="shared" ca="1" si="636"/>
        <v xml:space="preserve">Провод </v>
      </c>
      <c r="AF678" s="86" t="str">
        <f t="shared" ca="1" si="636"/>
        <v>ПВ-1 1х2,5</v>
      </c>
      <c r="AG678" s="86" t="str">
        <f t="shared" ca="1" si="636"/>
        <v/>
      </c>
      <c r="AH678" s="86" t="str">
        <f t="shared" ca="1" si="636"/>
        <v/>
      </c>
      <c r="AI678" s="86" t="str">
        <f t="shared" ca="1" si="636"/>
        <v>м.</v>
      </c>
      <c r="AJ678" s="86">
        <f t="shared" ca="1" si="636"/>
        <v>18</v>
      </c>
      <c r="AK678" s="86" t="str">
        <f t="shared" ca="1" si="636"/>
        <v/>
      </c>
      <c r="AL678" s="86" t="str">
        <f t="shared" ca="1" si="636"/>
        <v>Вариант В2</v>
      </c>
      <c r="AM678" s="86" t="str">
        <f t="shared" ca="1" si="636"/>
        <v/>
      </c>
      <c r="AN678" s="86" t="str">
        <f t="shared" ca="1" si="636"/>
        <v/>
      </c>
      <c r="AO678" s="86" t="str">
        <f t="shared" ca="1" si="636"/>
        <v/>
      </c>
      <c r="AP678" s="86" t="str">
        <f t="shared" ca="1" si="636"/>
        <v/>
      </c>
      <c r="AQ678" s="86" t="str">
        <f t="shared" ca="1" si="636"/>
        <v/>
      </c>
    </row>
    <row r="679" spans="8:43" s="86" customFormat="1" ht="23.25" customHeight="1">
      <c r="H679" s="83"/>
      <c r="I679" s="3">
        <f t="shared" ca="1" si="637"/>
        <v>14</v>
      </c>
      <c r="J679" s="6" t="str">
        <f t="shared" ca="1" si="638"/>
        <v xml:space="preserve">Кабель </v>
      </c>
      <c r="K679" s="79" t="str">
        <f t="shared" ca="1" si="639"/>
        <v>КВВГнг 10х2,5</v>
      </c>
      <c r="L679" s="158" t="str">
        <f t="shared" ca="1" si="630"/>
        <v/>
      </c>
      <c r="M679" s="159"/>
      <c r="N679" s="159"/>
      <c r="O679" s="160"/>
      <c r="P679" s="161" t="str">
        <f t="shared" ca="1" si="631"/>
        <v/>
      </c>
      <c r="Q679" s="161"/>
      <c r="R679" s="161"/>
      <c r="S679" s="161"/>
      <c r="T679" s="78" t="str">
        <f t="shared" ca="1" si="632"/>
        <v>м.</v>
      </c>
      <c r="U679" s="79">
        <f t="shared" ca="1" si="633"/>
        <v>36</v>
      </c>
      <c r="V679" s="158" t="str">
        <f t="shared" ca="1" si="634"/>
        <v/>
      </c>
      <c r="W679" s="160"/>
      <c r="X679" s="155" t="str">
        <f t="shared" ca="1" si="635"/>
        <v>Вариант В2</v>
      </c>
      <c r="Y679" s="156"/>
      <c r="Z679" s="156"/>
      <c r="AA679" s="157"/>
      <c r="AB679" s="177"/>
      <c r="AC679" s="86">
        <f t="shared" si="641"/>
        <v>524</v>
      </c>
      <c r="AD679" s="86">
        <f t="shared" ca="1" si="640"/>
        <v>14</v>
      </c>
      <c r="AE679" s="86" t="str">
        <f t="shared" ca="1" si="636"/>
        <v xml:space="preserve">Кабель </v>
      </c>
      <c r="AF679" s="86" t="str">
        <f t="shared" ca="1" si="636"/>
        <v>КВВГнг 10х2,5</v>
      </c>
      <c r="AG679" s="86" t="str">
        <f t="shared" ca="1" si="636"/>
        <v/>
      </c>
      <c r="AH679" s="86" t="str">
        <f t="shared" ca="1" si="636"/>
        <v/>
      </c>
      <c r="AI679" s="86" t="str">
        <f t="shared" ca="1" si="636"/>
        <v>м.</v>
      </c>
      <c r="AJ679" s="86">
        <f t="shared" ca="1" si="636"/>
        <v>36</v>
      </c>
      <c r="AK679" s="86" t="str">
        <f t="shared" ca="1" si="636"/>
        <v/>
      </c>
      <c r="AL679" s="86" t="str">
        <f t="shared" ca="1" si="636"/>
        <v>Вариант В2</v>
      </c>
      <c r="AM679" s="86" t="str">
        <f t="shared" ca="1" si="636"/>
        <v/>
      </c>
      <c r="AN679" s="86" t="str">
        <f t="shared" ca="1" si="636"/>
        <v/>
      </c>
      <c r="AO679" s="86" t="str">
        <f t="shared" ca="1" si="636"/>
        <v/>
      </c>
      <c r="AP679" s="86" t="str">
        <f t="shared" ca="1" si="636"/>
        <v/>
      </c>
      <c r="AQ679" s="86" t="str">
        <f t="shared" ca="1" si="636"/>
        <v/>
      </c>
    </row>
    <row r="680" spans="8:43" s="86" customFormat="1" ht="23.25" customHeight="1">
      <c r="H680" s="83"/>
      <c r="I680" s="3">
        <f t="shared" ca="1" si="637"/>
        <v>15</v>
      </c>
      <c r="J680" s="6" t="str">
        <f t="shared" ca="1" si="638"/>
        <v xml:space="preserve">Наконечник </v>
      </c>
      <c r="K680" s="73" t="str">
        <f t="shared" ca="1" si="639"/>
        <v>НКИ 2.5-6</v>
      </c>
      <c r="L680" s="158" t="str">
        <f t="shared" ca="1" si="630"/>
        <v/>
      </c>
      <c r="M680" s="159"/>
      <c r="N680" s="159"/>
      <c r="O680" s="160"/>
      <c r="P680" s="161" t="str">
        <f t="shared" ca="1" si="631"/>
        <v/>
      </c>
      <c r="Q680" s="161"/>
      <c r="R680" s="161"/>
      <c r="S680" s="161"/>
      <c r="T680" s="78" t="str">
        <f t="shared" ca="1" si="632"/>
        <v>шт.</v>
      </c>
      <c r="U680" s="79">
        <f t="shared" ca="1" si="633"/>
        <v>24</v>
      </c>
      <c r="V680" s="158" t="str">
        <f t="shared" ca="1" si="634"/>
        <v/>
      </c>
      <c r="W680" s="160"/>
      <c r="X680" s="155" t="str">
        <f t="shared" ca="1" si="635"/>
        <v>Вариант В2</v>
      </c>
      <c r="Y680" s="156"/>
      <c r="Z680" s="156"/>
      <c r="AA680" s="157"/>
      <c r="AB680" s="177"/>
      <c r="AC680" s="86">
        <f t="shared" si="641"/>
        <v>525</v>
      </c>
      <c r="AD680" s="86">
        <f t="shared" ca="1" si="640"/>
        <v>15</v>
      </c>
      <c r="AE680" s="86" t="str">
        <f t="shared" ca="1" si="636"/>
        <v xml:space="preserve">Наконечник </v>
      </c>
      <c r="AF680" s="86" t="str">
        <f t="shared" ca="1" si="636"/>
        <v>НКИ 2.5-6</v>
      </c>
      <c r="AG680" s="86" t="str">
        <f t="shared" ca="1" si="636"/>
        <v/>
      </c>
      <c r="AH680" s="86" t="str">
        <f t="shared" ca="1" si="636"/>
        <v/>
      </c>
      <c r="AI680" s="86" t="str">
        <f t="shared" ca="1" si="636"/>
        <v>шт.</v>
      </c>
      <c r="AJ680" s="86">
        <f t="shared" ca="1" si="636"/>
        <v>24</v>
      </c>
      <c r="AK680" s="86" t="str">
        <f t="shared" ca="1" si="636"/>
        <v/>
      </c>
      <c r="AL680" s="86" t="str">
        <f t="shared" ca="1" si="636"/>
        <v>Вариант В2</v>
      </c>
      <c r="AM680" s="86" t="str">
        <f t="shared" ca="1" si="636"/>
        <v/>
      </c>
      <c r="AN680" s="86" t="str">
        <f t="shared" ca="1" si="636"/>
        <v/>
      </c>
      <c r="AO680" s="86" t="str">
        <f t="shared" ca="1" si="636"/>
        <v/>
      </c>
      <c r="AP680" s="86" t="str">
        <f t="shared" ca="1" si="636"/>
        <v/>
      </c>
      <c r="AQ680" s="86" t="str">
        <f t="shared" ca="1" si="636"/>
        <v/>
      </c>
    </row>
    <row r="681" spans="8:43" s="86" customFormat="1" ht="23.25" customHeight="1">
      <c r="H681" s="83"/>
      <c r="I681" s="3">
        <f t="shared" ca="1" si="637"/>
        <v>16</v>
      </c>
      <c r="J681" s="6" t="str">
        <f t="shared" ca="1" si="638"/>
        <v xml:space="preserve">Наконечник </v>
      </c>
      <c r="K681" s="79" t="str">
        <f t="shared" ca="1" si="639"/>
        <v>НКИ 5,5-6</v>
      </c>
      <c r="L681" s="158" t="str">
        <f t="shared" ca="1" si="630"/>
        <v/>
      </c>
      <c r="M681" s="159"/>
      <c r="N681" s="159"/>
      <c r="O681" s="160"/>
      <c r="P681" s="161" t="str">
        <f t="shared" ca="1" si="631"/>
        <v/>
      </c>
      <c r="Q681" s="161"/>
      <c r="R681" s="161"/>
      <c r="S681" s="161"/>
      <c r="T681" s="78" t="str">
        <f t="shared" ca="1" si="632"/>
        <v>шт.</v>
      </c>
      <c r="U681" s="79">
        <f t="shared" ca="1" si="633"/>
        <v>12</v>
      </c>
      <c r="V681" s="158" t="str">
        <f t="shared" ca="1" si="634"/>
        <v/>
      </c>
      <c r="W681" s="160"/>
      <c r="X681" s="155" t="str">
        <f t="shared" ca="1" si="635"/>
        <v>Вариант В2</v>
      </c>
      <c r="Y681" s="156"/>
      <c r="Z681" s="156"/>
      <c r="AA681" s="157"/>
      <c r="AB681" s="177"/>
      <c r="AC681" s="86">
        <f t="shared" si="641"/>
        <v>526</v>
      </c>
      <c r="AD681" s="86">
        <f t="shared" ca="1" si="640"/>
        <v>16</v>
      </c>
      <c r="AE681" s="86" t="str">
        <f t="shared" ca="1" si="636"/>
        <v xml:space="preserve">Наконечник </v>
      </c>
      <c r="AF681" s="86" t="str">
        <f t="shared" ca="1" si="636"/>
        <v>НКИ 5,5-6</v>
      </c>
      <c r="AG681" s="86" t="str">
        <f t="shared" ca="1" si="636"/>
        <v/>
      </c>
      <c r="AH681" s="86" t="str">
        <f t="shared" ca="1" si="636"/>
        <v/>
      </c>
      <c r="AI681" s="86" t="str">
        <f t="shared" ca="1" si="636"/>
        <v>шт.</v>
      </c>
      <c r="AJ681" s="86">
        <f t="shared" ca="1" si="636"/>
        <v>12</v>
      </c>
      <c r="AK681" s="86" t="str">
        <f t="shared" ca="1" si="636"/>
        <v/>
      </c>
      <c r="AL681" s="86" t="str">
        <f t="shared" ca="1" si="636"/>
        <v>Вариант В2</v>
      </c>
      <c r="AM681" s="86" t="str">
        <f t="shared" ca="1" si="636"/>
        <v/>
      </c>
      <c r="AN681" s="86" t="str">
        <f t="shared" ca="1" si="636"/>
        <v/>
      </c>
      <c r="AO681" s="86" t="str">
        <f t="shared" ca="1" si="636"/>
        <v/>
      </c>
      <c r="AP681" s="86" t="str">
        <f t="shared" ca="1" si="636"/>
        <v/>
      </c>
      <c r="AQ681" s="86" t="str">
        <f t="shared" ca="1" si="636"/>
        <v/>
      </c>
    </row>
    <row r="682" spans="8:43" s="86" customFormat="1" ht="23.25" customHeight="1">
      <c r="H682" s="83"/>
      <c r="I682" s="3">
        <f t="shared" ca="1" si="637"/>
        <v>17</v>
      </c>
      <c r="J682" s="6" t="str">
        <f t="shared" ca="1" si="638"/>
        <v>Болт ГОСТ 7798-70</v>
      </c>
      <c r="K682" s="47" t="str">
        <f t="shared" ca="1" si="639"/>
        <v>М4х25</v>
      </c>
      <c r="L682" s="158" t="str">
        <f t="shared" ca="1" si="630"/>
        <v/>
      </c>
      <c r="M682" s="159"/>
      <c r="N682" s="159"/>
      <c r="O682" s="160"/>
      <c r="P682" s="161" t="str">
        <f t="shared" ca="1" si="631"/>
        <v/>
      </c>
      <c r="Q682" s="161"/>
      <c r="R682" s="161"/>
      <c r="S682" s="161"/>
      <c r="T682" s="78" t="str">
        <f t="shared" ca="1" si="632"/>
        <v>шт.</v>
      </c>
      <c r="U682" s="79">
        <f t="shared" ca="1" si="633"/>
        <v>18</v>
      </c>
      <c r="V682" s="158" t="str">
        <f t="shared" ca="1" si="634"/>
        <v/>
      </c>
      <c r="W682" s="160"/>
      <c r="X682" s="155" t="str">
        <f t="shared" ca="1" si="635"/>
        <v>Вариант В2</v>
      </c>
      <c r="Y682" s="156"/>
      <c r="Z682" s="156"/>
      <c r="AA682" s="157"/>
      <c r="AB682" s="177"/>
      <c r="AC682" s="86">
        <f t="shared" si="641"/>
        <v>527</v>
      </c>
      <c r="AD682" s="86">
        <f t="shared" ca="1" si="640"/>
        <v>17</v>
      </c>
      <c r="AE682" s="86" t="str">
        <f t="shared" ca="1" si="636"/>
        <v>Болт ГОСТ 7798-70</v>
      </c>
      <c r="AF682" s="86" t="str">
        <f t="shared" ca="1" si="636"/>
        <v>М4х25</v>
      </c>
      <c r="AG682" s="86" t="str">
        <f t="shared" ca="1" si="636"/>
        <v/>
      </c>
      <c r="AH682" s="86" t="str">
        <f t="shared" ca="1" si="636"/>
        <v/>
      </c>
      <c r="AI682" s="86" t="str">
        <f t="shared" ca="1" si="636"/>
        <v>шт.</v>
      </c>
      <c r="AJ682" s="86">
        <f t="shared" ca="1" si="636"/>
        <v>18</v>
      </c>
      <c r="AK682" s="86" t="str">
        <f t="shared" ca="1" si="636"/>
        <v/>
      </c>
      <c r="AL682" s="86" t="str">
        <f t="shared" ca="1" si="636"/>
        <v>Вариант В2</v>
      </c>
      <c r="AM682" s="86" t="str">
        <f t="shared" ca="1" si="636"/>
        <v/>
      </c>
      <c r="AN682" s="86" t="str">
        <f t="shared" ca="1" si="636"/>
        <v/>
      </c>
      <c r="AO682" s="86" t="str">
        <f t="shared" ca="1" si="636"/>
        <v/>
      </c>
      <c r="AP682" s="86" t="str">
        <f t="shared" ca="1" si="636"/>
        <v/>
      </c>
      <c r="AQ682" s="86" t="str">
        <f t="shared" ca="1" si="636"/>
        <v/>
      </c>
    </row>
    <row r="683" spans="8:43" s="86" customFormat="1" ht="23.25" customHeight="1">
      <c r="H683" s="83"/>
      <c r="I683" s="3">
        <f t="shared" ca="1" si="637"/>
        <v>18</v>
      </c>
      <c r="J683" s="6" t="str">
        <f t="shared" ca="1" si="638"/>
        <v>Гайка ГОСТ 5927-70</v>
      </c>
      <c r="K683" s="79" t="str">
        <f t="shared" ca="1" si="639"/>
        <v>М4</v>
      </c>
      <c r="L683" s="158" t="str">
        <f t="shared" ca="1" si="630"/>
        <v/>
      </c>
      <c r="M683" s="159"/>
      <c r="N683" s="159"/>
      <c r="O683" s="160"/>
      <c r="P683" s="161" t="str">
        <f t="shared" ca="1" si="631"/>
        <v/>
      </c>
      <c r="Q683" s="161"/>
      <c r="R683" s="161"/>
      <c r="S683" s="161"/>
      <c r="T683" s="78" t="str">
        <f t="shared" ca="1" si="632"/>
        <v>шт.</v>
      </c>
      <c r="U683" s="79">
        <f t="shared" ca="1" si="633"/>
        <v>18</v>
      </c>
      <c r="V683" s="158" t="str">
        <f t="shared" ca="1" si="634"/>
        <v/>
      </c>
      <c r="W683" s="160"/>
      <c r="X683" s="155" t="str">
        <f t="shared" ca="1" si="635"/>
        <v>Вариант В2</v>
      </c>
      <c r="Y683" s="156"/>
      <c r="Z683" s="156"/>
      <c r="AA683" s="157"/>
      <c r="AB683" s="177"/>
      <c r="AC683" s="86">
        <f t="shared" si="641"/>
        <v>528</v>
      </c>
      <c r="AD683" s="86">
        <f t="shared" ca="1" si="640"/>
        <v>18</v>
      </c>
      <c r="AE683" s="86" t="str">
        <f t="shared" ca="1" si="636"/>
        <v>Гайка ГОСТ 5927-70</v>
      </c>
      <c r="AF683" s="86" t="str">
        <f t="shared" ca="1" si="636"/>
        <v>М4</v>
      </c>
      <c r="AG683" s="86" t="str">
        <f t="shared" ca="1" si="636"/>
        <v/>
      </c>
      <c r="AH683" s="86" t="str">
        <f t="shared" ca="1" si="636"/>
        <v/>
      </c>
      <c r="AI683" s="86" t="str">
        <f t="shared" ca="1" si="636"/>
        <v>шт.</v>
      </c>
      <c r="AJ683" s="86">
        <f t="shared" ca="1" si="636"/>
        <v>18</v>
      </c>
      <c r="AK683" s="86" t="str">
        <f t="shared" ca="1" si="636"/>
        <v/>
      </c>
      <c r="AL683" s="86" t="str">
        <f t="shared" ca="1" si="636"/>
        <v>Вариант В2</v>
      </c>
      <c r="AM683" s="86" t="str">
        <f t="shared" ca="1" si="636"/>
        <v/>
      </c>
      <c r="AN683" s="86" t="str">
        <f t="shared" ca="1" si="636"/>
        <v/>
      </c>
      <c r="AO683" s="86" t="str">
        <f t="shared" ca="1" si="636"/>
        <v/>
      </c>
      <c r="AP683" s="86" t="str">
        <f t="shared" ca="1" si="636"/>
        <v/>
      </c>
      <c r="AQ683" s="86" t="str">
        <f t="shared" ca="1" si="636"/>
        <v/>
      </c>
    </row>
    <row r="684" spans="8:43" s="86" customFormat="1" ht="23.25" customHeight="1">
      <c r="H684" s="83"/>
      <c r="I684" s="3">
        <f t="shared" ca="1" si="637"/>
        <v>19</v>
      </c>
      <c r="J684" s="6" t="str">
        <f t="shared" ca="1" si="638"/>
        <v>Шайба пружинн. гровер ГОСТ 6402-70</v>
      </c>
      <c r="K684" s="79" t="str">
        <f t="shared" ca="1" si="639"/>
        <v>М4</v>
      </c>
      <c r="L684" s="158" t="str">
        <f t="shared" ca="1" si="630"/>
        <v/>
      </c>
      <c r="M684" s="159"/>
      <c r="N684" s="159"/>
      <c r="O684" s="160"/>
      <c r="P684" s="161" t="str">
        <f t="shared" ca="1" si="631"/>
        <v/>
      </c>
      <c r="Q684" s="161"/>
      <c r="R684" s="161"/>
      <c r="S684" s="161"/>
      <c r="T684" s="78" t="str">
        <f t="shared" ca="1" si="632"/>
        <v>шт.</v>
      </c>
      <c r="U684" s="79">
        <f t="shared" ca="1" si="633"/>
        <v>18</v>
      </c>
      <c r="V684" s="158" t="str">
        <f t="shared" ca="1" si="634"/>
        <v/>
      </c>
      <c r="W684" s="160"/>
      <c r="X684" s="155" t="str">
        <f t="shared" ca="1" si="635"/>
        <v>Вариант В2</v>
      </c>
      <c r="Y684" s="156"/>
      <c r="Z684" s="156"/>
      <c r="AA684" s="157"/>
      <c r="AB684" s="177"/>
      <c r="AC684" s="86">
        <f t="shared" si="641"/>
        <v>529</v>
      </c>
      <c r="AD684" s="86">
        <f t="shared" ca="1" si="640"/>
        <v>19</v>
      </c>
      <c r="AE684" s="86" t="str">
        <f t="shared" ca="1" si="636"/>
        <v>Шайба пружинн. гровер ГОСТ 6402-70</v>
      </c>
      <c r="AF684" s="86" t="str">
        <f t="shared" ca="1" si="636"/>
        <v>М4</v>
      </c>
      <c r="AG684" s="86" t="str">
        <f t="shared" ca="1" si="636"/>
        <v/>
      </c>
      <c r="AH684" s="86" t="str">
        <f t="shared" ca="1" si="636"/>
        <v/>
      </c>
      <c r="AI684" s="86" t="str">
        <f t="shared" ca="1" si="636"/>
        <v>шт.</v>
      </c>
      <c r="AJ684" s="86">
        <f t="shared" ca="1" si="636"/>
        <v>18</v>
      </c>
      <c r="AK684" s="86" t="str">
        <f t="shared" ca="1" si="636"/>
        <v/>
      </c>
      <c r="AL684" s="86" t="str">
        <f t="shared" ca="1" si="636"/>
        <v>Вариант В2</v>
      </c>
      <c r="AM684" s="86" t="str">
        <f t="shared" ca="1" si="636"/>
        <v/>
      </c>
      <c r="AN684" s="86" t="str">
        <f t="shared" ca="1" si="636"/>
        <v/>
      </c>
      <c r="AO684" s="86" t="str">
        <f t="shared" ca="1" si="636"/>
        <v/>
      </c>
      <c r="AP684" s="86" t="str">
        <f t="shared" ca="1" si="636"/>
        <v/>
      </c>
      <c r="AQ684" s="86" t="str">
        <f t="shared" ca="1" si="636"/>
        <v/>
      </c>
    </row>
    <row r="685" spans="8:43" s="86" customFormat="1" ht="23.25" customHeight="1">
      <c r="H685" s="83"/>
      <c r="I685" s="3">
        <f t="shared" ca="1" si="637"/>
        <v>20</v>
      </c>
      <c r="J685" s="6" t="str">
        <f t="shared" ca="1" si="638"/>
        <v xml:space="preserve">Шайба плоск. усил. ГОСТ 6958 </v>
      </c>
      <c r="K685" s="79" t="str">
        <f t="shared" ca="1" si="639"/>
        <v>М4</v>
      </c>
      <c r="L685" s="158" t="str">
        <f t="shared" ca="1" si="630"/>
        <v/>
      </c>
      <c r="M685" s="159"/>
      <c r="N685" s="159"/>
      <c r="O685" s="160"/>
      <c r="P685" s="161" t="str">
        <f t="shared" ca="1" si="631"/>
        <v/>
      </c>
      <c r="Q685" s="161"/>
      <c r="R685" s="161"/>
      <c r="S685" s="161"/>
      <c r="T685" s="78" t="str">
        <f t="shared" ca="1" si="632"/>
        <v>шт.</v>
      </c>
      <c r="U685" s="79">
        <f t="shared" ca="1" si="633"/>
        <v>36</v>
      </c>
      <c r="V685" s="158" t="str">
        <f t="shared" ca="1" si="634"/>
        <v/>
      </c>
      <c r="W685" s="160"/>
      <c r="X685" s="155" t="str">
        <f t="shared" ca="1" si="635"/>
        <v>Вариант В2</v>
      </c>
      <c r="Y685" s="156"/>
      <c r="Z685" s="156"/>
      <c r="AA685" s="157"/>
      <c r="AB685" s="177"/>
      <c r="AC685" s="86">
        <f t="shared" si="641"/>
        <v>530</v>
      </c>
      <c r="AD685" s="86">
        <f t="shared" ca="1" si="640"/>
        <v>20</v>
      </c>
      <c r="AE685" s="86" t="str">
        <f t="shared" ca="1" si="636"/>
        <v xml:space="preserve">Шайба плоск. усил. ГОСТ 6958 </v>
      </c>
      <c r="AF685" s="86" t="str">
        <f t="shared" ca="1" si="636"/>
        <v>М4</v>
      </c>
      <c r="AG685" s="86" t="str">
        <f t="shared" ca="1" si="636"/>
        <v/>
      </c>
      <c r="AH685" s="86" t="str">
        <f t="shared" ca="1" si="636"/>
        <v/>
      </c>
      <c r="AI685" s="86" t="str">
        <f t="shared" ca="1" si="636"/>
        <v>шт.</v>
      </c>
      <c r="AJ685" s="86">
        <f t="shared" ca="1" si="636"/>
        <v>36</v>
      </c>
      <c r="AK685" s="86" t="str">
        <f t="shared" ca="1" si="636"/>
        <v/>
      </c>
      <c r="AL685" s="86" t="str">
        <f t="shared" ca="1" si="636"/>
        <v>Вариант В2</v>
      </c>
      <c r="AM685" s="86" t="str">
        <f t="shared" ca="1" si="636"/>
        <v/>
      </c>
      <c r="AN685" s="86" t="str">
        <f t="shared" ca="1" si="636"/>
        <v/>
      </c>
      <c r="AO685" s="86" t="str">
        <f t="shared" ca="1" si="636"/>
        <v/>
      </c>
      <c r="AP685" s="86" t="str">
        <f t="shared" ca="1" si="636"/>
        <v/>
      </c>
      <c r="AQ685" s="86" t="str">
        <f t="shared" ca="1" si="636"/>
        <v/>
      </c>
    </row>
    <row r="686" spans="8:43" s="86" customFormat="1" ht="23.25" customHeight="1">
      <c r="H686" s="83"/>
      <c r="I686" s="3">
        <f t="shared" ca="1" si="637"/>
        <v>21</v>
      </c>
      <c r="J686" s="6" t="str">
        <f t="shared" ca="1" si="638"/>
        <v xml:space="preserve">Наконечник </v>
      </c>
      <c r="K686" s="47" t="str">
        <f t="shared" ca="1" si="639"/>
        <v>НКИ(н) 2,5-4</v>
      </c>
      <c r="L686" s="158" t="str">
        <f t="shared" ca="1" si="630"/>
        <v/>
      </c>
      <c r="M686" s="159"/>
      <c r="N686" s="159"/>
      <c r="O686" s="160"/>
      <c r="P686" s="161" t="str">
        <f t="shared" ca="1" si="631"/>
        <v/>
      </c>
      <c r="Q686" s="161"/>
      <c r="R686" s="161"/>
      <c r="S686" s="161"/>
      <c r="T686" s="78" t="str">
        <f t="shared" ca="1" si="632"/>
        <v>шт.</v>
      </c>
      <c r="U686" s="79">
        <f t="shared" ca="1" si="633"/>
        <v>18</v>
      </c>
      <c r="V686" s="158" t="str">
        <f t="shared" ca="1" si="634"/>
        <v/>
      </c>
      <c r="W686" s="160"/>
      <c r="X686" s="155" t="str">
        <f t="shared" ca="1" si="635"/>
        <v>Вариант В2</v>
      </c>
      <c r="Y686" s="156"/>
      <c r="Z686" s="156"/>
      <c r="AA686" s="157"/>
      <c r="AB686" s="177"/>
      <c r="AC686" s="86">
        <f t="shared" si="641"/>
        <v>531</v>
      </c>
      <c r="AD686" s="86">
        <f t="shared" ca="1" si="640"/>
        <v>21</v>
      </c>
      <c r="AE686" s="86" t="str">
        <f t="shared" ca="1" si="636"/>
        <v xml:space="preserve">Наконечник </v>
      </c>
      <c r="AF686" s="86" t="str">
        <f t="shared" ca="1" si="636"/>
        <v>НКИ(н) 2,5-4</v>
      </c>
      <c r="AG686" s="86" t="str">
        <f t="shared" ca="1" si="636"/>
        <v/>
      </c>
      <c r="AH686" s="86" t="str">
        <f t="shared" ca="1" si="636"/>
        <v/>
      </c>
      <c r="AI686" s="86" t="str">
        <f t="shared" ca="1" si="636"/>
        <v>шт.</v>
      </c>
      <c r="AJ686" s="86">
        <f t="shared" ca="1" si="636"/>
        <v>18</v>
      </c>
      <c r="AK686" s="86" t="str">
        <f t="shared" ca="1" si="636"/>
        <v/>
      </c>
      <c r="AL686" s="86" t="str">
        <f t="shared" ca="1" si="636"/>
        <v>Вариант В2</v>
      </c>
      <c r="AM686" s="86" t="str">
        <f t="shared" ca="1" si="636"/>
        <v/>
      </c>
      <c r="AN686" s="86" t="str">
        <f t="shared" ca="1" si="636"/>
        <v/>
      </c>
      <c r="AO686" s="86" t="str">
        <f t="shared" ca="1" si="636"/>
        <v/>
      </c>
      <c r="AP686" s="86" t="str">
        <f t="shared" ca="1" si="636"/>
        <v/>
      </c>
      <c r="AQ686" s="86" t="str">
        <f t="shared" ca="1" si="636"/>
        <v/>
      </c>
    </row>
    <row r="687" spans="8:43" s="86" customFormat="1" ht="23.25" customHeight="1">
      <c r="H687" s="83"/>
      <c r="I687" s="3">
        <f t="shared" ca="1" si="637"/>
        <v>22</v>
      </c>
      <c r="J687" s="6" t="str">
        <f t="shared" ca="1" si="638"/>
        <v>Труба гофр. ПНД с зондом черная</v>
      </c>
      <c r="K687" s="79" t="str">
        <f t="shared" ca="1" si="639"/>
        <v>d 25мм</v>
      </c>
      <c r="L687" s="158" t="str">
        <f t="shared" ca="1" si="630"/>
        <v/>
      </c>
      <c r="M687" s="159"/>
      <c r="N687" s="159"/>
      <c r="O687" s="160"/>
      <c r="P687" s="161" t="str">
        <f t="shared" ca="1" si="631"/>
        <v/>
      </c>
      <c r="Q687" s="161"/>
      <c r="R687" s="161"/>
      <c r="S687" s="161"/>
      <c r="T687" s="78" t="str">
        <f t="shared" ca="1" si="632"/>
        <v>м.</v>
      </c>
      <c r="U687" s="79">
        <f t="shared" ca="1" si="633"/>
        <v>36</v>
      </c>
      <c r="V687" s="158" t="str">
        <f t="shared" ca="1" si="634"/>
        <v/>
      </c>
      <c r="W687" s="160"/>
      <c r="X687" s="155" t="str">
        <f t="shared" ca="1" si="635"/>
        <v>Вариант В2</v>
      </c>
      <c r="Y687" s="156"/>
      <c r="Z687" s="156"/>
      <c r="AA687" s="157"/>
      <c r="AB687" s="177"/>
      <c r="AC687" s="86">
        <f t="shared" si="641"/>
        <v>532</v>
      </c>
      <c r="AD687" s="86">
        <f t="shared" ca="1" si="640"/>
        <v>22</v>
      </c>
      <c r="AE687" s="86" t="str">
        <f t="shared" ca="1" si="636"/>
        <v>Труба гофр. ПНД с зондом черная</v>
      </c>
      <c r="AF687" s="86" t="str">
        <f t="shared" ca="1" si="636"/>
        <v>d 25мм</v>
      </c>
      <c r="AG687" s="86" t="str">
        <f t="shared" ca="1" si="636"/>
        <v/>
      </c>
      <c r="AH687" s="86" t="str">
        <f t="shared" ca="1" si="636"/>
        <v/>
      </c>
      <c r="AI687" s="86" t="str">
        <f t="shared" ca="1" si="636"/>
        <v>м.</v>
      </c>
      <c r="AJ687" s="86">
        <f t="shared" ca="1" si="636"/>
        <v>36</v>
      </c>
      <c r="AK687" s="86" t="str">
        <f t="shared" ca="1" si="636"/>
        <v/>
      </c>
      <c r="AL687" s="86" t="str">
        <f t="shared" ca="1" si="636"/>
        <v>Вариант В2</v>
      </c>
      <c r="AM687" s="86" t="str">
        <f t="shared" ca="1" si="636"/>
        <v/>
      </c>
      <c r="AN687" s="86" t="str">
        <f t="shared" ca="1" si="636"/>
        <v/>
      </c>
      <c r="AO687" s="86" t="str">
        <f t="shared" ca="1" si="636"/>
        <v/>
      </c>
      <c r="AP687" s="86" t="str">
        <f t="shared" ca="1" si="636"/>
        <v/>
      </c>
      <c r="AQ687" s="86" t="str">
        <f t="shared" ca="1" si="636"/>
        <v/>
      </c>
    </row>
    <row r="688" spans="8:43" s="86" customFormat="1" ht="23.25" customHeight="1">
      <c r="H688" s="83"/>
      <c r="I688" s="3">
        <f t="shared" ca="1" si="637"/>
        <v>23</v>
      </c>
      <c r="J688" s="6" t="str">
        <f t="shared" ca="1" si="638"/>
        <v xml:space="preserve">Скоба металл. двухлапковая  </v>
      </c>
      <c r="K688" s="79" t="str">
        <f t="shared" ca="1" si="639"/>
        <v>d25-26мм</v>
      </c>
      <c r="L688" s="158" t="str">
        <f t="shared" ca="1" si="630"/>
        <v/>
      </c>
      <c r="M688" s="159"/>
      <c r="N688" s="159"/>
      <c r="O688" s="160"/>
      <c r="P688" s="161" t="str">
        <f t="shared" ca="1" si="631"/>
        <v/>
      </c>
      <c r="Q688" s="161"/>
      <c r="R688" s="161"/>
      <c r="S688" s="161"/>
      <c r="T688" s="78" t="str">
        <f t="shared" ca="1" si="632"/>
        <v>шт.</v>
      </c>
      <c r="U688" s="79">
        <f t="shared" ca="1" si="633"/>
        <v>36</v>
      </c>
      <c r="V688" s="158" t="str">
        <f t="shared" ca="1" si="634"/>
        <v/>
      </c>
      <c r="W688" s="160"/>
      <c r="X688" s="155" t="str">
        <f t="shared" ca="1" si="635"/>
        <v>Вариант В2</v>
      </c>
      <c r="Y688" s="156"/>
      <c r="Z688" s="156"/>
      <c r="AA688" s="157"/>
      <c r="AB688" s="177"/>
      <c r="AC688" s="86">
        <f t="shared" si="641"/>
        <v>533</v>
      </c>
      <c r="AD688" s="86">
        <f t="shared" ca="1" si="640"/>
        <v>23</v>
      </c>
      <c r="AE688" s="86" t="str">
        <f t="shared" ref="AE688:AQ700" ca="1" si="642">IF(OFFSET(INDIRECT($AD$2),$AC688,AE$2,1,1)&lt;&gt;0,OFFSET(INDIRECT($AD$2),$AC688,AE$2,1,1),"")</f>
        <v xml:space="preserve">Скоба металл. двухлапковая  </v>
      </c>
      <c r="AF688" s="86" t="str">
        <f t="shared" ca="1" si="642"/>
        <v>d25-26мм</v>
      </c>
      <c r="AG688" s="86" t="str">
        <f t="shared" ca="1" si="642"/>
        <v/>
      </c>
      <c r="AH688" s="86" t="str">
        <f t="shared" ca="1" si="642"/>
        <v/>
      </c>
      <c r="AI688" s="86" t="str">
        <f t="shared" ca="1" si="642"/>
        <v>шт.</v>
      </c>
      <c r="AJ688" s="86">
        <f t="shared" ca="1" si="642"/>
        <v>36</v>
      </c>
      <c r="AK688" s="86" t="str">
        <f t="shared" ca="1" si="642"/>
        <v/>
      </c>
      <c r="AL688" s="86" t="str">
        <f t="shared" ca="1" si="642"/>
        <v>Вариант В2</v>
      </c>
      <c r="AM688" s="86" t="str">
        <f t="shared" ca="1" si="642"/>
        <v/>
      </c>
      <c r="AN688" s="86" t="str">
        <f t="shared" ca="1" si="642"/>
        <v/>
      </c>
      <c r="AO688" s="86" t="str">
        <f t="shared" ca="1" si="642"/>
        <v/>
      </c>
      <c r="AP688" s="86" t="str">
        <f t="shared" ca="1" si="642"/>
        <v/>
      </c>
      <c r="AQ688" s="86" t="str">
        <f t="shared" ca="1" si="642"/>
        <v/>
      </c>
    </row>
    <row r="689" spans="4:43" s="86" customFormat="1" ht="23.25" customHeight="1">
      <c r="H689" s="83"/>
      <c r="I689" s="3">
        <f t="shared" ca="1" si="637"/>
        <v>24</v>
      </c>
      <c r="J689" s="76" t="str">
        <f t="shared" ca="1" si="638"/>
        <v>Саморез пр. шайб. сверл DIN 7504 К</v>
      </c>
      <c r="K689" s="79" t="str">
        <f t="shared" ca="1" si="639"/>
        <v>4,2х19</v>
      </c>
      <c r="L689" s="158" t="str">
        <f t="shared" ca="1" si="630"/>
        <v/>
      </c>
      <c r="M689" s="159"/>
      <c r="N689" s="159"/>
      <c r="O689" s="160"/>
      <c r="P689" s="161" t="str">
        <f t="shared" ca="1" si="631"/>
        <v/>
      </c>
      <c r="Q689" s="161"/>
      <c r="R689" s="161"/>
      <c r="S689" s="161"/>
      <c r="T689" s="78" t="str">
        <f t="shared" ca="1" si="632"/>
        <v>шт.</v>
      </c>
      <c r="U689" s="79">
        <f t="shared" ca="1" si="633"/>
        <v>72</v>
      </c>
      <c r="V689" s="158" t="str">
        <f t="shared" ca="1" si="634"/>
        <v/>
      </c>
      <c r="W689" s="160"/>
      <c r="X689" s="155" t="str">
        <f t="shared" ca="1" si="635"/>
        <v>Вариант В2</v>
      </c>
      <c r="Y689" s="156"/>
      <c r="Z689" s="156"/>
      <c r="AA689" s="157"/>
      <c r="AB689" s="177"/>
      <c r="AC689" s="86">
        <f t="shared" si="641"/>
        <v>534</v>
      </c>
      <c r="AD689" s="86">
        <f t="shared" ca="1" si="640"/>
        <v>24</v>
      </c>
      <c r="AE689" s="86" t="str">
        <f t="shared" ca="1" si="642"/>
        <v>Саморез пр. шайб. сверл DIN 7504 К</v>
      </c>
      <c r="AF689" s="86" t="str">
        <f t="shared" ca="1" si="642"/>
        <v>4,2х19</v>
      </c>
      <c r="AG689" s="86" t="str">
        <f t="shared" ca="1" si="642"/>
        <v/>
      </c>
      <c r="AH689" s="86" t="str">
        <f t="shared" ca="1" si="642"/>
        <v/>
      </c>
      <c r="AI689" s="86" t="str">
        <f t="shared" ca="1" si="642"/>
        <v>шт.</v>
      </c>
      <c r="AJ689" s="86">
        <f t="shared" ca="1" si="642"/>
        <v>72</v>
      </c>
      <c r="AK689" s="86" t="str">
        <f t="shared" ca="1" si="642"/>
        <v/>
      </c>
      <c r="AL689" s="86" t="str">
        <f t="shared" ca="1" si="642"/>
        <v>Вариант В2</v>
      </c>
      <c r="AM689" s="86" t="str">
        <f t="shared" ca="1" si="642"/>
        <v/>
      </c>
      <c r="AN689" s="86" t="str">
        <f t="shared" ca="1" si="642"/>
        <v/>
      </c>
      <c r="AO689" s="86" t="str">
        <f t="shared" ca="1" si="642"/>
        <v/>
      </c>
      <c r="AP689" s="86" t="str">
        <f t="shared" ca="1" si="642"/>
        <v/>
      </c>
      <c r="AQ689" s="86" t="str">
        <f t="shared" ca="1" si="642"/>
        <v/>
      </c>
    </row>
    <row r="690" spans="4:43" s="86" customFormat="1" ht="23.25" customHeight="1">
      <c r="H690" s="83"/>
      <c r="I690" s="3">
        <f t="shared" ca="1" si="637"/>
        <v>25</v>
      </c>
      <c r="J690" s="6" t="str">
        <f t="shared" ca="1" si="638"/>
        <v>Саморез пр. шайб. сверл DIN 7504 К</v>
      </c>
      <c r="K690" s="47" t="str">
        <f t="shared" ca="1" si="639"/>
        <v>4,2х35</v>
      </c>
      <c r="L690" s="158" t="str">
        <f t="shared" ca="1" si="630"/>
        <v/>
      </c>
      <c r="M690" s="159"/>
      <c r="N690" s="159"/>
      <c r="O690" s="160"/>
      <c r="P690" s="161" t="str">
        <f t="shared" ca="1" si="631"/>
        <v/>
      </c>
      <c r="Q690" s="161"/>
      <c r="R690" s="161"/>
      <c r="S690" s="161"/>
      <c r="T690" s="78" t="str">
        <f t="shared" ca="1" si="632"/>
        <v>шт.</v>
      </c>
      <c r="U690" s="79">
        <f t="shared" ca="1" si="633"/>
        <v>24</v>
      </c>
      <c r="V690" s="158" t="str">
        <f t="shared" ca="1" si="634"/>
        <v/>
      </c>
      <c r="W690" s="160"/>
      <c r="X690" s="155" t="str">
        <f t="shared" ca="1" si="635"/>
        <v>Вариант В2</v>
      </c>
      <c r="Y690" s="156"/>
      <c r="Z690" s="156"/>
      <c r="AA690" s="157"/>
      <c r="AB690" s="177"/>
      <c r="AC690" s="86">
        <f t="shared" si="641"/>
        <v>535</v>
      </c>
      <c r="AD690" s="86">
        <f t="shared" ca="1" si="640"/>
        <v>25</v>
      </c>
      <c r="AE690" s="86" t="str">
        <f t="shared" ca="1" si="642"/>
        <v>Саморез пр. шайб. сверл DIN 7504 К</v>
      </c>
      <c r="AF690" s="86" t="str">
        <f t="shared" ca="1" si="642"/>
        <v>4,2х35</v>
      </c>
      <c r="AG690" s="86" t="str">
        <f t="shared" ca="1" si="642"/>
        <v/>
      </c>
      <c r="AH690" s="86" t="str">
        <f t="shared" ca="1" si="642"/>
        <v/>
      </c>
      <c r="AI690" s="86" t="str">
        <f t="shared" ca="1" si="642"/>
        <v>шт.</v>
      </c>
      <c r="AJ690" s="86">
        <f t="shared" ca="1" si="642"/>
        <v>24</v>
      </c>
      <c r="AK690" s="86" t="str">
        <f t="shared" ca="1" si="642"/>
        <v/>
      </c>
      <c r="AL690" s="86" t="str">
        <f t="shared" ca="1" si="642"/>
        <v>Вариант В2</v>
      </c>
      <c r="AM690" s="86" t="str">
        <f t="shared" ca="1" si="642"/>
        <v/>
      </c>
      <c r="AN690" s="86" t="str">
        <f t="shared" ca="1" si="642"/>
        <v/>
      </c>
      <c r="AO690" s="86" t="str">
        <f t="shared" ca="1" si="642"/>
        <v/>
      </c>
      <c r="AP690" s="86" t="str">
        <f t="shared" ca="1" si="642"/>
        <v/>
      </c>
      <c r="AQ690" s="86" t="str">
        <f t="shared" ca="1" si="642"/>
        <v/>
      </c>
    </row>
    <row r="691" spans="4:43" s="86" customFormat="1" ht="23.25" customHeight="1">
      <c r="H691" s="83"/>
      <c r="I691" s="3">
        <f t="shared" ca="1" si="637"/>
        <v>26</v>
      </c>
      <c r="J691" s="6" t="str">
        <f t="shared" ca="1" si="638"/>
        <v xml:space="preserve">Трансф. тока </v>
      </c>
      <c r="K691" s="79" t="str">
        <f t="shared" ca="1" si="639"/>
        <v>ТОП-0,66 У3 150/ 5 0,5S</v>
      </c>
      <c r="L691" s="158" t="str">
        <f t="shared" ca="1" si="630"/>
        <v/>
      </c>
      <c r="M691" s="159"/>
      <c r="N691" s="159"/>
      <c r="O691" s="160"/>
      <c r="P691" s="161" t="str">
        <f t="shared" ca="1" si="631"/>
        <v/>
      </c>
      <c r="Q691" s="161"/>
      <c r="R691" s="161"/>
      <c r="S691" s="161"/>
      <c r="T691" s="78" t="str">
        <f t="shared" ca="1" si="632"/>
        <v>шт.</v>
      </c>
      <c r="U691" s="79">
        <f t="shared" ca="1" si="633"/>
        <v>3</v>
      </c>
      <c r="V691" s="158" t="str">
        <f t="shared" ca="1" si="634"/>
        <v/>
      </c>
      <c r="W691" s="160"/>
      <c r="X691" s="155" t="str">
        <f t="shared" ca="1" si="635"/>
        <v>Вариант В2</v>
      </c>
      <c r="Y691" s="156"/>
      <c r="Z691" s="156"/>
      <c r="AA691" s="157"/>
      <c r="AB691" s="177"/>
      <c r="AC691" s="86">
        <f t="shared" si="641"/>
        <v>536</v>
      </c>
      <c r="AD691" s="86">
        <f t="shared" ca="1" si="640"/>
        <v>26</v>
      </c>
      <c r="AE691" s="86" t="str">
        <f t="shared" ca="1" si="642"/>
        <v xml:space="preserve">Трансф. тока </v>
      </c>
      <c r="AF691" s="86" t="str">
        <f t="shared" ca="1" si="642"/>
        <v>ТОП-0,66 У3 150/ 5 0,5S</v>
      </c>
      <c r="AG691" s="86" t="str">
        <f t="shared" ca="1" si="642"/>
        <v/>
      </c>
      <c r="AH691" s="86" t="str">
        <f t="shared" ca="1" si="642"/>
        <v/>
      </c>
      <c r="AI691" s="86" t="str">
        <f t="shared" ca="1" si="642"/>
        <v>шт.</v>
      </c>
      <c r="AJ691" s="86">
        <f t="shared" ca="1" si="642"/>
        <v>3</v>
      </c>
      <c r="AK691" s="86" t="str">
        <f t="shared" ca="1" si="642"/>
        <v/>
      </c>
      <c r="AL691" s="86" t="str">
        <f t="shared" ca="1" si="642"/>
        <v>Вариант В2</v>
      </c>
      <c r="AM691" s="86" t="str">
        <f t="shared" ca="1" si="642"/>
        <v/>
      </c>
      <c r="AN691" s="86" t="str">
        <f t="shared" ca="1" si="642"/>
        <v/>
      </c>
      <c r="AO691" s="86" t="str">
        <f t="shared" ca="1" si="642"/>
        <v/>
      </c>
      <c r="AP691" s="86" t="str">
        <f t="shared" ca="1" si="642"/>
        <v/>
      </c>
      <c r="AQ691" s="86" t="str">
        <f t="shared" ca="1" si="642"/>
        <v/>
      </c>
    </row>
    <row r="692" spans="4:43" s="86" customFormat="1" ht="18" customHeight="1" thickBot="1">
      <c r="H692" s="83"/>
      <c r="I692" s="80">
        <f t="shared" ref="I692:I700" ca="1" si="643">AD692</f>
        <v>26</v>
      </c>
      <c r="J692" s="278" t="str">
        <f t="shared" ca="1" si="638"/>
        <v xml:space="preserve">Трансф. тока </v>
      </c>
      <c r="K692" s="81" t="str">
        <f t="shared" ca="1" si="639"/>
        <v>ТОП-0,66 У3 40/ 5 0,5S</v>
      </c>
      <c r="L692" s="222" t="str">
        <f t="shared" ref="L692:L700" ca="1" si="644">AG692</f>
        <v/>
      </c>
      <c r="M692" s="223"/>
      <c r="N692" s="223"/>
      <c r="O692" s="224"/>
      <c r="P692" s="222" t="str">
        <f t="shared" ref="P692:P700" ca="1" si="645">AH692</f>
        <v/>
      </c>
      <c r="Q692" s="223"/>
      <c r="R692" s="223"/>
      <c r="S692" s="224"/>
      <c r="T692" s="81" t="str">
        <f ca="1">AI692</f>
        <v>шт.</v>
      </c>
      <c r="U692" s="81">
        <f ca="1">AJ692</f>
        <v>3</v>
      </c>
      <c r="V692" s="222" t="str">
        <f ca="1">AK692</f>
        <v/>
      </c>
      <c r="W692" s="224"/>
      <c r="X692" s="225" t="str">
        <f t="shared" ref="X692:X700" ca="1" si="646">AL692</f>
        <v>Вариант В2</v>
      </c>
      <c r="Y692" s="226"/>
      <c r="Z692" s="226"/>
      <c r="AA692" s="227"/>
      <c r="AB692" s="177"/>
      <c r="AC692" s="86">
        <f t="shared" si="641"/>
        <v>537</v>
      </c>
      <c r="AD692" s="86">
        <f t="shared" ca="1" si="640"/>
        <v>26</v>
      </c>
      <c r="AE692" s="86" t="str">
        <f t="shared" ca="1" si="642"/>
        <v xml:space="preserve">Трансф. тока </v>
      </c>
      <c r="AF692" s="86" t="str">
        <f t="shared" ca="1" si="642"/>
        <v>ТОП-0,66 У3 40/ 5 0,5S</v>
      </c>
      <c r="AG692" s="86" t="str">
        <f t="shared" ca="1" si="642"/>
        <v/>
      </c>
      <c r="AH692" s="86" t="str">
        <f t="shared" ca="1" si="642"/>
        <v/>
      </c>
      <c r="AI692" s="86" t="str">
        <f t="shared" ca="1" si="642"/>
        <v>шт.</v>
      </c>
      <c r="AJ692" s="86">
        <f t="shared" ca="1" si="642"/>
        <v>3</v>
      </c>
      <c r="AK692" s="86" t="str">
        <f t="shared" ca="1" si="642"/>
        <v/>
      </c>
      <c r="AL692" s="86" t="str">
        <f t="shared" ca="1" si="642"/>
        <v>Вариант В2</v>
      </c>
      <c r="AM692" s="86" t="str">
        <f t="shared" ca="1" si="642"/>
        <v/>
      </c>
      <c r="AN692" s="86" t="str">
        <f t="shared" ca="1" si="642"/>
        <v/>
      </c>
      <c r="AO692" s="86" t="str">
        <f t="shared" ca="1" si="642"/>
        <v/>
      </c>
      <c r="AP692" s="86" t="str">
        <f t="shared" ca="1" si="642"/>
        <v/>
      </c>
      <c r="AQ692" s="86" t="str">
        <f t="shared" ca="1" si="642"/>
        <v/>
      </c>
    </row>
    <row r="693" spans="4:43" s="86" customFormat="1" ht="23.25" customHeight="1">
      <c r="D693" s="162" t="s">
        <v>34</v>
      </c>
      <c r="E693" s="163"/>
      <c r="F693" s="168"/>
      <c r="G693" s="169"/>
      <c r="H693" s="170"/>
      <c r="I693" s="3" t="str">
        <f t="shared" ca="1" si="643"/>
        <v/>
      </c>
      <c r="J693" s="6" t="str">
        <f t="shared" ca="1" si="638"/>
        <v>Вариант Г1</v>
      </c>
      <c r="K693" s="79" t="str">
        <f t="shared" ca="1" si="639"/>
        <v/>
      </c>
      <c r="L693" s="158" t="str">
        <f t="shared" ca="1" si="644"/>
        <v/>
      </c>
      <c r="M693" s="159"/>
      <c r="N693" s="159"/>
      <c r="O693" s="160"/>
      <c r="P693" s="161" t="str">
        <f t="shared" ca="1" si="645"/>
        <v/>
      </c>
      <c r="Q693" s="161"/>
      <c r="R693" s="161"/>
      <c r="S693" s="161"/>
      <c r="T693" s="78" t="str">
        <f t="shared" ref="T693:T699" ca="1" si="647">AI693</f>
        <v/>
      </c>
      <c r="U693" s="79" t="str">
        <f t="shared" ref="U693:U699" ca="1" si="648">AJ693</f>
        <v/>
      </c>
      <c r="V693" s="158" t="str">
        <f t="shared" ref="V693:V699" ca="1" si="649">AK693</f>
        <v/>
      </c>
      <c r="W693" s="160"/>
      <c r="X693" s="155" t="str">
        <f t="shared" ca="1" si="646"/>
        <v/>
      </c>
      <c r="Y693" s="156"/>
      <c r="Z693" s="156"/>
      <c r="AA693" s="157"/>
      <c r="AB693" s="177"/>
      <c r="AC693" s="86">
        <f t="shared" ref="AC693:AC700" si="650">AC692+1</f>
        <v>538</v>
      </c>
      <c r="AD693" s="86" t="str">
        <f t="shared" ref="AD693:AD700" ca="1" si="651">IF(OFFSET(INDIRECT($AD$2),AC693,0,1,1)&lt;&gt;0,OFFSET(INDIRECT($AD$2),AC693,0,1,1),"")</f>
        <v/>
      </c>
      <c r="AE693" s="86" t="str">
        <f t="shared" ca="1" si="642"/>
        <v>Вариант Г1</v>
      </c>
      <c r="AF693" s="86" t="str">
        <f t="shared" ca="1" si="642"/>
        <v/>
      </c>
      <c r="AG693" s="86" t="str">
        <f t="shared" ca="1" si="642"/>
        <v/>
      </c>
      <c r="AH693" s="86" t="str">
        <f t="shared" ca="1" si="642"/>
        <v/>
      </c>
      <c r="AI693" s="86" t="str">
        <f t="shared" ca="1" si="642"/>
        <v/>
      </c>
      <c r="AJ693" s="86" t="str">
        <f t="shared" ca="1" si="642"/>
        <v/>
      </c>
      <c r="AK693" s="86" t="str">
        <f t="shared" ca="1" si="642"/>
        <v/>
      </c>
      <c r="AL693" s="86" t="str">
        <f t="shared" ca="1" si="642"/>
        <v/>
      </c>
      <c r="AM693" s="86" t="str">
        <f t="shared" ca="1" si="642"/>
        <v/>
      </c>
      <c r="AN693" s="86" t="str">
        <f t="shared" ca="1" si="642"/>
        <v/>
      </c>
      <c r="AO693" s="86" t="str">
        <f t="shared" ca="1" si="642"/>
        <v/>
      </c>
      <c r="AP693" s="86" t="str">
        <f t="shared" ca="1" si="642"/>
        <v/>
      </c>
      <c r="AQ693" s="86" t="str">
        <f t="shared" ca="1" si="642"/>
        <v/>
      </c>
    </row>
    <row r="694" spans="4:43" s="86" customFormat="1" ht="23.25" customHeight="1">
      <c r="D694" s="164"/>
      <c r="E694" s="165"/>
      <c r="F694" s="171"/>
      <c r="G694" s="172"/>
      <c r="H694" s="173"/>
      <c r="I694" s="3">
        <f t="shared" ca="1" si="643"/>
        <v>1</v>
      </c>
      <c r="J694" s="6" t="str">
        <f t="shared" ca="1" si="638"/>
        <v>ШУЭ (АСКУЭ) PL03 Корп.552 SPDS</v>
      </c>
      <c r="K694" s="79" t="str">
        <f t="shared" ca="1" si="639"/>
        <v>Шкаф в сборе</v>
      </c>
      <c r="L694" s="158" t="str">
        <f t="shared" ca="1" si="644"/>
        <v/>
      </c>
      <c r="M694" s="159"/>
      <c r="N694" s="159"/>
      <c r="O694" s="160"/>
      <c r="P694" s="161" t="str">
        <f t="shared" ca="1" si="645"/>
        <v/>
      </c>
      <c r="Q694" s="161"/>
      <c r="R694" s="161"/>
      <c r="S694" s="161"/>
      <c r="T694" s="78" t="str">
        <f t="shared" ca="1" si="647"/>
        <v>шт.</v>
      </c>
      <c r="U694" s="79">
        <f t="shared" ca="1" si="648"/>
        <v>7</v>
      </c>
      <c r="V694" s="158" t="str">
        <f t="shared" ca="1" si="649"/>
        <v/>
      </c>
      <c r="W694" s="160"/>
      <c r="X694" s="155" t="str">
        <f t="shared" ca="1" si="646"/>
        <v>Вариант Г1</v>
      </c>
      <c r="Y694" s="156"/>
      <c r="Z694" s="156"/>
      <c r="AA694" s="157"/>
      <c r="AB694" s="177"/>
      <c r="AC694" s="86">
        <f t="shared" si="650"/>
        <v>539</v>
      </c>
      <c r="AD694" s="86">
        <f t="shared" ca="1" si="651"/>
        <v>1</v>
      </c>
      <c r="AE694" s="86" t="str">
        <f t="shared" ca="1" si="642"/>
        <v>ШУЭ (АСКУЭ) PL03 Корп.552 SPDS</v>
      </c>
      <c r="AF694" s="86" t="str">
        <f t="shared" ca="1" si="642"/>
        <v>Шкаф в сборе</v>
      </c>
      <c r="AG694" s="86" t="str">
        <f t="shared" ca="1" si="642"/>
        <v/>
      </c>
      <c r="AH694" s="86" t="str">
        <f t="shared" ca="1" si="642"/>
        <v/>
      </c>
      <c r="AI694" s="86" t="str">
        <f t="shared" ca="1" si="642"/>
        <v>шт.</v>
      </c>
      <c r="AJ694" s="86">
        <f t="shared" ca="1" si="642"/>
        <v>7</v>
      </c>
      <c r="AK694" s="86" t="str">
        <f t="shared" ca="1" si="642"/>
        <v/>
      </c>
      <c r="AL694" s="86" t="str">
        <f t="shared" ca="1" si="642"/>
        <v>Вариант Г1</v>
      </c>
      <c r="AM694" s="86" t="str">
        <f t="shared" ca="1" si="642"/>
        <v/>
      </c>
      <c r="AN694" s="86" t="str">
        <f t="shared" ca="1" si="642"/>
        <v/>
      </c>
      <c r="AO694" s="86" t="str">
        <f t="shared" ca="1" si="642"/>
        <v/>
      </c>
      <c r="AP694" s="86" t="str">
        <f t="shared" ca="1" si="642"/>
        <v/>
      </c>
      <c r="AQ694" s="86" t="str">
        <f t="shared" ca="1" si="642"/>
        <v/>
      </c>
    </row>
    <row r="695" spans="4:43" s="86" customFormat="1" ht="20.25" customHeight="1" thickBot="1">
      <c r="D695" s="166"/>
      <c r="E695" s="167"/>
      <c r="F695" s="174"/>
      <c r="G695" s="175"/>
      <c r="H695" s="176"/>
      <c r="I695" s="80">
        <f t="shared" ca="1" si="643"/>
        <v>2</v>
      </c>
      <c r="J695" s="89" t="str">
        <f t="shared" ca="1" si="638"/>
        <v>Бирка Треугольник</v>
      </c>
      <c r="K695" s="90" t="str">
        <f t="shared" ca="1" si="639"/>
        <v>У-136</v>
      </c>
      <c r="L695" s="222" t="str">
        <f t="shared" ca="1" si="644"/>
        <v/>
      </c>
      <c r="M695" s="223"/>
      <c r="N695" s="223"/>
      <c r="O695" s="224"/>
      <c r="P695" s="222" t="str">
        <f t="shared" ca="1" si="645"/>
        <v/>
      </c>
      <c r="Q695" s="223"/>
      <c r="R695" s="223"/>
      <c r="S695" s="224"/>
      <c r="T695" s="81" t="str">
        <f t="shared" ca="1" si="647"/>
        <v>шт.</v>
      </c>
      <c r="U695" s="81">
        <f t="shared" ca="1" si="648"/>
        <v>28</v>
      </c>
      <c r="V695" s="222" t="str">
        <f t="shared" ca="1" si="649"/>
        <v/>
      </c>
      <c r="W695" s="224"/>
      <c r="X695" s="225" t="str">
        <f t="shared" ca="1" si="646"/>
        <v>Вариант Г1</v>
      </c>
      <c r="Y695" s="226"/>
      <c r="Z695" s="226"/>
      <c r="AA695" s="227"/>
      <c r="AB695" s="177"/>
      <c r="AC695" s="86">
        <f t="shared" si="650"/>
        <v>540</v>
      </c>
      <c r="AD695" s="86">
        <f t="shared" ca="1" si="651"/>
        <v>2</v>
      </c>
      <c r="AE695" s="86" t="str">
        <f t="shared" ca="1" si="642"/>
        <v>Бирка Треугольник</v>
      </c>
      <c r="AF695" s="86" t="str">
        <f t="shared" ca="1" si="642"/>
        <v>У-136</v>
      </c>
      <c r="AG695" s="86" t="str">
        <f t="shared" ca="1" si="642"/>
        <v/>
      </c>
      <c r="AH695" s="86" t="str">
        <f t="shared" ca="1" si="642"/>
        <v/>
      </c>
      <c r="AI695" s="86" t="str">
        <f t="shared" ca="1" si="642"/>
        <v>шт.</v>
      </c>
      <c r="AJ695" s="86">
        <f t="shared" ca="1" si="642"/>
        <v>28</v>
      </c>
      <c r="AK695" s="86" t="str">
        <f t="shared" ca="1" si="642"/>
        <v/>
      </c>
      <c r="AL695" s="86" t="str">
        <f t="shared" ca="1" si="642"/>
        <v>Вариант Г1</v>
      </c>
      <c r="AM695" s="86" t="str">
        <f t="shared" ca="1" si="642"/>
        <v/>
      </c>
      <c r="AN695" s="86" t="str">
        <f t="shared" ca="1" si="642"/>
        <v/>
      </c>
      <c r="AO695" s="86" t="str">
        <f t="shared" ca="1" si="642"/>
        <v/>
      </c>
      <c r="AP695" s="86" t="str">
        <f t="shared" ca="1" si="642"/>
        <v/>
      </c>
      <c r="AQ695" s="86" t="str">
        <f t="shared" ca="1" si="642"/>
        <v/>
      </c>
    </row>
    <row r="696" spans="4:43" s="86" customFormat="1" ht="23.25" customHeight="1">
      <c r="D696" s="162" t="s">
        <v>35</v>
      </c>
      <c r="E696" s="163"/>
      <c r="F696" s="168"/>
      <c r="G696" s="169"/>
      <c r="H696" s="170"/>
      <c r="I696" s="80">
        <f t="shared" ca="1" si="643"/>
        <v>3</v>
      </c>
      <c r="J696" s="89" t="str">
        <f ca="1">AE696</f>
        <v>Хомут нейлон, белый</v>
      </c>
      <c r="K696" s="90" t="str">
        <f ca="1">AF696</f>
        <v>2,5х100</v>
      </c>
      <c r="L696" s="158" t="str">
        <f t="shared" ca="1" si="644"/>
        <v/>
      </c>
      <c r="M696" s="159"/>
      <c r="N696" s="159"/>
      <c r="O696" s="160"/>
      <c r="P696" s="158" t="str">
        <f t="shared" ca="1" si="645"/>
        <v/>
      </c>
      <c r="Q696" s="159"/>
      <c r="R696" s="159"/>
      <c r="S696" s="160"/>
      <c r="T696" s="81" t="str">
        <f t="shared" ca="1" si="647"/>
        <v>шт.</v>
      </c>
      <c r="U696" s="81">
        <f t="shared" ca="1" si="648"/>
        <v>28</v>
      </c>
      <c r="V696" s="158" t="str">
        <f t="shared" ca="1" si="649"/>
        <v/>
      </c>
      <c r="W696" s="160"/>
      <c r="X696" s="155" t="str">
        <f t="shared" ca="1" si="646"/>
        <v>Вариант Г1</v>
      </c>
      <c r="Y696" s="156"/>
      <c r="Z696" s="156"/>
      <c r="AA696" s="157"/>
      <c r="AB696" s="177"/>
      <c r="AC696" s="86">
        <f t="shared" si="650"/>
        <v>541</v>
      </c>
      <c r="AD696" s="86">
        <f t="shared" ca="1" si="651"/>
        <v>3</v>
      </c>
      <c r="AE696" s="86" t="str">
        <f t="shared" ca="1" si="642"/>
        <v>Хомут нейлон, белый</v>
      </c>
      <c r="AF696" s="86" t="str">
        <f t="shared" ca="1" si="642"/>
        <v>2,5х100</v>
      </c>
      <c r="AG696" s="86" t="str">
        <f t="shared" ca="1" si="642"/>
        <v/>
      </c>
      <c r="AH696" s="86" t="str">
        <f t="shared" ca="1" si="642"/>
        <v/>
      </c>
      <c r="AI696" s="86" t="str">
        <f t="shared" ca="1" si="642"/>
        <v>шт.</v>
      </c>
      <c r="AJ696" s="86">
        <f t="shared" ca="1" si="642"/>
        <v>28</v>
      </c>
      <c r="AK696" s="86" t="str">
        <f t="shared" ca="1" si="642"/>
        <v/>
      </c>
      <c r="AL696" s="86" t="str">
        <f t="shared" ca="1" si="642"/>
        <v>Вариант Г1</v>
      </c>
      <c r="AM696" s="86" t="str">
        <f t="shared" ca="1" si="642"/>
        <v/>
      </c>
      <c r="AN696" s="86" t="str">
        <f t="shared" ca="1" si="642"/>
        <v/>
      </c>
    </row>
    <row r="697" spans="4:43" s="86" customFormat="1" ht="23.25" customHeight="1">
      <c r="D697" s="164"/>
      <c r="E697" s="165"/>
      <c r="F697" s="171"/>
      <c r="G697" s="177"/>
      <c r="H697" s="173"/>
      <c r="I697" s="80">
        <f t="shared" ca="1" si="643"/>
        <v>4</v>
      </c>
      <c r="J697" s="89" t="str">
        <f t="shared" ref="J697:J700" ca="1" si="652">AE697</f>
        <v xml:space="preserve">Болт </v>
      </c>
      <c r="K697" s="81" t="str">
        <f t="shared" ref="K697:K700" ca="1" si="653">AF697</f>
        <v>М6х30</v>
      </c>
      <c r="L697" s="158" t="str">
        <f t="shared" ca="1" si="644"/>
        <v/>
      </c>
      <c r="M697" s="159"/>
      <c r="N697" s="159"/>
      <c r="O697" s="160"/>
      <c r="P697" s="158" t="str">
        <f t="shared" ca="1" si="645"/>
        <v/>
      </c>
      <c r="Q697" s="159"/>
      <c r="R697" s="159"/>
      <c r="S697" s="160"/>
      <c r="T697" s="81" t="str">
        <f t="shared" ca="1" si="647"/>
        <v>шт.</v>
      </c>
      <c r="U697" s="81">
        <f t="shared" ca="1" si="648"/>
        <v>49</v>
      </c>
      <c r="V697" s="158" t="str">
        <f t="shared" ca="1" si="649"/>
        <v/>
      </c>
      <c r="W697" s="160"/>
      <c r="X697" s="155" t="str">
        <f t="shared" ca="1" si="646"/>
        <v>Вариант Г1</v>
      </c>
      <c r="Y697" s="156"/>
      <c r="Z697" s="156"/>
      <c r="AA697" s="157"/>
      <c r="AB697" s="177"/>
      <c r="AC697" s="86">
        <f t="shared" si="650"/>
        <v>542</v>
      </c>
      <c r="AD697" s="86">
        <f t="shared" ca="1" si="651"/>
        <v>4</v>
      </c>
      <c r="AE697" s="86" t="str">
        <f t="shared" ca="1" si="642"/>
        <v xml:space="preserve">Болт </v>
      </c>
      <c r="AF697" s="86" t="str">
        <f t="shared" ca="1" si="642"/>
        <v>М6х30</v>
      </c>
      <c r="AG697" s="86" t="str">
        <f t="shared" ca="1" si="642"/>
        <v/>
      </c>
      <c r="AH697" s="86" t="str">
        <f t="shared" ca="1" si="642"/>
        <v/>
      </c>
      <c r="AI697" s="86" t="str">
        <f t="shared" ca="1" si="642"/>
        <v>шт.</v>
      </c>
      <c r="AJ697" s="86">
        <f t="shared" ca="1" si="642"/>
        <v>49</v>
      </c>
      <c r="AK697" s="86" t="str">
        <f t="shared" ca="1" si="642"/>
        <v/>
      </c>
      <c r="AL697" s="86" t="str">
        <f t="shared" ca="1" si="642"/>
        <v>Вариант Г1</v>
      </c>
      <c r="AM697" s="86" t="str">
        <f t="shared" ca="1" si="642"/>
        <v/>
      </c>
      <c r="AN697" s="86" t="str">
        <f t="shared" ca="1" si="642"/>
        <v/>
      </c>
      <c r="AO697" s="86" t="str">
        <f t="shared" ca="1" si="642"/>
        <v/>
      </c>
      <c r="AP697" s="86" t="str">
        <f t="shared" ca="1" si="642"/>
        <v/>
      </c>
      <c r="AQ697" s="86" t="str">
        <f t="shared" ca="1" si="642"/>
        <v/>
      </c>
    </row>
    <row r="698" spans="4:43" s="86" customFormat="1" ht="23.25" customHeight="1">
      <c r="D698" s="164"/>
      <c r="E698" s="165"/>
      <c r="F698" s="171"/>
      <c r="G698" s="177"/>
      <c r="H698" s="173"/>
      <c r="I698" s="3">
        <f t="shared" ca="1" si="643"/>
        <v>5</v>
      </c>
      <c r="J698" s="6" t="str">
        <f t="shared" ca="1" si="652"/>
        <v xml:space="preserve">Гайка </v>
      </c>
      <c r="K698" s="79" t="str">
        <f t="shared" ca="1" si="653"/>
        <v>М6</v>
      </c>
      <c r="L698" s="158" t="str">
        <f t="shared" ca="1" si="644"/>
        <v/>
      </c>
      <c r="M698" s="159"/>
      <c r="N698" s="159"/>
      <c r="O698" s="160"/>
      <c r="P698" s="161" t="str">
        <f t="shared" ca="1" si="645"/>
        <v/>
      </c>
      <c r="Q698" s="161"/>
      <c r="R698" s="161"/>
      <c r="S698" s="161"/>
      <c r="T698" s="78" t="str">
        <f t="shared" ca="1" si="647"/>
        <v>шт.</v>
      </c>
      <c r="U698" s="79">
        <f t="shared" ca="1" si="648"/>
        <v>49</v>
      </c>
      <c r="V698" s="158" t="str">
        <f t="shared" ca="1" si="649"/>
        <v/>
      </c>
      <c r="W698" s="160"/>
      <c r="X698" s="155" t="str">
        <f t="shared" ca="1" si="646"/>
        <v>Вариант Г1</v>
      </c>
      <c r="Y698" s="156"/>
      <c r="Z698" s="156"/>
      <c r="AA698" s="157"/>
      <c r="AB698" s="177"/>
      <c r="AC698" s="86">
        <f t="shared" si="650"/>
        <v>543</v>
      </c>
      <c r="AD698" s="86">
        <f t="shared" ca="1" si="651"/>
        <v>5</v>
      </c>
      <c r="AE698" s="86" t="str">
        <f t="shared" ca="1" si="642"/>
        <v xml:space="preserve">Гайка </v>
      </c>
      <c r="AF698" s="86" t="str">
        <f t="shared" ca="1" si="642"/>
        <v>М6</v>
      </c>
      <c r="AG698" s="86" t="str">
        <f t="shared" ca="1" si="642"/>
        <v/>
      </c>
      <c r="AH698" s="86" t="str">
        <f t="shared" ca="1" si="642"/>
        <v/>
      </c>
      <c r="AI698" s="86" t="str">
        <f t="shared" ca="1" si="642"/>
        <v>шт.</v>
      </c>
      <c r="AJ698" s="86">
        <f t="shared" ca="1" si="642"/>
        <v>49</v>
      </c>
      <c r="AK698" s="86" t="str">
        <f t="shared" ca="1" si="642"/>
        <v/>
      </c>
      <c r="AL698" s="86" t="str">
        <f t="shared" ca="1" si="642"/>
        <v>Вариант Г1</v>
      </c>
      <c r="AM698" s="86" t="str">
        <f t="shared" ca="1" si="642"/>
        <v/>
      </c>
      <c r="AN698" s="86" t="str">
        <f t="shared" ca="1" si="642"/>
        <v/>
      </c>
      <c r="AO698" s="86" t="str">
        <f t="shared" ca="1" si="642"/>
        <v/>
      </c>
      <c r="AP698" s="86" t="str">
        <f t="shared" ca="1" si="642"/>
        <v/>
      </c>
      <c r="AQ698" s="86" t="str">
        <f t="shared" ca="1" si="642"/>
        <v/>
      </c>
    </row>
    <row r="699" spans="4:43" s="86" customFormat="1" ht="23.25" customHeight="1">
      <c r="D699" s="164"/>
      <c r="E699" s="165"/>
      <c r="F699" s="171"/>
      <c r="G699" s="177"/>
      <c r="H699" s="173"/>
      <c r="I699" s="3">
        <f t="shared" ca="1" si="643"/>
        <v>6</v>
      </c>
      <c r="J699" s="6" t="str">
        <f t="shared" ca="1" si="652"/>
        <v xml:space="preserve">Шайба плоск. усил. ГОСТ 6958 </v>
      </c>
      <c r="K699" s="79" t="str">
        <f t="shared" ca="1" si="653"/>
        <v>М6</v>
      </c>
      <c r="L699" s="158" t="str">
        <f t="shared" ca="1" si="644"/>
        <v/>
      </c>
      <c r="M699" s="159"/>
      <c r="N699" s="159"/>
      <c r="O699" s="160"/>
      <c r="P699" s="161" t="str">
        <f t="shared" ca="1" si="645"/>
        <v/>
      </c>
      <c r="Q699" s="161"/>
      <c r="R699" s="161"/>
      <c r="S699" s="161"/>
      <c r="T699" s="78" t="str">
        <f t="shared" ca="1" si="647"/>
        <v>шт.</v>
      </c>
      <c r="U699" s="79">
        <f t="shared" ca="1" si="648"/>
        <v>98</v>
      </c>
      <c r="V699" s="158" t="str">
        <f t="shared" ca="1" si="649"/>
        <v/>
      </c>
      <c r="W699" s="160"/>
      <c r="X699" s="155" t="str">
        <f t="shared" ca="1" si="646"/>
        <v>Вариант Г1</v>
      </c>
      <c r="Y699" s="156"/>
      <c r="Z699" s="156"/>
      <c r="AA699" s="157"/>
      <c r="AB699" s="177"/>
      <c r="AC699" s="86">
        <f t="shared" si="650"/>
        <v>544</v>
      </c>
      <c r="AD699" s="86">
        <f t="shared" ca="1" si="651"/>
        <v>6</v>
      </c>
      <c r="AE699" s="86" t="str">
        <f t="shared" ca="1" si="642"/>
        <v xml:space="preserve">Шайба плоск. усил. ГОСТ 6958 </v>
      </c>
      <c r="AF699" s="86" t="str">
        <f t="shared" ca="1" si="642"/>
        <v>М6</v>
      </c>
      <c r="AG699" s="86" t="str">
        <f t="shared" ca="1" si="642"/>
        <v/>
      </c>
      <c r="AH699" s="86" t="str">
        <f t="shared" ca="1" si="642"/>
        <v/>
      </c>
      <c r="AI699" s="86" t="str">
        <f t="shared" ca="1" si="642"/>
        <v>шт.</v>
      </c>
      <c r="AJ699" s="86">
        <f t="shared" ca="1" si="642"/>
        <v>98</v>
      </c>
      <c r="AK699" s="86" t="str">
        <f t="shared" ca="1" si="642"/>
        <v/>
      </c>
      <c r="AL699" s="86" t="str">
        <f t="shared" ca="1" si="642"/>
        <v>Вариант Г1</v>
      </c>
      <c r="AM699" s="86" t="str">
        <f t="shared" ca="1" si="642"/>
        <v/>
      </c>
      <c r="AN699" s="86" t="str">
        <f t="shared" ca="1" si="642"/>
        <v/>
      </c>
      <c r="AO699" s="86" t="str">
        <f t="shared" ca="1" si="642"/>
        <v/>
      </c>
      <c r="AP699" s="86" t="str">
        <f t="shared" ca="1" si="642"/>
        <v/>
      </c>
      <c r="AQ699" s="86" t="str">
        <f t="shared" ca="1" si="642"/>
        <v/>
      </c>
    </row>
    <row r="700" spans="4:43" s="86" customFormat="1" ht="22.5" customHeight="1" thickBot="1">
      <c r="D700" s="166"/>
      <c r="E700" s="167"/>
      <c r="F700" s="174"/>
      <c r="G700" s="175"/>
      <c r="H700" s="176"/>
      <c r="I700" s="3">
        <f t="shared" ca="1" si="643"/>
        <v>7</v>
      </c>
      <c r="J700" s="6" t="str">
        <f t="shared" ca="1" si="652"/>
        <v xml:space="preserve">Шайба пружинная гроверная </v>
      </c>
      <c r="K700" s="79" t="str">
        <f t="shared" ca="1" si="653"/>
        <v>М6</v>
      </c>
      <c r="L700" s="158" t="str">
        <f t="shared" ca="1" si="644"/>
        <v/>
      </c>
      <c r="M700" s="159"/>
      <c r="N700" s="159"/>
      <c r="O700" s="160"/>
      <c r="P700" s="158" t="str">
        <f t="shared" ca="1" si="645"/>
        <v/>
      </c>
      <c r="Q700" s="159"/>
      <c r="R700" s="159"/>
      <c r="S700" s="160"/>
      <c r="T700" s="79" t="str">
        <f ca="1">AI700</f>
        <v>шт.</v>
      </c>
      <c r="U700" s="79">
        <f ca="1">AJ700</f>
        <v>49</v>
      </c>
      <c r="V700" s="158" t="str">
        <f ca="1">AK700</f>
        <v/>
      </c>
      <c r="W700" s="160"/>
      <c r="X700" s="155" t="str">
        <f t="shared" ca="1" si="646"/>
        <v>Вариант Г1</v>
      </c>
      <c r="Y700" s="156"/>
      <c r="Z700" s="156"/>
      <c r="AA700" s="157"/>
      <c r="AB700" s="177"/>
      <c r="AC700" s="86">
        <f t="shared" si="650"/>
        <v>545</v>
      </c>
      <c r="AD700" s="86">
        <f t="shared" ca="1" si="651"/>
        <v>7</v>
      </c>
      <c r="AE700" s="86" t="str">
        <f t="shared" ca="1" si="642"/>
        <v xml:space="preserve">Шайба пружинная гроверная </v>
      </c>
      <c r="AF700" s="86" t="str">
        <f t="shared" ca="1" si="642"/>
        <v>М6</v>
      </c>
      <c r="AG700" s="86" t="str">
        <f t="shared" ca="1" si="642"/>
        <v/>
      </c>
      <c r="AH700" s="86" t="str">
        <f t="shared" ca="1" si="642"/>
        <v/>
      </c>
      <c r="AI700" s="86" t="str">
        <f t="shared" ca="1" si="642"/>
        <v>шт.</v>
      </c>
      <c r="AJ700" s="86">
        <f t="shared" ca="1" si="642"/>
        <v>49</v>
      </c>
      <c r="AK700" s="86" t="str">
        <f t="shared" ca="1" si="642"/>
        <v/>
      </c>
      <c r="AL700" s="86" t="str">
        <f t="shared" ca="1" si="642"/>
        <v>Вариант Г1</v>
      </c>
      <c r="AM700" s="86" t="str">
        <f t="shared" ca="1" si="642"/>
        <v/>
      </c>
      <c r="AN700" s="86" t="str">
        <f t="shared" ca="1" si="642"/>
        <v/>
      </c>
      <c r="AO700" s="86" t="str">
        <f t="shared" ca="1" si="642"/>
        <v/>
      </c>
      <c r="AP700" s="86" t="str">
        <f t="shared" ca="1" si="642"/>
        <v/>
      </c>
      <c r="AQ700" s="86" t="str">
        <f t="shared" ca="1" si="642"/>
        <v/>
      </c>
    </row>
    <row r="701" spans="4:43" s="86" customFormat="1" ht="14.25" customHeight="1" thickBot="1">
      <c r="D701" s="178" t="s">
        <v>38</v>
      </c>
      <c r="E701" s="179"/>
      <c r="F701" s="184"/>
      <c r="G701" s="185"/>
      <c r="H701" s="186"/>
      <c r="J701" s="91"/>
      <c r="AA701" s="84"/>
      <c r="AB701" s="177"/>
    </row>
    <row r="702" spans="4:43" s="86" customFormat="1" ht="15" customHeight="1">
      <c r="D702" s="180"/>
      <c r="E702" s="181"/>
      <c r="F702" s="184"/>
      <c r="G702" s="185"/>
      <c r="H702" s="186"/>
      <c r="I702" s="26"/>
      <c r="J702" s="92"/>
      <c r="K702" s="27"/>
      <c r="L702" s="44"/>
      <c r="M702" s="87"/>
      <c r="N702" s="44"/>
      <c r="O702" s="190"/>
      <c r="P702" s="191"/>
      <c r="Q702" s="44"/>
      <c r="R702" s="44"/>
      <c r="S702" s="192" t="str">
        <f>$S$29</f>
        <v>2001.РП.10Т-ТКР2.1</v>
      </c>
      <c r="T702" s="193"/>
      <c r="U702" s="193"/>
      <c r="V702" s="193"/>
      <c r="W702" s="193"/>
      <c r="X702" s="193"/>
      <c r="Y702" s="193"/>
      <c r="Z702" s="194"/>
      <c r="AA702" s="201" t="s">
        <v>16</v>
      </c>
      <c r="AB702" s="177"/>
    </row>
    <row r="703" spans="4:43" s="86" customFormat="1" ht="6" customHeight="1" thickBot="1">
      <c r="D703" s="180"/>
      <c r="E703" s="181"/>
      <c r="F703" s="184"/>
      <c r="G703" s="185"/>
      <c r="H703" s="186"/>
      <c r="I703" s="26"/>
      <c r="J703" s="92"/>
      <c r="K703" s="27"/>
      <c r="L703" s="203"/>
      <c r="M703" s="203"/>
      <c r="N703" s="203"/>
      <c r="O703" s="205"/>
      <c r="P703" s="206"/>
      <c r="Q703" s="203"/>
      <c r="R703" s="203"/>
      <c r="S703" s="195"/>
      <c r="T703" s="196"/>
      <c r="U703" s="196"/>
      <c r="V703" s="196"/>
      <c r="W703" s="196"/>
      <c r="X703" s="196"/>
      <c r="Y703" s="196"/>
      <c r="Z703" s="197"/>
      <c r="AA703" s="202"/>
      <c r="AB703" s="177"/>
    </row>
    <row r="704" spans="4:43" s="86" customFormat="1" ht="9" customHeight="1" thickBot="1">
      <c r="D704" s="180"/>
      <c r="E704" s="181"/>
      <c r="F704" s="184"/>
      <c r="G704" s="185"/>
      <c r="H704" s="186"/>
      <c r="I704" s="26"/>
      <c r="J704" s="92"/>
      <c r="K704" s="27"/>
      <c r="L704" s="204"/>
      <c r="M704" s="204"/>
      <c r="N704" s="204"/>
      <c r="O704" s="207"/>
      <c r="P704" s="208"/>
      <c r="Q704" s="204"/>
      <c r="R704" s="204"/>
      <c r="S704" s="195"/>
      <c r="T704" s="196"/>
      <c r="U704" s="196"/>
      <c r="V704" s="196"/>
      <c r="W704" s="196"/>
      <c r="X704" s="196"/>
      <c r="Y704" s="196"/>
      <c r="Z704" s="197"/>
      <c r="AA704" s="209">
        <v>19</v>
      </c>
      <c r="AB704" s="177"/>
    </row>
    <row r="705" spans="4:43" s="86" customFormat="1" ht="39" customHeight="1" thickBot="1">
      <c r="D705" s="182"/>
      <c r="E705" s="183"/>
      <c r="F705" s="187"/>
      <c r="G705" s="188"/>
      <c r="H705" s="189"/>
      <c r="I705" s="29"/>
      <c r="J705" s="93"/>
      <c r="K705" s="30"/>
      <c r="L705" s="88" t="s">
        <v>14</v>
      </c>
      <c r="M705" s="88" t="s">
        <v>15</v>
      </c>
      <c r="N705" s="88" t="s">
        <v>16</v>
      </c>
      <c r="O705" s="210" t="s">
        <v>17</v>
      </c>
      <c r="P705" s="210"/>
      <c r="Q705" s="88" t="s">
        <v>18</v>
      </c>
      <c r="R705" s="88" t="s">
        <v>19</v>
      </c>
      <c r="S705" s="198"/>
      <c r="T705" s="199"/>
      <c r="U705" s="199"/>
      <c r="V705" s="199"/>
      <c r="W705" s="199"/>
      <c r="X705" s="199"/>
      <c r="Y705" s="199"/>
      <c r="Z705" s="200"/>
      <c r="AA705" s="209"/>
      <c r="AB705" s="177"/>
    </row>
    <row r="706" spans="4:43" s="86" customFormat="1" ht="11.25" customHeight="1" thickBot="1">
      <c r="J706" s="91"/>
      <c r="Y706" s="211" t="s">
        <v>40</v>
      </c>
      <c r="Z706" s="211"/>
      <c r="AA706" s="211"/>
      <c r="AB706" s="177"/>
    </row>
    <row r="707" spans="4:43" s="86" customFormat="1" ht="23.25" customHeight="1">
      <c r="H707" s="83"/>
      <c r="I707" s="212" t="s">
        <v>0</v>
      </c>
      <c r="J707" s="214" t="s">
        <v>1</v>
      </c>
      <c r="K707" s="216" t="s">
        <v>2</v>
      </c>
      <c r="L707" s="216" t="s">
        <v>3</v>
      </c>
      <c r="M707" s="216"/>
      <c r="N707" s="216"/>
      <c r="O707" s="216"/>
      <c r="P707" s="216" t="s">
        <v>4</v>
      </c>
      <c r="Q707" s="216"/>
      <c r="R707" s="216"/>
      <c r="S707" s="216"/>
      <c r="T707" s="216" t="s">
        <v>5</v>
      </c>
      <c r="U707" s="216" t="s">
        <v>6</v>
      </c>
      <c r="V707" s="216" t="s">
        <v>7</v>
      </c>
      <c r="W707" s="216"/>
      <c r="X707" s="219" t="s">
        <v>8</v>
      </c>
      <c r="Y707" s="219"/>
      <c r="Z707" s="219"/>
      <c r="AA707" s="220"/>
      <c r="AB707" s="177"/>
      <c r="AD707" s="86" t="s">
        <v>41</v>
      </c>
      <c r="AE707" s="86">
        <v>1</v>
      </c>
      <c r="AF707" s="86">
        <f t="shared" ref="AF707" si="654">AE707+1</f>
        <v>2</v>
      </c>
      <c r="AG707" s="86">
        <f t="shared" ref="AG707" si="655">AF707+1</f>
        <v>3</v>
      </c>
      <c r="AH707" s="86">
        <f t="shared" ref="AH707" si="656">AG707+1</f>
        <v>4</v>
      </c>
      <c r="AI707" s="86">
        <f t="shared" ref="AI707" si="657">AH707+1</f>
        <v>5</v>
      </c>
      <c r="AJ707" s="86">
        <f t="shared" ref="AJ707" si="658">AI707+1</f>
        <v>6</v>
      </c>
      <c r="AK707" s="86">
        <f t="shared" ref="AK707" si="659">AJ707+1</f>
        <v>7</v>
      </c>
      <c r="AL707" s="86">
        <f t="shared" ref="AL707" si="660">AK707+1</f>
        <v>8</v>
      </c>
      <c r="AM707" s="86">
        <f t="shared" ref="AM707" si="661">AL707+1</f>
        <v>9</v>
      </c>
      <c r="AN707" s="86">
        <f t="shared" ref="AN707" si="662">AM707+1</f>
        <v>10</v>
      </c>
      <c r="AO707" s="86">
        <f t="shared" ref="AO707" si="663">AN707+1</f>
        <v>11</v>
      </c>
      <c r="AP707" s="86">
        <f t="shared" ref="AP707" si="664">AO707+1</f>
        <v>12</v>
      </c>
      <c r="AQ707" s="86">
        <f t="shared" ref="AQ707" si="665">AP707+1</f>
        <v>13</v>
      </c>
    </row>
    <row r="708" spans="4:43" s="86" customFormat="1" ht="76.5" customHeight="1">
      <c r="H708" s="83"/>
      <c r="I708" s="213"/>
      <c r="J708" s="215"/>
      <c r="K708" s="217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7"/>
      <c r="Y708" s="217"/>
      <c r="Z708" s="217"/>
      <c r="AA708" s="221"/>
      <c r="AB708" s="177"/>
      <c r="AC708" s="86">
        <f ca="1">IF(OFFSET(AC708,40,0,1,1)&lt;&gt;0,OFFSET(AC708,40,0,1,1),AA741)</f>
        <v>577</v>
      </c>
    </row>
    <row r="709" spans="4:43" s="86" customFormat="1" ht="23.25" customHeight="1">
      <c r="H709" s="83"/>
      <c r="I709" s="3">
        <f ca="1">AD709</f>
        <v>8</v>
      </c>
      <c r="J709" s="6" t="str">
        <f ca="1">AE709</f>
        <v>Болт ГОСТ 7798-70</v>
      </c>
      <c r="K709" s="47" t="str">
        <f ca="1">AF709</f>
        <v>М8х30</v>
      </c>
      <c r="L709" s="158" t="str">
        <f t="shared" ref="L709:L728" ca="1" si="666">AG709</f>
        <v/>
      </c>
      <c r="M709" s="159"/>
      <c r="N709" s="159"/>
      <c r="O709" s="160"/>
      <c r="P709" s="161" t="str">
        <f t="shared" ref="P709:P728" ca="1" si="667">AH709</f>
        <v/>
      </c>
      <c r="Q709" s="161"/>
      <c r="R709" s="161"/>
      <c r="S709" s="161"/>
      <c r="T709" s="78" t="str">
        <f t="shared" ref="T709:T728" ca="1" si="668">AI709</f>
        <v>шт.</v>
      </c>
      <c r="U709" s="79">
        <f t="shared" ref="U709:U728" ca="1" si="669">AJ709</f>
        <v>42</v>
      </c>
      <c r="V709" s="158" t="str">
        <f t="shared" ref="V709:V728" ca="1" si="670">AK709</f>
        <v/>
      </c>
      <c r="W709" s="160"/>
      <c r="X709" s="155" t="str">
        <f t="shared" ref="X709:X728" ca="1" si="671">AL709</f>
        <v>Вариант Г1</v>
      </c>
      <c r="Y709" s="156"/>
      <c r="Z709" s="156"/>
      <c r="AA709" s="157"/>
      <c r="AB709" s="177"/>
      <c r="AC709" s="86">
        <f>AC700+1</f>
        <v>546</v>
      </c>
      <c r="AD709" s="86">
        <f ca="1">IF(OFFSET(INDIRECT($AD$2),AC709,0,1,1)&lt;&gt;0,OFFSET(INDIRECT($AD$2),AC709,0,1,1),"")</f>
        <v>8</v>
      </c>
      <c r="AE709" s="86" t="str">
        <f t="shared" ref="AE709:AQ724" ca="1" si="672">IF(OFFSET(INDIRECT($AD$2),$AC709,AE$2,1,1)&lt;&gt;0,OFFSET(INDIRECT($AD$2),$AC709,AE$2,1,1),"")</f>
        <v>Болт ГОСТ 7798-70</v>
      </c>
      <c r="AF709" s="86" t="str">
        <f t="shared" ca="1" si="672"/>
        <v>М8х30</v>
      </c>
      <c r="AG709" s="86" t="str">
        <f t="shared" ca="1" si="672"/>
        <v/>
      </c>
      <c r="AH709" s="86" t="str">
        <f t="shared" ca="1" si="672"/>
        <v/>
      </c>
      <c r="AI709" s="86" t="str">
        <f t="shared" ca="1" si="672"/>
        <v>шт.</v>
      </c>
      <c r="AJ709" s="86">
        <f t="shared" ca="1" si="672"/>
        <v>42</v>
      </c>
      <c r="AK709" s="86" t="str">
        <f t="shared" ca="1" si="672"/>
        <v/>
      </c>
      <c r="AL709" s="86" t="str">
        <f t="shared" ca="1" si="672"/>
        <v>Вариант Г1</v>
      </c>
      <c r="AM709" s="86" t="str">
        <f t="shared" ca="1" si="672"/>
        <v/>
      </c>
      <c r="AN709" s="86" t="str">
        <f t="shared" ca="1" si="672"/>
        <v/>
      </c>
      <c r="AO709" s="86" t="str">
        <f t="shared" ca="1" si="672"/>
        <v/>
      </c>
      <c r="AP709" s="86" t="str">
        <f t="shared" ca="1" si="672"/>
        <v/>
      </c>
      <c r="AQ709" s="86" t="str">
        <f t="shared" ca="1" si="672"/>
        <v/>
      </c>
    </row>
    <row r="710" spans="4:43" s="86" customFormat="1" ht="23.25" customHeight="1">
      <c r="H710" s="83"/>
      <c r="I710" s="3">
        <f t="shared" ref="I710:I728" ca="1" si="673">AD710</f>
        <v>9</v>
      </c>
      <c r="J710" s="6" t="str">
        <f t="shared" ref="J710:J732" ca="1" si="674">AE710</f>
        <v>Гайка ГОСТ 5915-70</v>
      </c>
      <c r="K710" s="79" t="str">
        <f t="shared" ref="K710:K732" ca="1" si="675">AF710</f>
        <v>М8</v>
      </c>
      <c r="L710" s="158" t="str">
        <f t="shared" ca="1" si="666"/>
        <v/>
      </c>
      <c r="M710" s="159"/>
      <c r="N710" s="159"/>
      <c r="O710" s="160"/>
      <c r="P710" s="161" t="str">
        <f t="shared" ca="1" si="667"/>
        <v/>
      </c>
      <c r="Q710" s="161"/>
      <c r="R710" s="161"/>
      <c r="S710" s="161"/>
      <c r="T710" s="78" t="str">
        <f t="shared" ca="1" si="668"/>
        <v>шт.</v>
      </c>
      <c r="U710" s="79">
        <f t="shared" ca="1" si="669"/>
        <v>42</v>
      </c>
      <c r="V710" s="158" t="str">
        <f t="shared" ca="1" si="670"/>
        <v/>
      </c>
      <c r="W710" s="160"/>
      <c r="X710" s="155" t="str">
        <f t="shared" ca="1" si="671"/>
        <v>Вариант Г1</v>
      </c>
      <c r="Y710" s="156"/>
      <c r="Z710" s="156"/>
      <c r="AA710" s="157"/>
      <c r="AB710" s="177"/>
      <c r="AC710" s="86">
        <f>AC709+1</f>
        <v>547</v>
      </c>
      <c r="AD710" s="86">
        <f ca="1">IF(OFFSET(INDIRECT($AD$2),AC710,0,1,1)&lt;&gt;0,OFFSET(INDIRECT($AD$2),AC710,0,1,1),"")</f>
        <v>9</v>
      </c>
      <c r="AE710" s="86" t="str">
        <f t="shared" ca="1" si="672"/>
        <v>Гайка ГОСТ 5915-70</v>
      </c>
      <c r="AF710" s="86" t="str">
        <f t="shared" ca="1" si="672"/>
        <v>М8</v>
      </c>
      <c r="AG710" s="86" t="str">
        <f t="shared" ca="1" si="672"/>
        <v/>
      </c>
      <c r="AH710" s="86" t="str">
        <f t="shared" ca="1" si="672"/>
        <v/>
      </c>
      <c r="AI710" s="86" t="str">
        <f t="shared" ca="1" si="672"/>
        <v>шт.</v>
      </c>
      <c r="AJ710" s="86">
        <f t="shared" ca="1" si="672"/>
        <v>42</v>
      </c>
      <c r="AK710" s="86" t="str">
        <f t="shared" ca="1" si="672"/>
        <v/>
      </c>
      <c r="AL710" s="86" t="str">
        <f t="shared" ca="1" si="672"/>
        <v>Вариант Г1</v>
      </c>
      <c r="AM710" s="86" t="str">
        <f t="shared" ca="1" si="672"/>
        <v/>
      </c>
      <c r="AN710" s="86" t="str">
        <f t="shared" ca="1" si="672"/>
        <v/>
      </c>
      <c r="AO710" s="86" t="str">
        <f t="shared" ca="1" si="672"/>
        <v/>
      </c>
      <c r="AP710" s="86" t="str">
        <f t="shared" ca="1" si="672"/>
        <v/>
      </c>
      <c r="AQ710" s="86" t="str">
        <f t="shared" ca="1" si="672"/>
        <v/>
      </c>
    </row>
    <row r="711" spans="4:43" s="86" customFormat="1" ht="23.25" customHeight="1">
      <c r="H711" s="83"/>
      <c r="I711" s="3">
        <f t="shared" ca="1" si="673"/>
        <v>10</v>
      </c>
      <c r="J711" s="6" t="str">
        <f t="shared" ca="1" si="674"/>
        <v xml:space="preserve">Шайба плоск. усил. ГОСТ 6958 </v>
      </c>
      <c r="K711" s="79" t="str">
        <f t="shared" ca="1" si="675"/>
        <v>М8</v>
      </c>
      <c r="L711" s="158" t="str">
        <f t="shared" ca="1" si="666"/>
        <v/>
      </c>
      <c r="M711" s="159"/>
      <c r="N711" s="159"/>
      <c r="O711" s="160"/>
      <c r="P711" s="161" t="str">
        <f t="shared" ca="1" si="667"/>
        <v/>
      </c>
      <c r="Q711" s="161"/>
      <c r="R711" s="161"/>
      <c r="S711" s="161"/>
      <c r="T711" s="78" t="str">
        <f t="shared" ca="1" si="668"/>
        <v>шт.</v>
      </c>
      <c r="U711" s="79">
        <f t="shared" ca="1" si="669"/>
        <v>84</v>
      </c>
      <c r="V711" s="158" t="str">
        <f t="shared" ca="1" si="670"/>
        <v/>
      </c>
      <c r="W711" s="160"/>
      <c r="X711" s="155" t="str">
        <f t="shared" ca="1" si="671"/>
        <v>Вариант Г1</v>
      </c>
      <c r="Y711" s="156"/>
      <c r="Z711" s="156"/>
      <c r="AA711" s="157"/>
      <c r="AB711" s="177"/>
      <c r="AC711" s="86">
        <f>AC710+1</f>
        <v>548</v>
      </c>
      <c r="AD711" s="86">
        <f t="shared" ref="AD711:AD729" ca="1" si="676">IF(OFFSET(INDIRECT($AD$2),AC711,0,1,1)&lt;&gt;0,OFFSET(INDIRECT($AD$2),AC711,0,1,1),"")</f>
        <v>10</v>
      </c>
      <c r="AE711" s="86" t="str">
        <f t="shared" ca="1" si="672"/>
        <v xml:space="preserve">Шайба плоск. усил. ГОСТ 6958 </v>
      </c>
      <c r="AF711" s="86" t="str">
        <f t="shared" ca="1" si="672"/>
        <v>М8</v>
      </c>
      <c r="AG711" s="86" t="str">
        <f t="shared" ca="1" si="672"/>
        <v/>
      </c>
      <c r="AH711" s="86" t="str">
        <f t="shared" ca="1" si="672"/>
        <v/>
      </c>
      <c r="AI711" s="86" t="str">
        <f t="shared" ca="1" si="672"/>
        <v>шт.</v>
      </c>
      <c r="AJ711" s="86">
        <f t="shared" ca="1" si="672"/>
        <v>84</v>
      </c>
      <c r="AK711" s="86" t="str">
        <f t="shared" ca="1" si="672"/>
        <v/>
      </c>
      <c r="AL711" s="86" t="str">
        <f t="shared" ca="1" si="672"/>
        <v>Вариант Г1</v>
      </c>
      <c r="AM711" s="86" t="str">
        <f t="shared" ca="1" si="672"/>
        <v/>
      </c>
      <c r="AN711" s="86" t="str">
        <f t="shared" ca="1" si="672"/>
        <v/>
      </c>
      <c r="AO711" s="86" t="str">
        <f t="shared" ca="1" si="672"/>
        <v/>
      </c>
      <c r="AP711" s="86" t="str">
        <f t="shared" ca="1" si="672"/>
        <v/>
      </c>
      <c r="AQ711" s="86" t="str">
        <f t="shared" ca="1" si="672"/>
        <v/>
      </c>
    </row>
    <row r="712" spans="4:43" s="86" customFormat="1" ht="23.25" customHeight="1">
      <c r="H712" s="83"/>
      <c r="I712" s="3">
        <f t="shared" ca="1" si="673"/>
        <v>11</v>
      </c>
      <c r="J712" s="6" t="str">
        <f t="shared" ca="1" si="674"/>
        <v>Шайба пружинн. гровер ГОСТ 6402-70</v>
      </c>
      <c r="K712" s="79" t="str">
        <f t="shared" ca="1" si="675"/>
        <v>М8</v>
      </c>
      <c r="L712" s="158" t="str">
        <f t="shared" ca="1" si="666"/>
        <v/>
      </c>
      <c r="M712" s="159"/>
      <c r="N712" s="159"/>
      <c r="O712" s="160"/>
      <c r="P712" s="161" t="str">
        <f t="shared" ca="1" si="667"/>
        <v/>
      </c>
      <c r="Q712" s="161"/>
      <c r="R712" s="161"/>
      <c r="S712" s="161"/>
      <c r="T712" s="78" t="str">
        <f t="shared" ca="1" si="668"/>
        <v>шт.</v>
      </c>
      <c r="U712" s="79">
        <f t="shared" ca="1" si="669"/>
        <v>42</v>
      </c>
      <c r="V712" s="158" t="str">
        <f t="shared" ca="1" si="670"/>
        <v/>
      </c>
      <c r="W712" s="160"/>
      <c r="X712" s="155" t="str">
        <f t="shared" ca="1" si="671"/>
        <v>Вариант Г1</v>
      </c>
      <c r="Y712" s="156"/>
      <c r="Z712" s="156"/>
      <c r="AA712" s="157"/>
      <c r="AB712" s="177"/>
      <c r="AC712" s="86">
        <f t="shared" ref="AC712:AC729" si="677">AC711+1</f>
        <v>549</v>
      </c>
      <c r="AD712" s="86">
        <f t="shared" ca="1" si="676"/>
        <v>11</v>
      </c>
      <c r="AE712" s="86" t="str">
        <f t="shared" ca="1" si="672"/>
        <v>Шайба пружинн. гровер ГОСТ 6402-70</v>
      </c>
      <c r="AF712" s="86" t="str">
        <f t="shared" ca="1" si="672"/>
        <v>М8</v>
      </c>
      <c r="AG712" s="86" t="str">
        <f t="shared" ca="1" si="672"/>
        <v/>
      </c>
      <c r="AH712" s="86" t="str">
        <f t="shared" ca="1" si="672"/>
        <v/>
      </c>
      <c r="AI712" s="86" t="str">
        <f t="shared" ca="1" si="672"/>
        <v>шт.</v>
      </c>
      <c r="AJ712" s="86">
        <f t="shared" ca="1" si="672"/>
        <v>42</v>
      </c>
      <c r="AK712" s="86" t="str">
        <f t="shared" ca="1" si="672"/>
        <v/>
      </c>
      <c r="AL712" s="86" t="str">
        <f t="shared" ca="1" si="672"/>
        <v>Вариант Г1</v>
      </c>
      <c r="AM712" s="86" t="str">
        <f t="shared" ca="1" si="672"/>
        <v/>
      </c>
      <c r="AN712" s="86" t="str">
        <f t="shared" ca="1" si="672"/>
        <v/>
      </c>
      <c r="AO712" s="86" t="str">
        <f t="shared" ca="1" si="672"/>
        <v/>
      </c>
      <c r="AP712" s="86" t="str">
        <f t="shared" ca="1" si="672"/>
        <v/>
      </c>
      <c r="AQ712" s="86" t="str">
        <f t="shared" ca="1" si="672"/>
        <v/>
      </c>
    </row>
    <row r="713" spans="4:43" s="86" customFormat="1" ht="23.25" customHeight="1">
      <c r="H713" s="83"/>
      <c r="I713" s="3">
        <f t="shared" ca="1" si="673"/>
        <v>12</v>
      </c>
      <c r="J713" s="6" t="str">
        <f t="shared" ca="1" si="674"/>
        <v>Провод желт.-зел.ТУ 3550</v>
      </c>
      <c r="K713" s="41" t="str">
        <f t="shared" ca="1" si="675"/>
        <v>ПВ1 1х6</v>
      </c>
      <c r="L713" s="158" t="str">
        <f t="shared" ca="1" si="666"/>
        <v/>
      </c>
      <c r="M713" s="159"/>
      <c r="N713" s="159"/>
      <c r="O713" s="160"/>
      <c r="P713" s="161" t="str">
        <f t="shared" ca="1" si="667"/>
        <v/>
      </c>
      <c r="Q713" s="161"/>
      <c r="R713" s="161"/>
      <c r="S713" s="161"/>
      <c r="T713" s="78" t="str">
        <f t="shared" ca="1" si="668"/>
        <v>м.</v>
      </c>
      <c r="U713" s="79">
        <f t="shared" ca="1" si="669"/>
        <v>35</v>
      </c>
      <c r="V713" s="158" t="str">
        <f t="shared" ca="1" si="670"/>
        <v/>
      </c>
      <c r="W713" s="160"/>
      <c r="X713" s="155" t="str">
        <f t="shared" ca="1" si="671"/>
        <v>Вариант Г1</v>
      </c>
      <c r="Y713" s="156"/>
      <c r="Z713" s="156"/>
      <c r="AA713" s="157"/>
      <c r="AB713" s="177"/>
      <c r="AC713" s="86">
        <f t="shared" si="677"/>
        <v>550</v>
      </c>
      <c r="AD713" s="86">
        <f t="shared" ca="1" si="676"/>
        <v>12</v>
      </c>
      <c r="AE713" s="86" t="str">
        <f t="shared" ca="1" si="672"/>
        <v>Провод желт.-зел.ТУ 3550</v>
      </c>
      <c r="AF713" s="86" t="str">
        <f t="shared" ca="1" si="672"/>
        <v>ПВ1 1х6</v>
      </c>
      <c r="AG713" s="86" t="str">
        <f t="shared" ca="1" si="672"/>
        <v/>
      </c>
      <c r="AH713" s="86" t="str">
        <f t="shared" ca="1" si="672"/>
        <v/>
      </c>
      <c r="AI713" s="86" t="str">
        <f t="shared" ca="1" si="672"/>
        <v>м.</v>
      </c>
      <c r="AJ713" s="86">
        <f t="shared" ca="1" si="672"/>
        <v>35</v>
      </c>
      <c r="AK713" s="86" t="str">
        <f t="shared" ca="1" si="672"/>
        <v/>
      </c>
      <c r="AL713" s="86" t="str">
        <f t="shared" ca="1" si="672"/>
        <v>Вариант Г1</v>
      </c>
      <c r="AM713" s="86" t="str">
        <f t="shared" ca="1" si="672"/>
        <v/>
      </c>
      <c r="AN713" s="86" t="str">
        <f t="shared" ca="1" si="672"/>
        <v/>
      </c>
      <c r="AO713" s="86" t="str">
        <f t="shared" ca="1" si="672"/>
        <v/>
      </c>
      <c r="AP713" s="86" t="str">
        <f t="shared" ca="1" si="672"/>
        <v/>
      </c>
      <c r="AQ713" s="86" t="str">
        <f t="shared" ca="1" si="672"/>
        <v/>
      </c>
    </row>
    <row r="714" spans="4:43" s="86" customFormat="1" ht="23.25" customHeight="1">
      <c r="H714" s="83"/>
      <c r="I714" s="3">
        <f t="shared" ca="1" si="673"/>
        <v>13</v>
      </c>
      <c r="J714" s="6" t="str">
        <f t="shared" ca="1" si="674"/>
        <v xml:space="preserve">Провод </v>
      </c>
      <c r="K714" s="79" t="str">
        <f t="shared" ca="1" si="675"/>
        <v>ПВ-1 1х2,5</v>
      </c>
      <c r="L714" s="158" t="str">
        <f t="shared" ca="1" si="666"/>
        <v/>
      </c>
      <c r="M714" s="159"/>
      <c r="N714" s="159"/>
      <c r="O714" s="160"/>
      <c r="P714" s="161" t="str">
        <f t="shared" ca="1" si="667"/>
        <v/>
      </c>
      <c r="Q714" s="161"/>
      <c r="R714" s="161"/>
      <c r="S714" s="161"/>
      <c r="T714" s="78" t="str">
        <f t="shared" ca="1" si="668"/>
        <v>м.</v>
      </c>
      <c r="U714" s="79">
        <f t="shared" ca="1" si="669"/>
        <v>21</v>
      </c>
      <c r="V714" s="158" t="str">
        <f t="shared" ca="1" si="670"/>
        <v/>
      </c>
      <c r="W714" s="160"/>
      <c r="X714" s="155" t="str">
        <f t="shared" ca="1" si="671"/>
        <v>Вариант Г1</v>
      </c>
      <c r="Y714" s="156"/>
      <c r="Z714" s="156"/>
      <c r="AA714" s="157"/>
      <c r="AB714" s="177"/>
      <c r="AC714" s="86">
        <f t="shared" si="677"/>
        <v>551</v>
      </c>
      <c r="AD714" s="86">
        <f t="shared" ca="1" si="676"/>
        <v>13</v>
      </c>
      <c r="AE714" s="86" t="str">
        <f t="shared" ca="1" si="672"/>
        <v xml:space="preserve">Провод </v>
      </c>
      <c r="AF714" s="86" t="str">
        <f t="shared" ca="1" si="672"/>
        <v>ПВ-1 1х2,5</v>
      </c>
      <c r="AG714" s="86" t="str">
        <f t="shared" ca="1" si="672"/>
        <v/>
      </c>
      <c r="AH714" s="86" t="str">
        <f t="shared" ca="1" si="672"/>
        <v/>
      </c>
      <c r="AI714" s="86" t="str">
        <f t="shared" ca="1" si="672"/>
        <v>м.</v>
      </c>
      <c r="AJ714" s="86">
        <f t="shared" ca="1" si="672"/>
        <v>21</v>
      </c>
      <c r="AK714" s="86" t="str">
        <f t="shared" ca="1" si="672"/>
        <v/>
      </c>
      <c r="AL714" s="86" t="str">
        <f t="shared" ca="1" si="672"/>
        <v>Вариант Г1</v>
      </c>
      <c r="AM714" s="86" t="str">
        <f t="shared" ca="1" si="672"/>
        <v/>
      </c>
      <c r="AN714" s="86" t="str">
        <f t="shared" ca="1" si="672"/>
        <v/>
      </c>
      <c r="AO714" s="86" t="str">
        <f t="shared" ca="1" si="672"/>
        <v/>
      </c>
      <c r="AP714" s="86" t="str">
        <f t="shared" ca="1" si="672"/>
        <v/>
      </c>
      <c r="AQ714" s="86" t="str">
        <f t="shared" ca="1" si="672"/>
        <v/>
      </c>
    </row>
    <row r="715" spans="4:43" s="86" customFormat="1" ht="23.25" customHeight="1">
      <c r="H715" s="83"/>
      <c r="I715" s="40">
        <f t="shared" ca="1" si="673"/>
        <v>14</v>
      </c>
      <c r="J715" s="6" t="str">
        <f t="shared" ca="1" si="674"/>
        <v xml:space="preserve">Провод </v>
      </c>
      <c r="K715" s="74" t="str">
        <f t="shared" ca="1" si="675"/>
        <v>ВВГнг 2х2,5</v>
      </c>
      <c r="L715" s="158" t="str">
        <f t="shared" ca="1" si="666"/>
        <v/>
      </c>
      <c r="M715" s="159"/>
      <c r="N715" s="159"/>
      <c r="O715" s="160"/>
      <c r="P715" s="161" t="str">
        <f t="shared" ca="1" si="667"/>
        <v/>
      </c>
      <c r="Q715" s="161"/>
      <c r="R715" s="161"/>
      <c r="S715" s="161"/>
      <c r="T715" s="78" t="str">
        <f t="shared" ca="1" si="668"/>
        <v>м.</v>
      </c>
      <c r="U715" s="79">
        <f t="shared" ca="1" si="669"/>
        <v>42</v>
      </c>
      <c r="V715" s="158" t="str">
        <f t="shared" ca="1" si="670"/>
        <v/>
      </c>
      <c r="W715" s="160"/>
      <c r="X715" s="155" t="str">
        <f t="shared" ca="1" si="671"/>
        <v>Вариант Г1</v>
      </c>
      <c r="Y715" s="156"/>
      <c r="Z715" s="156"/>
      <c r="AA715" s="157"/>
      <c r="AB715" s="177"/>
      <c r="AC715" s="86">
        <f t="shared" si="677"/>
        <v>552</v>
      </c>
      <c r="AD715" s="86">
        <f t="shared" ca="1" si="676"/>
        <v>14</v>
      </c>
      <c r="AE715" s="86" t="str">
        <f t="shared" ca="1" si="672"/>
        <v xml:space="preserve">Провод </v>
      </c>
      <c r="AF715" s="86" t="str">
        <f t="shared" ca="1" si="672"/>
        <v>ВВГнг 2х2,5</v>
      </c>
      <c r="AG715" s="86" t="str">
        <f t="shared" ca="1" si="672"/>
        <v/>
      </c>
      <c r="AH715" s="86" t="str">
        <f t="shared" ca="1" si="672"/>
        <v/>
      </c>
      <c r="AI715" s="86" t="str">
        <f t="shared" ca="1" si="672"/>
        <v>м.</v>
      </c>
      <c r="AJ715" s="86">
        <f t="shared" ca="1" si="672"/>
        <v>42</v>
      </c>
      <c r="AK715" s="86" t="str">
        <f t="shared" ca="1" si="672"/>
        <v/>
      </c>
      <c r="AL715" s="86" t="str">
        <f t="shared" ca="1" si="672"/>
        <v>Вариант Г1</v>
      </c>
      <c r="AM715" s="86" t="str">
        <f t="shared" ca="1" si="672"/>
        <v/>
      </c>
      <c r="AN715" s="86" t="str">
        <f t="shared" ca="1" si="672"/>
        <v/>
      </c>
      <c r="AO715" s="86" t="str">
        <f t="shared" ca="1" si="672"/>
        <v/>
      </c>
      <c r="AP715" s="86" t="str">
        <f t="shared" ca="1" si="672"/>
        <v/>
      </c>
      <c r="AQ715" s="86" t="str">
        <f t="shared" ca="1" si="672"/>
        <v/>
      </c>
    </row>
    <row r="716" spans="4:43" s="86" customFormat="1" ht="23.25" customHeight="1">
      <c r="H716" s="83"/>
      <c r="I716" s="3">
        <f t="shared" ca="1" si="673"/>
        <v>15</v>
      </c>
      <c r="J716" s="6" t="str">
        <f t="shared" ca="1" si="674"/>
        <v xml:space="preserve">Кабель </v>
      </c>
      <c r="K716" s="79" t="str">
        <f t="shared" ca="1" si="675"/>
        <v>КВВГнг 10х2,5</v>
      </c>
      <c r="L716" s="158" t="str">
        <f t="shared" ca="1" si="666"/>
        <v/>
      </c>
      <c r="M716" s="159"/>
      <c r="N716" s="159"/>
      <c r="O716" s="160"/>
      <c r="P716" s="161" t="str">
        <f t="shared" ca="1" si="667"/>
        <v/>
      </c>
      <c r="Q716" s="161"/>
      <c r="R716" s="161"/>
      <c r="S716" s="161"/>
      <c r="T716" s="78" t="str">
        <f t="shared" ca="1" si="668"/>
        <v>м.</v>
      </c>
      <c r="U716" s="79">
        <f t="shared" ca="1" si="669"/>
        <v>42</v>
      </c>
      <c r="V716" s="158" t="str">
        <f t="shared" ca="1" si="670"/>
        <v/>
      </c>
      <c r="W716" s="160"/>
      <c r="X716" s="155" t="str">
        <f t="shared" ca="1" si="671"/>
        <v>Вариант Г1</v>
      </c>
      <c r="Y716" s="156"/>
      <c r="Z716" s="156"/>
      <c r="AA716" s="157"/>
      <c r="AB716" s="177"/>
      <c r="AC716" s="86">
        <f t="shared" si="677"/>
        <v>553</v>
      </c>
      <c r="AD716" s="86">
        <f t="shared" ca="1" si="676"/>
        <v>15</v>
      </c>
      <c r="AE716" s="86" t="str">
        <f t="shared" ca="1" si="672"/>
        <v xml:space="preserve">Кабель </v>
      </c>
      <c r="AF716" s="86" t="str">
        <f t="shared" ca="1" si="672"/>
        <v>КВВГнг 10х2,5</v>
      </c>
      <c r="AG716" s="86" t="str">
        <f t="shared" ca="1" si="672"/>
        <v/>
      </c>
      <c r="AH716" s="86" t="str">
        <f t="shared" ca="1" si="672"/>
        <v/>
      </c>
      <c r="AI716" s="86" t="str">
        <f t="shared" ca="1" si="672"/>
        <v>м.</v>
      </c>
      <c r="AJ716" s="86">
        <f t="shared" ca="1" si="672"/>
        <v>42</v>
      </c>
      <c r="AK716" s="86" t="str">
        <f t="shared" ca="1" si="672"/>
        <v/>
      </c>
      <c r="AL716" s="86" t="str">
        <f t="shared" ca="1" si="672"/>
        <v>Вариант Г1</v>
      </c>
      <c r="AM716" s="86" t="str">
        <f t="shared" ca="1" si="672"/>
        <v/>
      </c>
      <c r="AN716" s="86" t="str">
        <f t="shared" ca="1" si="672"/>
        <v/>
      </c>
      <c r="AO716" s="86" t="str">
        <f t="shared" ca="1" si="672"/>
        <v/>
      </c>
      <c r="AP716" s="86" t="str">
        <f t="shared" ca="1" si="672"/>
        <v/>
      </c>
      <c r="AQ716" s="86" t="str">
        <f t="shared" ca="1" si="672"/>
        <v/>
      </c>
    </row>
    <row r="717" spans="4:43" s="86" customFormat="1" ht="23.25" customHeight="1">
      <c r="H717" s="83"/>
      <c r="I717" s="3">
        <f t="shared" ca="1" si="673"/>
        <v>16</v>
      </c>
      <c r="J717" s="6" t="str">
        <f t="shared" ca="1" si="674"/>
        <v xml:space="preserve">Наконечник </v>
      </c>
      <c r="K717" s="73" t="str">
        <f t="shared" ca="1" si="675"/>
        <v>НКИ 2.5-6</v>
      </c>
      <c r="L717" s="158" t="str">
        <f t="shared" ca="1" si="666"/>
        <v/>
      </c>
      <c r="M717" s="159"/>
      <c r="N717" s="159"/>
      <c r="O717" s="160"/>
      <c r="P717" s="161" t="str">
        <f t="shared" ca="1" si="667"/>
        <v/>
      </c>
      <c r="Q717" s="161"/>
      <c r="R717" s="161"/>
      <c r="S717" s="161"/>
      <c r="T717" s="78" t="str">
        <f t="shared" ca="1" si="668"/>
        <v>шт.</v>
      </c>
      <c r="U717" s="79">
        <f t="shared" ca="1" si="669"/>
        <v>42</v>
      </c>
      <c r="V717" s="158" t="str">
        <f t="shared" ca="1" si="670"/>
        <v/>
      </c>
      <c r="W717" s="160"/>
      <c r="X717" s="155" t="str">
        <f t="shared" ca="1" si="671"/>
        <v>Вариант Г1</v>
      </c>
      <c r="Y717" s="156"/>
      <c r="Z717" s="156"/>
      <c r="AA717" s="157"/>
      <c r="AB717" s="177"/>
      <c r="AC717" s="86">
        <f t="shared" si="677"/>
        <v>554</v>
      </c>
      <c r="AD717" s="86">
        <f t="shared" ca="1" si="676"/>
        <v>16</v>
      </c>
      <c r="AE717" s="86" t="str">
        <f t="shared" ca="1" si="672"/>
        <v xml:space="preserve">Наконечник </v>
      </c>
      <c r="AF717" s="86" t="str">
        <f t="shared" ca="1" si="672"/>
        <v>НКИ 2.5-6</v>
      </c>
      <c r="AG717" s="86" t="str">
        <f t="shared" ca="1" si="672"/>
        <v/>
      </c>
      <c r="AH717" s="86" t="str">
        <f t="shared" ca="1" si="672"/>
        <v/>
      </c>
      <c r="AI717" s="86" t="str">
        <f t="shared" ca="1" si="672"/>
        <v>шт.</v>
      </c>
      <c r="AJ717" s="86">
        <f t="shared" ca="1" si="672"/>
        <v>42</v>
      </c>
      <c r="AK717" s="86" t="str">
        <f t="shared" ca="1" si="672"/>
        <v/>
      </c>
      <c r="AL717" s="86" t="str">
        <f t="shared" ca="1" si="672"/>
        <v>Вариант Г1</v>
      </c>
      <c r="AM717" s="86" t="str">
        <f t="shared" ca="1" si="672"/>
        <v/>
      </c>
      <c r="AN717" s="86" t="str">
        <f t="shared" ca="1" si="672"/>
        <v/>
      </c>
      <c r="AO717" s="86" t="str">
        <f t="shared" ca="1" si="672"/>
        <v/>
      </c>
      <c r="AP717" s="86" t="str">
        <f t="shared" ca="1" si="672"/>
        <v/>
      </c>
      <c r="AQ717" s="86" t="str">
        <f t="shared" ca="1" si="672"/>
        <v/>
      </c>
    </row>
    <row r="718" spans="4:43" s="86" customFormat="1" ht="23.25" customHeight="1">
      <c r="H718" s="83"/>
      <c r="I718" s="3">
        <f t="shared" ca="1" si="673"/>
        <v>17</v>
      </c>
      <c r="J718" s="6" t="str">
        <f t="shared" ca="1" si="674"/>
        <v xml:space="preserve">Наконечник </v>
      </c>
      <c r="K718" s="79" t="str">
        <f t="shared" ca="1" si="675"/>
        <v>НКИ 5,5-6</v>
      </c>
      <c r="L718" s="158" t="str">
        <f t="shared" ca="1" si="666"/>
        <v/>
      </c>
      <c r="M718" s="159"/>
      <c r="N718" s="159"/>
      <c r="O718" s="160"/>
      <c r="P718" s="161" t="str">
        <f t="shared" ca="1" si="667"/>
        <v/>
      </c>
      <c r="Q718" s="161"/>
      <c r="R718" s="161"/>
      <c r="S718" s="161"/>
      <c r="T718" s="78" t="str">
        <f t="shared" ca="1" si="668"/>
        <v>шт.</v>
      </c>
      <c r="U718" s="79">
        <f t="shared" ca="1" si="669"/>
        <v>14</v>
      </c>
      <c r="V718" s="158" t="str">
        <f t="shared" ca="1" si="670"/>
        <v/>
      </c>
      <c r="W718" s="160"/>
      <c r="X718" s="155" t="str">
        <f t="shared" ca="1" si="671"/>
        <v>Вариант Г1</v>
      </c>
      <c r="Y718" s="156"/>
      <c r="Z718" s="156"/>
      <c r="AA718" s="157"/>
      <c r="AB718" s="177"/>
      <c r="AC718" s="86">
        <f t="shared" si="677"/>
        <v>555</v>
      </c>
      <c r="AD718" s="86">
        <f t="shared" ca="1" si="676"/>
        <v>17</v>
      </c>
      <c r="AE718" s="86" t="str">
        <f t="shared" ca="1" si="672"/>
        <v xml:space="preserve">Наконечник </v>
      </c>
      <c r="AF718" s="86" t="str">
        <f t="shared" ca="1" si="672"/>
        <v>НКИ 5,5-6</v>
      </c>
      <c r="AG718" s="86" t="str">
        <f t="shared" ca="1" si="672"/>
        <v/>
      </c>
      <c r="AH718" s="86" t="str">
        <f t="shared" ca="1" si="672"/>
        <v/>
      </c>
      <c r="AI718" s="86" t="str">
        <f t="shared" ca="1" si="672"/>
        <v>шт.</v>
      </c>
      <c r="AJ718" s="86">
        <f t="shared" ca="1" si="672"/>
        <v>14</v>
      </c>
      <c r="AK718" s="86" t="str">
        <f t="shared" ca="1" si="672"/>
        <v/>
      </c>
      <c r="AL718" s="86" t="str">
        <f t="shared" ca="1" si="672"/>
        <v>Вариант Г1</v>
      </c>
      <c r="AM718" s="86" t="str">
        <f t="shared" ca="1" si="672"/>
        <v/>
      </c>
      <c r="AN718" s="86" t="str">
        <f t="shared" ca="1" si="672"/>
        <v/>
      </c>
      <c r="AO718" s="86" t="str">
        <f t="shared" ca="1" si="672"/>
        <v/>
      </c>
      <c r="AP718" s="86" t="str">
        <f t="shared" ca="1" si="672"/>
        <v/>
      </c>
      <c r="AQ718" s="86" t="str">
        <f t="shared" ca="1" si="672"/>
        <v/>
      </c>
    </row>
    <row r="719" spans="4:43" s="86" customFormat="1" ht="23.25" customHeight="1">
      <c r="H719" s="83"/>
      <c r="I719" s="3">
        <f t="shared" ca="1" si="673"/>
        <v>18</v>
      </c>
      <c r="J719" s="6" t="str">
        <f t="shared" ca="1" si="674"/>
        <v>Болт ГОСТ 7798-70</v>
      </c>
      <c r="K719" s="47" t="str">
        <f t="shared" ca="1" si="675"/>
        <v>М4х25</v>
      </c>
      <c r="L719" s="158" t="str">
        <f t="shared" ca="1" si="666"/>
        <v/>
      </c>
      <c r="M719" s="159"/>
      <c r="N719" s="159"/>
      <c r="O719" s="160"/>
      <c r="P719" s="161" t="str">
        <f t="shared" ca="1" si="667"/>
        <v/>
      </c>
      <c r="Q719" s="161"/>
      <c r="R719" s="161"/>
      <c r="S719" s="161"/>
      <c r="T719" s="78" t="str">
        <f t="shared" ca="1" si="668"/>
        <v>шт.</v>
      </c>
      <c r="U719" s="79">
        <f t="shared" ca="1" si="669"/>
        <v>21</v>
      </c>
      <c r="V719" s="158" t="str">
        <f t="shared" ca="1" si="670"/>
        <v/>
      </c>
      <c r="W719" s="160"/>
      <c r="X719" s="155" t="str">
        <f t="shared" ca="1" si="671"/>
        <v>Вариант Г1</v>
      </c>
      <c r="Y719" s="156"/>
      <c r="Z719" s="156"/>
      <c r="AA719" s="157"/>
      <c r="AB719" s="177"/>
      <c r="AC719" s="86">
        <f t="shared" si="677"/>
        <v>556</v>
      </c>
      <c r="AD719" s="86">
        <f t="shared" ca="1" si="676"/>
        <v>18</v>
      </c>
      <c r="AE719" s="86" t="str">
        <f t="shared" ca="1" si="672"/>
        <v>Болт ГОСТ 7798-70</v>
      </c>
      <c r="AF719" s="86" t="str">
        <f t="shared" ca="1" si="672"/>
        <v>М4х25</v>
      </c>
      <c r="AG719" s="86" t="str">
        <f t="shared" ca="1" si="672"/>
        <v/>
      </c>
      <c r="AH719" s="86" t="str">
        <f t="shared" ca="1" si="672"/>
        <v/>
      </c>
      <c r="AI719" s="86" t="str">
        <f t="shared" ca="1" si="672"/>
        <v>шт.</v>
      </c>
      <c r="AJ719" s="86">
        <f t="shared" ca="1" si="672"/>
        <v>21</v>
      </c>
      <c r="AK719" s="86" t="str">
        <f t="shared" ca="1" si="672"/>
        <v/>
      </c>
      <c r="AL719" s="86" t="str">
        <f t="shared" ca="1" si="672"/>
        <v>Вариант Г1</v>
      </c>
      <c r="AM719" s="86" t="str">
        <f t="shared" ca="1" si="672"/>
        <v/>
      </c>
      <c r="AN719" s="86" t="str">
        <f t="shared" ca="1" si="672"/>
        <v/>
      </c>
      <c r="AO719" s="86" t="str">
        <f t="shared" ca="1" si="672"/>
        <v/>
      </c>
      <c r="AP719" s="86" t="str">
        <f t="shared" ca="1" si="672"/>
        <v/>
      </c>
      <c r="AQ719" s="86" t="str">
        <f t="shared" ca="1" si="672"/>
        <v/>
      </c>
    </row>
    <row r="720" spans="4:43" s="86" customFormat="1" ht="23.25" customHeight="1">
      <c r="H720" s="83"/>
      <c r="I720" s="3">
        <f t="shared" ca="1" si="673"/>
        <v>19</v>
      </c>
      <c r="J720" s="6" t="str">
        <f t="shared" ca="1" si="674"/>
        <v>Гайка ГОСТ 5927-70</v>
      </c>
      <c r="K720" s="79" t="str">
        <f t="shared" ca="1" si="675"/>
        <v>М4</v>
      </c>
      <c r="L720" s="158" t="str">
        <f t="shared" ca="1" si="666"/>
        <v/>
      </c>
      <c r="M720" s="159"/>
      <c r="N720" s="159"/>
      <c r="O720" s="160"/>
      <c r="P720" s="161" t="str">
        <f t="shared" ca="1" si="667"/>
        <v/>
      </c>
      <c r="Q720" s="161"/>
      <c r="R720" s="161"/>
      <c r="S720" s="161"/>
      <c r="T720" s="78" t="str">
        <f t="shared" ca="1" si="668"/>
        <v>шт.</v>
      </c>
      <c r="U720" s="79">
        <f t="shared" ca="1" si="669"/>
        <v>21</v>
      </c>
      <c r="V720" s="158" t="str">
        <f t="shared" ca="1" si="670"/>
        <v/>
      </c>
      <c r="W720" s="160"/>
      <c r="X720" s="155" t="str">
        <f t="shared" ca="1" si="671"/>
        <v>Вариант Г1</v>
      </c>
      <c r="Y720" s="156"/>
      <c r="Z720" s="156"/>
      <c r="AA720" s="157"/>
      <c r="AB720" s="177"/>
      <c r="AC720" s="86">
        <f t="shared" si="677"/>
        <v>557</v>
      </c>
      <c r="AD720" s="86">
        <f t="shared" ca="1" si="676"/>
        <v>19</v>
      </c>
      <c r="AE720" s="86" t="str">
        <f t="shared" ca="1" si="672"/>
        <v>Гайка ГОСТ 5927-70</v>
      </c>
      <c r="AF720" s="86" t="str">
        <f t="shared" ca="1" si="672"/>
        <v>М4</v>
      </c>
      <c r="AG720" s="86" t="str">
        <f t="shared" ca="1" si="672"/>
        <v/>
      </c>
      <c r="AH720" s="86" t="str">
        <f t="shared" ca="1" si="672"/>
        <v/>
      </c>
      <c r="AI720" s="86" t="str">
        <f t="shared" ca="1" si="672"/>
        <v>шт.</v>
      </c>
      <c r="AJ720" s="86">
        <f t="shared" ca="1" si="672"/>
        <v>21</v>
      </c>
      <c r="AK720" s="86" t="str">
        <f t="shared" ca="1" si="672"/>
        <v/>
      </c>
      <c r="AL720" s="86" t="str">
        <f t="shared" ca="1" si="672"/>
        <v>Вариант Г1</v>
      </c>
      <c r="AM720" s="86" t="str">
        <f t="shared" ca="1" si="672"/>
        <v/>
      </c>
      <c r="AN720" s="86" t="str">
        <f t="shared" ca="1" si="672"/>
        <v/>
      </c>
      <c r="AO720" s="86" t="str">
        <f t="shared" ca="1" si="672"/>
        <v/>
      </c>
      <c r="AP720" s="86" t="str">
        <f t="shared" ca="1" si="672"/>
        <v/>
      </c>
      <c r="AQ720" s="86" t="str">
        <f t="shared" ca="1" si="672"/>
        <v/>
      </c>
    </row>
    <row r="721" spans="4:43" s="86" customFormat="1" ht="23.25" customHeight="1">
      <c r="H721" s="83"/>
      <c r="I721" s="3">
        <f t="shared" ca="1" si="673"/>
        <v>20</v>
      </c>
      <c r="J721" s="6" t="str">
        <f t="shared" ca="1" si="674"/>
        <v>Шайба пружинн. гровер ГОСТ 6402-70</v>
      </c>
      <c r="K721" s="79" t="str">
        <f t="shared" ca="1" si="675"/>
        <v>М4</v>
      </c>
      <c r="L721" s="158" t="str">
        <f t="shared" ca="1" si="666"/>
        <v/>
      </c>
      <c r="M721" s="159"/>
      <c r="N721" s="159"/>
      <c r="O721" s="160"/>
      <c r="P721" s="161" t="str">
        <f t="shared" ca="1" si="667"/>
        <v/>
      </c>
      <c r="Q721" s="161"/>
      <c r="R721" s="161"/>
      <c r="S721" s="161"/>
      <c r="T721" s="78" t="str">
        <f t="shared" ca="1" si="668"/>
        <v>шт.</v>
      </c>
      <c r="U721" s="79">
        <f t="shared" ca="1" si="669"/>
        <v>21</v>
      </c>
      <c r="V721" s="158" t="str">
        <f t="shared" ca="1" si="670"/>
        <v/>
      </c>
      <c r="W721" s="160"/>
      <c r="X721" s="155" t="str">
        <f t="shared" ca="1" si="671"/>
        <v>Вариант Г1</v>
      </c>
      <c r="Y721" s="156"/>
      <c r="Z721" s="156"/>
      <c r="AA721" s="157"/>
      <c r="AB721" s="177"/>
      <c r="AC721" s="86">
        <f t="shared" si="677"/>
        <v>558</v>
      </c>
      <c r="AD721" s="86">
        <f t="shared" ca="1" si="676"/>
        <v>20</v>
      </c>
      <c r="AE721" s="86" t="str">
        <f t="shared" ca="1" si="672"/>
        <v>Шайба пружинн. гровер ГОСТ 6402-70</v>
      </c>
      <c r="AF721" s="86" t="str">
        <f t="shared" ca="1" si="672"/>
        <v>М4</v>
      </c>
      <c r="AG721" s="86" t="str">
        <f t="shared" ca="1" si="672"/>
        <v/>
      </c>
      <c r="AH721" s="86" t="str">
        <f t="shared" ca="1" si="672"/>
        <v/>
      </c>
      <c r="AI721" s="86" t="str">
        <f t="shared" ca="1" si="672"/>
        <v>шт.</v>
      </c>
      <c r="AJ721" s="86">
        <f t="shared" ca="1" si="672"/>
        <v>21</v>
      </c>
      <c r="AK721" s="86" t="str">
        <f t="shared" ca="1" si="672"/>
        <v/>
      </c>
      <c r="AL721" s="86" t="str">
        <f t="shared" ca="1" si="672"/>
        <v>Вариант Г1</v>
      </c>
      <c r="AM721" s="86" t="str">
        <f t="shared" ca="1" si="672"/>
        <v/>
      </c>
      <c r="AN721" s="86" t="str">
        <f t="shared" ca="1" si="672"/>
        <v/>
      </c>
      <c r="AO721" s="86" t="str">
        <f t="shared" ca="1" si="672"/>
        <v/>
      </c>
      <c r="AP721" s="86" t="str">
        <f t="shared" ca="1" si="672"/>
        <v/>
      </c>
      <c r="AQ721" s="86" t="str">
        <f t="shared" ca="1" si="672"/>
        <v/>
      </c>
    </row>
    <row r="722" spans="4:43" s="86" customFormat="1" ht="23.25" customHeight="1">
      <c r="H722" s="83"/>
      <c r="I722" s="3">
        <f t="shared" ca="1" si="673"/>
        <v>21</v>
      </c>
      <c r="J722" s="6" t="str">
        <f t="shared" ca="1" si="674"/>
        <v xml:space="preserve">Шайба плоск. усил. ГОСТ 6958 </v>
      </c>
      <c r="K722" s="79" t="str">
        <f t="shared" ca="1" si="675"/>
        <v>М4</v>
      </c>
      <c r="L722" s="158" t="str">
        <f t="shared" ca="1" si="666"/>
        <v/>
      </c>
      <c r="M722" s="159"/>
      <c r="N722" s="159"/>
      <c r="O722" s="160"/>
      <c r="P722" s="161" t="str">
        <f t="shared" ca="1" si="667"/>
        <v/>
      </c>
      <c r="Q722" s="161"/>
      <c r="R722" s="161"/>
      <c r="S722" s="161"/>
      <c r="T722" s="78" t="str">
        <f t="shared" ca="1" si="668"/>
        <v>шт.</v>
      </c>
      <c r="U722" s="79">
        <f t="shared" ca="1" si="669"/>
        <v>42</v>
      </c>
      <c r="V722" s="158" t="str">
        <f t="shared" ca="1" si="670"/>
        <v/>
      </c>
      <c r="W722" s="160"/>
      <c r="X722" s="155" t="str">
        <f t="shared" ca="1" si="671"/>
        <v>Вариант Г1</v>
      </c>
      <c r="Y722" s="156"/>
      <c r="Z722" s="156"/>
      <c r="AA722" s="157"/>
      <c r="AB722" s="177"/>
      <c r="AC722" s="86">
        <f t="shared" si="677"/>
        <v>559</v>
      </c>
      <c r="AD722" s="86">
        <f t="shared" ca="1" si="676"/>
        <v>21</v>
      </c>
      <c r="AE722" s="86" t="str">
        <f t="shared" ca="1" si="672"/>
        <v xml:space="preserve">Шайба плоск. усил. ГОСТ 6958 </v>
      </c>
      <c r="AF722" s="86" t="str">
        <f t="shared" ca="1" si="672"/>
        <v>М4</v>
      </c>
      <c r="AG722" s="86" t="str">
        <f t="shared" ca="1" si="672"/>
        <v/>
      </c>
      <c r="AH722" s="86" t="str">
        <f t="shared" ca="1" si="672"/>
        <v/>
      </c>
      <c r="AI722" s="86" t="str">
        <f t="shared" ca="1" si="672"/>
        <v>шт.</v>
      </c>
      <c r="AJ722" s="86">
        <f t="shared" ca="1" si="672"/>
        <v>42</v>
      </c>
      <c r="AK722" s="86" t="str">
        <f t="shared" ca="1" si="672"/>
        <v/>
      </c>
      <c r="AL722" s="86" t="str">
        <f t="shared" ca="1" si="672"/>
        <v>Вариант Г1</v>
      </c>
      <c r="AM722" s="86" t="str">
        <f t="shared" ca="1" si="672"/>
        <v/>
      </c>
      <c r="AN722" s="86" t="str">
        <f t="shared" ca="1" si="672"/>
        <v/>
      </c>
      <c r="AO722" s="86" t="str">
        <f t="shared" ca="1" si="672"/>
        <v/>
      </c>
      <c r="AP722" s="86" t="str">
        <f t="shared" ca="1" si="672"/>
        <v/>
      </c>
      <c r="AQ722" s="86" t="str">
        <f t="shared" ca="1" si="672"/>
        <v/>
      </c>
    </row>
    <row r="723" spans="4:43" s="86" customFormat="1" ht="23.25" customHeight="1">
      <c r="H723" s="83"/>
      <c r="I723" s="3">
        <f t="shared" ca="1" si="673"/>
        <v>22</v>
      </c>
      <c r="J723" s="6" t="str">
        <f t="shared" ca="1" si="674"/>
        <v xml:space="preserve">Наконечник </v>
      </c>
      <c r="K723" s="47" t="str">
        <f t="shared" ca="1" si="675"/>
        <v>НКИ(н) 2,5-4</v>
      </c>
      <c r="L723" s="158" t="str">
        <f t="shared" ca="1" si="666"/>
        <v/>
      </c>
      <c r="M723" s="159"/>
      <c r="N723" s="159"/>
      <c r="O723" s="160"/>
      <c r="P723" s="161" t="str">
        <f t="shared" ca="1" si="667"/>
        <v/>
      </c>
      <c r="Q723" s="161"/>
      <c r="R723" s="161"/>
      <c r="S723" s="161"/>
      <c r="T723" s="78" t="str">
        <f t="shared" ca="1" si="668"/>
        <v>шт.</v>
      </c>
      <c r="U723" s="79">
        <f t="shared" ca="1" si="669"/>
        <v>21</v>
      </c>
      <c r="V723" s="158" t="str">
        <f t="shared" ca="1" si="670"/>
        <v/>
      </c>
      <c r="W723" s="160"/>
      <c r="X723" s="155" t="str">
        <f t="shared" ca="1" si="671"/>
        <v>Вариант Г1</v>
      </c>
      <c r="Y723" s="156"/>
      <c r="Z723" s="156"/>
      <c r="AA723" s="157"/>
      <c r="AB723" s="177"/>
      <c r="AC723" s="86">
        <f t="shared" si="677"/>
        <v>560</v>
      </c>
      <c r="AD723" s="86">
        <f t="shared" ca="1" si="676"/>
        <v>22</v>
      </c>
      <c r="AE723" s="86" t="str">
        <f t="shared" ca="1" si="672"/>
        <v xml:space="preserve">Наконечник </v>
      </c>
      <c r="AF723" s="86" t="str">
        <f t="shared" ca="1" si="672"/>
        <v>НКИ(н) 2,5-4</v>
      </c>
      <c r="AG723" s="86" t="str">
        <f t="shared" ca="1" si="672"/>
        <v/>
      </c>
      <c r="AH723" s="86" t="str">
        <f t="shared" ca="1" si="672"/>
        <v/>
      </c>
      <c r="AI723" s="86" t="str">
        <f t="shared" ca="1" si="672"/>
        <v>шт.</v>
      </c>
      <c r="AJ723" s="86">
        <f t="shared" ca="1" si="672"/>
        <v>21</v>
      </c>
      <c r="AK723" s="86" t="str">
        <f t="shared" ca="1" si="672"/>
        <v/>
      </c>
      <c r="AL723" s="86" t="str">
        <f t="shared" ca="1" si="672"/>
        <v>Вариант Г1</v>
      </c>
      <c r="AM723" s="86" t="str">
        <f t="shared" ca="1" si="672"/>
        <v/>
      </c>
      <c r="AN723" s="86" t="str">
        <f t="shared" ca="1" si="672"/>
        <v/>
      </c>
      <c r="AO723" s="86" t="str">
        <f t="shared" ca="1" si="672"/>
        <v/>
      </c>
      <c r="AP723" s="86" t="str">
        <f t="shared" ca="1" si="672"/>
        <v/>
      </c>
      <c r="AQ723" s="86" t="str">
        <f t="shared" ca="1" si="672"/>
        <v/>
      </c>
    </row>
    <row r="724" spans="4:43" s="86" customFormat="1" ht="23.25" customHeight="1">
      <c r="H724" s="83"/>
      <c r="I724" s="3">
        <f t="shared" ca="1" si="673"/>
        <v>23</v>
      </c>
      <c r="J724" s="6" t="str">
        <f t="shared" ca="1" si="674"/>
        <v>Труба гофр. ПНД с зондом черная</v>
      </c>
      <c r="K724" s="79" t="str">
        <f t="shared" ca="1" si="675"/>
        <v>d 25мм</v>
      </c>
      <c r="L724" s="158" t="str">
        <f t="shared" ca="1" si="666"/>
        <v/>
      </c>
      <c r="M724" s="159"/>
      <c r="N724" s="159"/>
      <c r="O724" s="160"/>
      <c r="P724" s="161" t="str">
        <f t="shared" ca="1" si="667"/>
        <v/>
      </c>
      <c r="Q724" s="161"/>
      <c r="R724" s="161"/>
      <c r="S724" s="161"/>
      <c r="T724" s="78" t="str">
        <f t="shared" ca="1" si="668"/>
        <v>м.</v>
      </c>
      <c r="U724" s="79">
        <f t="shared" ca="1" si="669"/>
        <v>56</v>
      </c>
      <c r="V724" s="158" t="str">
        <f t="shared" ca="1" si="670"/>
        <v/>
      </c>
      <c r="W724" s="160"/>
      <c r="X724" s="155" t="str">
        <f t="shared" ca="1" si="671"/>
        <v>Вариант Г1</v>
      </c>
      <c r="Y724" s="156"/>
      <c r="Z724" s="156"/>
      <c r="AA724" s="157"/>
      <c r="AB724" s="177"/>
      <c r="AC724" s="86">
        <f t="shared" si="677"/>
        <v>561</v>
      </c>
      <c r="AD724" s="86">
        <f t="shared" ca="1" si="676"/>
        <v>23</v>
      </c>
      <c r="AE724" s="86" t="str">
        <f t="shared" ca="1" si="672"/>
        <v>Труба гофр. ПНД с зондом черная</v>
      </c>
      <c r="AF724" s="86" t="str">
        <f t="shared" ca="1" si="672"/>
        <v>d 25мм</v>
      </c>
      <c r="AG724" s="86" t="str">
        <f t="shared" ca="1" si="672"/>
        <v/>
      </c>
      <c r="AH724" s="86" t="str">
        <f t="shared" ca="1" si="672"/>
        <v/>
      </c>
      <c r="AI724" s="86" t="str">
        <f t="shared" ca="1" si="672"/>
        <v>м.</v>
      </c>
      <c r="AJ724" s="86">
        <f t="shared" ca="1" si="672"/>
        <v>56</v>
      </c>
      <c r="AK724" s="86" t="str">
        <f t="shared" ca="1" si="672"/>
        <v/>
      </c>
      <c r="AL724" s="86" t="str">
        <f t="shared" ca="1" si="672"/>
        <v>Вариант Г1</v>
      </c>
      <c r="AM724" s="86" t="str">
        <f t="shared" ca="1" si="672"/>
        <v/>
      </c>
      <c r="AN724" s="86" t="str">
        <f t="shared" ca="1" si="672"/>
        <v/>
      </c>
      <c r="AO724" s="86" t="str">
        <f t="shared" ca="1" si="672"/>
        <v/>
      </c>
      <c r="AP724" s="86" t="str">
        <f t="shared" ca="1" si="672"/>
        <v/>
      </c>
      <c r="AQ724" s="86" t="str">
        <f t="shared" ca="1" si="672"/>
        <v/>
      </c>
    </row>
    <row r="725" spans="4:43" s="86" customFormat="1" ht="23.25" customHeight="1">
      <c r="H725" s="83"/>
      <c r="I725" s="3">
        <f t="shared" ca="1" si="673"/>
        <v>24</v>
      </c>
      <c r="J725" s="6" t="str">
        <f t="shared" ca="1" si="674"/>
        <v xml:space="preserve">Скоба металл. двухлапковая  </v>
      </c>
      <c r="K725" s="79" t="str">
        <f t="shared" ca="1" si="675"/>
        <v>d25-26мм</v>
      </c>
      <c r="L725" s="158" t="str">
        <f t="shared" ca="1" si="666"/>
        <v/>
      </c>
      <c r="M725" s="159"/>
      <c r="N725" s="159"/>
      <c r="O725" s="160"/>
      <c r="P725" s="161" t="str">
        <f t="shared" ca="1" si="667"/>
        <v/>
      </c>
      <c r="Q725" s="161"/>
      <c r="R725" s="161"/>
      <c r="S725" s="161"/>
      <c r="T725" s="78" t="str">
        <f t="shared" ca="1" si="668"/>
        <v>шт.</v>
      </c>
      <c r="U725" s="79">
        <f t="shared" ca="1" si="669"/>
        <v>56</v>
      </c>
      <c r="V725" s="158" t="str">
        <f t="shared" ca="1" si="670"/>
        <v/>
      </c>
      <c r="W725" s="160"/>
      <c r="X725" s="155" t="str">
        <f t="shared" ca="1" si="671"/>
        <v>Вариант Г1</v>
      </c>
      <c r="Y725" s="156"/>
      <c r="Z725" s="156"/>
      <c r="AA725" s="157"/>
      <c r="AB725" s="177"/>
      <c r="AC725" s="86">
        <f t="shared" si="677"/>
        <v>562</v>
      </c>
      <c r="AD725" s="86">
        <f t="shared" ca="1" si="676"/>
        <v>24</v>
      </c>
      <c r="AE725" s="86" t="str">
        <f t="shared" ref="AE725:AQ737" ca="1" si="678">IF(OFFSET(INDIRECT($AD$2),$AC725,AE$2,1,1)&lt;&gt;0,OFFSET(INDIRECT($AD$2),$AC725,AE$2,1,1),"")</f>
        <v xml:space="preserve">Скоба металл. двухлапковая  </v>
      </c>
      <c r="AF725" s="86" t="str">
        <f t="shared" ca="1" si="678"/>
        <v>d25-26мм</v>
      </c>
      <c r="AG725" s="86" t="str">
        <f t="shared" ca="1" si="678"/>
        <v/>
      </c>
      <c r="AH725" s="86" t="str">
        <f t="shared" ca="1" si="678"/>
        <v/>
      </c>
      <c r="AI725" s="86" t="str">
        <f t="shared" ca="1" si="678"/>
        <v>шт.</v>
      </c>
      <c r="AJ725" s="86">
        <f t="shared" ca="1" si="678"/>
        <v>56</v>
      </c>
      <c r="AK725" s="86" t="str">
        <f t="shared" ca="1" si="678"/>
        <v/>
      </c>
      <c r="AL725" s="86" t="str">
        <f t="shared" ca="1" si="678"/>
        <v>Вариант Г1</v>
      </c>
      <c r="AM725" s="86" t="str">
        <f t="shared" ca="1" si="678"/>
        <v/>
      </c>
      <c r="AN725" s="86" t="str">
        <f t="shared" ca="1" si="678"/>
        <v/>
      </c>
      <c r="AO725" s="86" t="str">
        <f t="shared" ca="1" si="678"/>
        <v/>
      </c>
      <c r="AP725" s="86" t="str">
        <f t="shared" ca="1" si="678"/>
        <v/>
      </c>
      <c r="AQ725" s="86" t="str">
        <f t="shared" ca="1" si="678"/>
        <v/>
      </c>
    </row>
    <row r="726" spans="4:43" s="86" customFormat="1" ht="23.25" customHeight="1">
      <c r="H726" s="83"/>
      <c r="I726" s="3">
        <f t="shared" ca="1" si="673"/>
        <v>25</v>
      </c>
      <c r="J726" s="76" t="str">
        <f t="shared" ca="1" si="674"/>
        <v>Саморез пр. шайб. сверл DIN 7504 К</v>
      </c>
      <c r="K726" s="79" t="str">
        <f t="shared" ca="1" si="675"/>
        <v>4,2х19</v>
      </c>
      <c r="L726" s="158" t="str">
        <f t="shared" ca="1" si="666"/>
        <v/>
      </c>
      <c r="M726" s="159"/>
      <c r="N726" s="159"/>
      <c r="O726" s="160"/>
      <c r="P726" s="161" t="str">
        <f t="shared" ca="1" si="667"/>
        <v/>
      </c>
      <c r="Q726" s="161"/>
      <c r="R726" s="161"/>
      <c r="S726" s="161"/>
      <c r="T726" s="78" t="str">
        <f t="shared" ca="1" si="668"/>
        <v>шт.</v>
      </c>
      <c r="U726" s="79">
        <f t="shared" ca="1" si="669"/>
        <v>112</v>
      </c>
      <c r="V726" s="158" t="str">
        <f t="shared" ca="1" si="670"/>
        <v/>
      </c>
      <c r="W726" s="160"/>
      <c r="X726" s="155" t="str">
        <f t="shared" ca="1" si="671"/>
        <v>Вариант Г1</v>
      </c>
      <c r="Y726" s="156"/>
      <c r="Z726" s="156"/>
      <c r="AA726" s="157"/>
      <c r="AB726" s="177"/>
      <c r="AC726" s="86">
        <f t="shared" si="677"/>
        <v>563</v>
      </c>
      <c r="AD726" s="86">
        <f t="shared" ca="1" si="676"/>
        <v>25</v>
      </c>
      <c r="AE726" s="86" t="str">
        <f t="shared" ca="1" si="678"/>
        <v>Саморез пр. шайб. сверл DIN 7504 К</v>
      </c>
      <c r="AF726" s="86" t="str">
        <f t="shared" ca="1" si="678"/>
        <v>4,2х19</v>
      </c>
      <c r="AG726" s="86" t="str">
        <f t="shared" ca="1" si="678"/>
        <v/>
      </c>
      <c r="AH726" s="86" t="str">
        <f t="shared" ca="1" si="678"/>
        <v/>
      </c>
      <c r="AI726" s="86" t="str">
        <f t="shared" ca="1" si="678"/>
        <v>шт.</v>
      </c>
      <c r="AJ726" s="86">
        <f t="shared" ca="1" si="678"/>
        <v>112</v>
      </c>
      <c r="AK726" s="86" t="str">
        <f t="shared" ca="1" si="678"/>
        <v/>
      </c>
      <c r="AL726" s="86" t="str">
        <f t="shared" ca="1" si="678"/>
        <v>Вариант Г1</v>
      </c>
      <c r="AM726" s="86" t="str">
        <f t="shared" ca="1" si="678"/>
        <v/>
      </c>
      <c r="AN726" s="86" t="str">
        <f t="shared" ca="1" si="678"/>
        <v/>
      </c>
      <c r="AO726" s="86" t="str">
        <f t="shared" ca="1" si="678"/>
        <v/>
      </c>
      <c r="AP726" s="86" t="str">
        <f t="shared" ca="1" si="678"/>
        <v/>
      </c>
      <c r="AQ726" s="86" t="str">
        <f t="shared" ca="1" si="678"/>
        <v/>
      </c>
    </row>
    <row r="727" spans="4:43" s="86" customFormat="1" ht="23.25" customHeight="1">
      <c r="H727" s="83"/>
      <c r="I727" s="3">
        <f t="shared" ca="1" si="673"/>
        <v>26</v>
      </c>
      <c r="J727" s="6" t="str">
        <f t="shared" ca="1" si="674"/>
        <v>Саморез пр. шайб. сверл DIN 7504 К</v>
      </c>
      <c r="K727" s="47" t="str">
        <f t="shared" ca="1" si="675"/>
        <v>4,2х35</v>
      </c>
      <c r="L727" s="158" t="str">
        <f t="shared" ca="1" si="666"/>
        <v/>
      </c>
      <c r="M727" s="159"/>
      <c r="N727" s="159"/>
      <c r="O727" s="160"/>
      <c r="P727" s="161" t="str">
        <f t="shared" ca="1" si="667"/>
        <v/>
      </c>
      <c r="Q727" s="161"/>
      <c r="R727" s="161"/>
      <c r="S727" s="161"/>
      <c r="T727" s="78" t="str">
        <f t="shared" ca="1" si="668"/>
        <v>шт.</v>
      </c>
      <c r="U727" s="79">
        <f t="shared" ca="1" si="669"/>
        <v>28</v>
      </c>
      <c r="V727" s="158" t="str">
        <f t="shared" ca="1" si="670"/>
        <v/>
      </c>
      <c r="W727" s="160"/>
      <c r="X727" s="155" t="str">
        <f t="shared" ca="1" si="671"/>
        <v>Вариант Г1</v>
      </c>
      <c r="Y727" s="156"/>
      <c r="Z727" s="156"/>
      <c r="AA727" s="157"/>
      <c r="AB727" s="177"/>
      <c r="AC727" s="86">
        <f t="shared" si="677"/>
        <v>564</v>
      </c>
      <c r="AD727" s="86">
        <f t="shared" ca="1" si="676"/>
        <v>26</v>
      </c>
      <c r="AE727" s="86" t="str">
        <f t="shared" ca="1" si="678"/>
        <v>Саморез пр. шайб. сверл DIN 7504 К</v>
      </c>
      <c r="AF727" s="86" t="str">
        <f t="shared" ca="1" si="678"/>
        <v>4,2х35</v>
      </c>
      <c r="AG727" s="86" t="str">
        <f t="shared" ca="1" si="678"/>
        <v/>
      </c>
      <c r="AH727" s="86" t="str">
        <f t="shared" ca="1" si="678"/>
        <v/>
      </c>
      <c r="AI727" s="86" t="str">
        <f t="shared" ca="1" si="678"/>
        <v>шт.</v>
      </c>
      <c r="AJ727" s="86">
        <f t="shared" ca="1" si="678"/>
        <v>28</v>
      </c>
      <c r="AK727" s="86" t="str">
        <f t="shared" ca="1" si="678"/>
        <v/>
      </c>
      <c r="AL727" s="86" t="str">
        <f t="shared" ca="1" si="678"/>
        <v>Вариант Г1</v>
      </c>
      <c r="AM727" s="86" t="str">
        <f t="shared" ca="1" si="678"/>
        <v/>
      </c>
      <c r="AN727" s="86" t="str">
        <f t="shared" ca="1" si="678"/>
        <v/>
      </c>
      <c r="AO727" s="86" t="str">
        <f t="shared" ca="1" si="678"/>
        <v/>
      </c>
      <c r="AP727" s="86" t="str">
        <f t="shared" ca="1" si="678"/>
        <v/>
      </c>
      <c r="AQ727" s="86" t="str">
        <f t="shared" ca="1" si="678"/>
        <v/>
      </c>
    </row>
    <row r="728" spans="4:43" s="86" customFormat="1" ht="23.25" customHeight="1">
      <c r="H728" s="83"/>
      <c r="I728" s="3">
        <f t="shared" ca="1" si="673"/>
        <v>27</v>
      </c>
      <c r="J728" s="6" t="str">
        <f t="shared" ca="1" si="674"/>
        <v xml:space="preserve">Трансф. тока </v>
      </c>
      <c r="K728" s="79" t="str">
        <f t="shared" ca="1" si="675"/>
        <v>ТОП-0,66 У3 150/ 5 0,5S</v>
      </c>
      <c r="L728" s="158" t="str">
        <f t="shared" ca="1" si="666"/>
        <v/>
      </c>
      <c r="M728" s="159"/>
      <c r="N728" s="159"/>
      <c r="O728" s="160"/>
      <c r="P728" s="161" t="str">
        <f t="shared" ca="1" si="667"/>
        <v/>
      </c>
      <c r="Q728" s="161"/>
      <c r="R728" s="161"/>
      <c r="S728" s="161"/>
      <c r="T728" s="78" t="str">
        <f t="shared" ca="1" si="668"/>
        <v>шт.</v>
      </c>
      <c r="U728" s="79">
        <f t="shared" ca="1" si="669"/>
        <v>3</v>
      </c>
      <c r="V728" s="158" t="str">
        <f t="shared" ca="1" si="670"/>
        <v/>
      </c>
      <c r="W728" s="160"/>
      <c r="X728" s="155" t="str">
        <f t="shared" ca="1" si="671"/>
        <v>Вариант Г1</v>
      </c>
      <c r="Y728" s="156"/>
      <c r="Z728" s="156"/>
      <c r="AA728" s="157"/>
      <c r="AB728" s="177"/>
      <c r="AC728" s="86">
        <f t="shared" si="677"/>
        <v>565</v>
      </c>
      <c r="AD728" s="86">
        <f t="shared" ca="1" si="676"/>
        <v>27</v>
      </c>
      <c r="AE728" s="86" t="str">
        <f t="shared" ca="1" si="678"/>
        <v xml:space="preserve">Трансф. тока </v>
      </c>
      <c r="AF728" s="86" t="str">
        <f t="shared" ca="1" si="678"/>
        <v>ТОП-0,66 У3 150/ 5 0,5S</v>
      </c>
      <c r="AG728" s="86" t="str">
        <f t="shared" ca="1" si="678"/>
        <v/>
      </c>
      <c r="AH728" s="86" t="str">
        <f t="shared" ca="1" si="678"/>
        <v/>
      </c>
      <c r="AI728" s="86" t="str">
        <f t="shared" ca="1" si="678"/>
        <v>шт.</v>
      </c>
      <c r="AJ728" s="86">
        <f t="shared" ca="1" si="678"/>
        <v>3</v>
      </c>
      <c r="AK728" s="86" t="str">
        <f t="shared" ca="1" si="678"/>
        <v/>
      </c>
      <c r="AL728" s="86" t="str">
        <f t="shared" ca="1" si="678"/>
        <v>Вариант Г1</v>
      </c>
      <c r="AM728" s="86" t="str">
        <f t="shared" ca="1" si="678"/>
        <v/>
      </c>
      <c r="AN728" s="86" t="str">
        <f t="shared" ca="1" si="678"/>
        <v/>
      </c>
      <c r="AO728" s="86" t="str">
        <f t="shared" ca="1" si="678"/>
        <v/>
      </c>
      <c r="AP728" s="86" t="str">
        <f t="shared" ca="1" si="678"/>
        <v/>
      </c>
      <c r="AQ728" s="86" t="str">
        <f t="shared" ca="1" si="678"/>
        <v/>
      </c>
    </row>
    <row r="729" spans="4:43" s="86" customFormat="1" ht="18" customHeight="1" thickBot="1">
      <c r="H729" s="83"/>
      <c r="I729" s="80">
        <f t="shared" ref="I729:I737" ca="1" si="679">AD729</f>
        <v>27</v>
      </c>
      <c r="J729" s="89" t="str">
        <f t="shared" ca="1" si="674"/>
        <v xml:space="preserve">Трансф. тока </v>
      </c>
      <c r="K729" s="81" t="str">
        <f t="shared" ca="1" si="675"/>
        <v>ТОП-0,66 У3 200/ 5 0,5S</v>
      </c>
      <c r="L729" s="222" t="str">
        <f t="shared" ref="L729:L737" ca="1" si="680">AG729</f>
        <v/>
      </c>
      <c r="M729" s="223"/>
      <c r="N729" s="223"/>
      <c r="O729" s="224"/>
      <c r="P729" s="222" t="str">
        <f t="shared" ref="P729:P737" ca="1" si="681">AH729</f>
        <v/>
      </c>
      <c r="Q729" s="223"/>
      <c r="R729" s="223"/>
      <c r="S729" s="224"/>
      <c r="T729" s="81" t="str">
        <f ca="1">AI729</f>
        <v>шт.</v>
      </c>
      <c r="U729" s="81">
        <f ca="1">AJ729</f>
        <v>3</v>
      </c>
      <c r="V729" s="222" t="str">
        <f ca="1">AK729</f>
        <v/>
      </c>
      <c r="W729" s="224"/>
      <c r="X729" s="225" t="str">
        <f t="shared" ref="X729:X737" ca="1" si="682">AL729</f>
        <v>Вариант Г1</v>
      </c>
      <c r="Y729" s="226"/>
      <c r="Z729" s="226"/>
      <c r="AA729" s="227"/>
      <c r="AB729" s="177"/>
      <c r="AC729" s="86">
        <f t="shared" si="677"/>
        <v>566</v>
      </c>
      <c r="AD729" s="86">
        <f t="shared" ca="1" si="676"/>
        <v>27</v>
      </c>
      <c r="AE729" s="86" t="str">
        <f t="shared" ca="1" si="678"/>
        <v xml:space="preserve">Трансф. тока </v>
      </c>
      <c r="AF729" s="86" t="str">
        <f t="shared" ca="1" si="678"/>
        <v>ТОП-0,66 У3 200/ 5 0,5S</v>
      </c>
      <c r="AG729" s="86" t="str">
        <f t="shared" ca="1" si="678"/>
        <v/>
      </c>
      <c r="AH729" s="86" t="str">
        <f t="shared" ca="1" si="678"/>
        <v/>
      </c>
      <c r="AI729" s="86" t="str">
        <f t="shared" ca="1" si="678"/>
        <v>шт.</v>
      </c>
      <c r="AJ729" s="86">
        <f t="shared" ca="1" si="678"/>
        <v>3</v>
      </c>
      <c r="AK729" s="86" t="str">
        <f t="shared" ca="1" si="678"/>
        <v/>
      </c>
      <c r="AL729" s="86" t="str">
        <f t="shared" ca="1" si="678"/>
        <v>Вариант Г1</v>
      </c>
      <c r="AM729" s="86" t="str">
        <f t="shared" ca="1" si="678"/>
        <v/>
      </c>
      <c r="AN729" s="86" t="str">
        <f t="shared" ca="1" si="678"/>
        <v/>
      </c>
      <c r="AO729" s="86" t="str">
        <f t="shared" ca="1" si="678"/>
        <v/>
      </c>
      <c r="AP729" s="86" t="str">
        <f t="shared" ca="1" si="678"/>
        <v/>
      </c>
      <c r="AQ729" s="86" t="str">
        <f t="shared" ca="1" si="678"/>
        <v/>
      </c>
    </row>
    <row r="730" spans="4:43" s="86" customFormat="1" ht="23.25" customHeight="1">
      <c r="D730" s="162" t="s">
        <v>34</v>
      </c>
      <c r="E730" s="163"/>
      <c r="F730" s="168"/>
      <c r="G730" s="169"/>
      <c r="H730" s="170"/>
      <c r="I730" s="3">
        <f t="shared" ca="1" si="679"/>
        <v>27</v>
      </c>
      <c r="J730" s="6" t="str">
        <f t="shared" ca="1" si="674"/>
        <v xml:space="preserve">Трансф. тока </v>
      </c>
      <c r="K730" s="79" t="str">
        <f t="shared" ca="1" si="675"/>
        <v>ТОП-0,66 У3 300/ 5 0,5S</v>
      </c>
      <c r="L730" s="158" t="str">
        <f t="shared" ca="1" si="680"/>
        <v/>
      </c>
      <c r="M730" s="159"/>
      <c r="N730" s="159"/>
      <c r="O730" s="160"/>
      <c r="P730" s="161" t="str">
        <f t="shared" ca="1" si="681"/>
        <v/>
      </c>
      <c r="Q730" s="161"/>
      <c r="R730" s="161"/>
      <c r="S730" s="161"/>
      <c r="T730" s="78" t="str">
        <f t="shared" ref="T730:T736" ca="1" si="683">AI730</f>
        <v>шт.</v>
      </c>
      <c r="U730" s="79">
        <f t="shared" ref="U730:U736" ca="1" si="684">AJ730</f>
        <v>3</v>
      </c>
      <c r="V730" s="158" t="str">
        <f t="shared" ref="V730:V736" ca="1" si="685">AK730</f>
        <v/>
      </c>
      <c r="W730" s="160"/>
      <c r="X730" s="155" t="str">
        <f t="shared" ca="1" si="682"/>
        <v>Вариант Г1</v>
      </c>
      <c r="Y730" s="156"/>
      <c r="Z730" s="156"/>
      <c r="AA730" s="157"/>
      <c r="AB730" s="177"/>
      <c r="AC730" s="86">
        <f t="shared" ref="AC730:AC737" si="686">AC729+1</f>
        <v>567</v>
      </c>
      <c r="AD730" s="86">
        <f t="shared" ref="AD730:AD737" ca="1" si="687">IF(OFFSET(INDIRECT($AD$2),AC730,0,1,1)&lt;&gt;0,OFFSET(INDIRECT($AD$2),AC730,0,1,1),"")</f>
        <v>27</v>
      </c>
      <c r="AE730" s="86" t="str">
        <f t="shared" ca="1" si="678"/>
        <v xml:space="preserve">Трансф. тока </v>
      </c>
      <c r="AF730" s="86" t="str">
        <f t="shared" ca="1" si="678"/>
        <v>ТОП-0,66 У3 300/ 5 0,5S</v>
      </c>
      <c r="AG730" s="86" t="str">
        <f t="shared" ca="1" si="678"/>
        <v/>
      </c>
      <c r="AH730" s="86" t="str">
        <f t="shared" ca="1" si="678"/>
        <v/>
      </c>
      <c r="AI730" s="86" t="str">
        <f t="shared" ca="1" si="678"/>
        <v>шт.</v>
      </c>
      <c r="AJ730" s="86">
        <f t="shared" ca="1" si="678"/>
        <v>3</v>
      </c>
      <c r="AK730" s="86" t="str">
        <f t="shared" ca="1" si="678"/>
        <v/>
      </c>
      <c r="AL730" s="86" t="str">
        <f t="shared" ca="1" si="678"/>
        <v>Вариант Г1</v>
      </c>
      <c r="AM730" s="86" t="str">
        <f t="shared" ca="1" si="678"/>
        <v/>
      </c>
      <c r="AN730" s="86" t="str">
        <f t="shared" ca="1" si="678"/>
        <v/>
      </c>
      <c r="AO730" s="86" t="str">
        <f t="shared" ca="1" si="678"/>
        <v/>
      </c>
      <c r="AP730" s="86" t="str">
        <f t="shared" ca="1" si="678"/>
        <v/>
      </c>
      <c r="AQ730" s="86" t="str">
        <f t="shared" ca="1" si="678"/>
        <v/>
      </c>
    </row>
    <row r="731" spans="4:43" s="86" customFormat="1" ht="23.25" customHeight="1">
      <c r="D731" s="164"/>
      <c r="E731" s="165"/>
      <c r="F731" s="171"/>
      <c r="G731" s="172"/>
      <c r="H731" s="173"/>
      <c r="I731" s="3">
        <f t="shared" ca="1" si="679"/>
        <v>27</v>
      </c>
      <c r="J731" s="6" t="str">
        <f t="shared" ca="1" si="674"/>
        <v xml:space="preserve">Трансф. тока </v>
      </c>
      <c r="K731" s="79" t="str">
        <f t="shared" ca="1" si="675"/>
        <v>ТОП-0,66 У3 500/ 5 0,5S</v>
      </c>
      <c r="L731" s="158" t="str">
        <f t="shared" ca="1" si="680"/>
        <v/>
      </c>
      <c r="M731" s="159"/>
      <c r="N731" s="159"/>
      <c r="O731" s="160"/>
      <c r="P731" s="161" t="str">
        <f t="shared" ca="1" si="681"/>
        <v/>
      </c>
      <c r="Q731" s="161"/>
      <c r="R731" s="161"/>
      <c r="S731" s="161"/>
      <c r="T731" s="78" t="str">
        <f t="shared" ca="1" si="683"/>
        <v>шт.</v>
      </c>
      <c r="U731" s="79">
        <f t="shared" ca="1" si="684"/>
        <v>3</v>
      </c>
      <c r="V731" s="158" t="str">
        <f t="shared" ca="1" si="685"/>
        <v/>
      </c>
      <c r="W731" s="160"/>
      <c r="X731" s="155" t="str">
        <f t="shared" ca="1" si="682"/>
        <v>Вариант Г1</v>
      </c>
      <c r="Y731" s="156"/>
      <c r="Z731" s="156"/>
      <c r="AA731" s="157"/>
      <c r="AB731" s="177"/>
      <c r="AC731" s="86">
        <f t="shared" si="686"/>
        <v>568</v>
      </c>
      <c r="AD731" s="86">
        <f t="shared" ca="1" si="687"/>
        <v>27</v>
      </c>
      <c r="AE731" s="86" t="str">
        <f t="shared" ca="1" si="678"/>
        <v xml:space="preserve">Трансф. тока </v>
      </c>
      <c r="AF731" s="86" t="str">
        <f t="shared" ca="1" si="678"/>
        <v>ТОП-0,66 У3 500/ 5 0,5S</v>
      </c>
      <c r="AG731" s="86" t="str">
        <f t="shared" ca="1" si="678"/>
        <v/>
      </c>
      <c r="AH731" s="86" t="str">
        <f t="shared" ca="1" si="678"/>
        <v/>
      </c>
      <c r="AI731" s="86" t="str">
        <f t="shared" ca="1" si="678"/>
        <v>шт.</v>
      </c>
      <c r="AJ731" s="86">
        <f t="shared" ca="1" si="678"/>
        <v>3</v>
      </c>
      <c r="AK731" s="86" t="str">
        <f t="shared" ca="1" si="678"/>
        <v/>
      </c>
      <c r="AL731" s="86" t="str">
        <f t="shared" ca="1" si="678"/>
        <v>Вариант Г1</v>
      </c>
      <c r="AM731" s="86" t="str">
        <f t="shared" ca="1" si="678"/>
        <v/>
      </c>
      <c r="AN731" s="86" t="str">
        <f t="shared" ca="1" si="678"/>
        <v/>
      </c>
      <c r="AO731" s="86" t="str">
        <f t="shared" ca="1" si="678"/>
        <v/>
      </c>
      <c r="AP731" s="86" t="str">
        <f t="shared" ca="1" si="678"/>
        <v/>
      </c>
      <c r="AQ731" s="86" t="str">
        <f t="shared" ca="1" si="678"/>
        <v/>
      </c>
    </row>
    <row r="732" spans="4:43" s="86" customFormat="1" ht="20.25" customHeight="1" thickBot="1">
      <c r="D732" s="166"/>
      <c r="E732" s="167"/>
      <c r="F732" s="174"/>
      <c r="G732" s="175"/>
      <c r="H732" s="176"/>
      <c r="I732" s="80">
        <f t="shared" ca="1" si="679"/>
        <v>27</v>
      </c>
      <c r="J732" s="279" t="str">
        <f t="shared" ca="1" si="674"/>
        <v xml:space="preserve">Трансф. тока </v>
      </c>
      <c r="K732" s="90" t="str">
        <f t="shared" ca="1" si="675"/>
        <v>ТОП-0,66 У3 800/ 5 0,5S</v>
      </c>
      <c r="L732" s="222" t="str">
        <f t="shared" ca="1" si="680"/>
        <v/>
      </c>
      <c r="M732" s="223"/>
      <c r="N732" s="223"/>
      <c r="O732" s="224"/>
      <c r="P732" s="222" t="str">
        <f t="shared" ca="1" si="681"/>
        <v/>
      </c>
      <c r="Q732" s="223"/>
      <c r="R732" s="223"/>
      <c r="S732" s="224"/>
      <c r="T732" s="81" t="str">
        <f t="shared" ca="1" si="683"/>
        <v>шт.</v>
      </c>
      <c r="U732" s="81">
        <f t="shared" ca="1" si="684"/>
        <v>3</v>
      </c>
      <c r="V732" s="222" t="str">
        <f t="shared" ca="1" si="685"/>
        <v/>
      </c>
      <c r="W732" s="224"/>
      <c r="X732" s="225" t="str">
        <f t="shared" ca="1" si="682"/>
        <v>Вариант Г1</v>
      </c>
      <c r="Y732" s="226"/>
      <c r="Z732" s="226"/>
      <c r="AA732" s="227"/>
      <c r="AB732" s="177"/>
      <c r="AC732" s="86">
        <f t="shared" si="686"/>
        <v>569</v>
      </c>
      <c r="AD732" s="86">
        <f t="shared" ca="1" si="687"/>
        <v>27</v>
      </c>
      <c r="AE732" s="86" t="str">
        <f t="shared" ca="1" si="678"/>
        <v xml:space="preserve">Трансф. тока </v>
      </c>
      <c r="AF732" s="86" t="str">
        <f t="shared" ca="1" si="678"/>
        <v>ТОП-0,66 У3 800/ 5 0,5S</v>
      </c>
      <c r="AG732" s="86" t="str">
        <f t="shared" ca="1" si="678"/>
        <v/>
      </c>
      <c r="AH732" s="86" t="str">
        <f t="shared" ca="1" si="678"/>
        <v/>
      </c>
      <c r="AI732" s="86" t="str">
        <f t="shared" ca="1" si="678"/>
        <v>шт.</v>
      </c>
      <c r="AJ732" s="86">
        <f t="shared" ca="1" si="678"/>
        <v>3</v>
      </c>
      <c r="AK732" s="86" t="str">
        <f t="shared" ca="1" si="678"/>
        <v/>
      </c>
      <c r="AL732" s="86" t="str">
        <f t="shared" ca="1" si="678"/>
        <v>Вариант Г1</v>
      </c>
      <c r="AM732" s="86" t="str">
        <f t="shared" ca="1" si="678"/>
        <v/>
      </c>
      <c r="AN732" s="86" t="str">
        <f t="shared" ca="1" si="678"/>
        <v/>
      </c>
      <c r="AO732" s="86" t="str">
        <f t="shared" ca="1" si="678"/>
        <v/>
      </c>
      <c r="AP732" s="86" t="str">
        <f t="shared" ca="1" si="678"/>
        <v/>
      </c>
      <c r="AQ732" s="86" t="str">
        <f t="shared" ca="1" si="678"/>
        <v/>
      </c>
    </row>
    <row r="733" spans="4:43" s="86" customFormat="1" ht="23.25" customHeight="1">
      <c r="D733" s="162" t="s">
        <v>35</v>
      </c>
      <c r="E733" s="163"/>
      <c r="F733" s="168"/>
      <c r="G733" s="169"/>
      <c r="H733" s="170"/>
      <c r="I733" s="80" t="str">
        <f t="shared" ca="1" si="679"/>
        <v/>
      </c>
      <c r="J733" s="278" t="str">
        <f ca="1">AE733</f>
        <v>ПС Уркарах Новая Фидер №4</v>
      </c>
      <c r="K733" s="90" t="str">
        <f ca="1">AF733</f>
        <v/>
      </c>
      <c r="L733" s="158" t="str">
        <f t="shared" ca="1" si="680"/>
        <v/>
      </c>
      <c r="M733" s="159"/>
      <c r="N733" s="159"/>
      <c r="O733" s="160"/>
      <c r="P733" s="158" t="str">
        <f t="shared" ca="1" si="681"/>
        <v/>
      </c>
      <c r="Q733" s="159"/>
      <c r="R733" s="159"/>
      <c r="S733" s="160"/>
      <c r="T733" s="81" t="str">
        <f t="shared" ca="1" si="683"/>
        <v/>
      </c>
      <c r="U733" s="81" t="str">
        <f t="shared" ca="1" si="684"/>
        <v/>
      </c>
      <c r="V733" s="158" t="str">
        <f t="shared" ca="1" si="685"/>
        <v/>
      </c>
      <c r="W733" s="160"/>
      <c r="X733" s="155" t="str">
        <f t="shared" ca="1" si="682"/>
        <v/>
      </c>
      <c r="Y733" s="156"/>
      <c r="Z733" s="156"/>
      <c r="AA733" s="157"/>
      <c r="AB733" s="177"/>
      <c r="AC733" s="86">
        <f t="shared" si="686"/>
        <v>570</v>
      </c>
      <c r="AD733" s="86" t="str">
        <f t="shared" ca="1" si="687"/>
        <v/>
      </c>
      <c r="AE733" s="86" t="str">
        <f t="shared" ca="1" si="678"/>
        <v>ПС Уркарах Новая Фидер №4</v>
      </c>
      <c r="AF733" s="86" t="str">
        <f t="shared" ca="1" si="678"/>
        <v/>
      </c>
      <c r="AG733" s="86" t="str">
        <f t="shared" ca="1" si="678"/>
        <v/>
      </c>
      <c r="AH733" s="86" t="str">
        <f t="shared" ca="1" si="678"/>
        <v/>
      </c>
      <c r="AI733" s="86" t="str">
        <f t="shared" ca="1" si="678"/>
        <v/>
      </c>
      <c r="AJ733" s="86" t="str">
        <f t="shared" ca="1" si="678"/>
        <v/>
      </c>
      <c r="AK733" s="86" t="str">
        <f t="shared" ca="1" si="678"/>
        <v/>
      </c>
      <c r="AL733" s="86" t="str">
        <f t="shared" ca="1" si="678"/>
        <v/>
      </c>
      <c r="AM733" s="86" t="str">
        <f t="shared" ca="1" si="678"/>
        <v/>
      </c>
      <c r="AN733" s="86" t="str">
        <f t="shared" ca="1" si="678"/>
        <v/>
      </c>
    </row>
    <row r="734" spans="4:43" s="86" customFormat="1" ht="23.25" customHeight="1">
      <c r="D734" s="164"/>
      <c r="E734" s="165"/>
      <c r="F734" s="171"/>
      <c r="G734" s="177"/>
      <c r="H734" s="173"/>
      <c r="I734" s="80" t="str">
        <f t="shared" ca="1" si="679"/>
        <v/>
      </c>
      <c r="J734" s="89" t="str">
        <f t="shared" ref="J734:J737" ca="1" si="688">AE734</f>
        <v>Вариант №1.1</v>
      </c>
      <c r="K734" s="81" t="str">
        <f t="shared" ref="K734:K737" ca="1" si="689">AF734</f>
        <v/>
      </c>
      <c r="L734" s="158" t="str">
        <f t="shared" ca="1" si="680"/>
        <v/>
      </c>
      <c r="M734" s="159"/>
      <c r="N734" s="159"/>
      <c r="O734" s="160"/>
      <c r="P734" s="158" t="str">
        <f t="shared" ca="1" si="681"/>
        <v/>
      </c>
      <c r="Q734" s="159"/>
      <c r="R734" s="159"/>
      <c r="S734" s="160"/>
      <c r="T734" s="81" t="str">
        <f t="shared" ca="1" si="683"/>
        <v/>
      </c>
      <c r="U734" s="81" t="str">
        <f t="shared" ca="1" si="684"/>
        <v/>
      </c>
      <c r="V734" s="158" t="str">
        <f t="shared" ca="1" si="685"/>
        <v/>
      </c>
      <c r="W734" s="160"/>
      <c r="X734" s="155" t="str">
        <f t="shared" ca="1" si="682"/>
        <v/>
      </c>
      <c r="Y734" s="156"/>
      <c r="Z734" s="156"/>
      <c r="AA734" s="157"/>
      <c r="AB734" s="177"/>
      <c r="AC734" s="86">
        <f t="shared" si="686"/>
        <v>571</v>
      </c>
      <c r="AD734" s="86" t="str">
        <f t="shared" ca="1" si="687"/>
        <v/>
      </c>
      <c r="AE734" s="86" t="str">
        <f t="shared" ca="1" si="678"/>
        <v>Вариант №1.1</v>
      </c>
      <c r="AF734" s="86" t="str">
        <f t="shared" ca="1" si="678"/>
        <v/>
      </c>
      <c r="AG734" s="86" t="str">
        <f t="shared" ca="1" si="678"/>
        <v/>
      </c>
      <c r="AH734" s="86" t="str">
        <f t="shared" ca="1" si="678"/>
        <v/>
      </c>
      <c r="AI734" s="86" t="str">
        <f t="shared" ca="1" si="678"/>
        <v/>
      </c>
      <c r="AJ734" s="86" t="str">
        <f t="shared" ca="1" si="678"/>
        <v/>
      </c>
      <c r="AK734" s="86" t="str">
        <f t="shared" ca="1" si="678"/>
        <v/>
      </c>
      <c r="AL734" s="86" t="str">
        <f t="shared" ca="1" si="678"/>
        <v/>
      </c>
      <c r="AM734" s="86" t="str">
        <f t="shared" ca="1" si="678"/>
        <v/>
      </c>
      <c r="AN734" s="86" t="str">
        <f t="shared" ca="1" si="678"/>
        <v/>
      </c>
      <c r="AO734" s="86" t="str">
        <f t="shared" ca="1" si="678"/>
        <v/>
      </c>
      <c r="AP734" s="86" t="str">
        <f t="shared" ca="1" si="678"/>
        <v/>
      </c>
      <c r="AQ734" s="86" t="str">
        <f t="shared" ca="1" si="678"/>
        <v/>
      </c>
    </row>
    <row r="735" spans="4:43" s="86" customFormat="1" ht="23.25" customHeight="1">
      <c r="D735" s="164"/>
      <c r="E735" s="165"/>
      <c r="F735" s="171"/>
      <c r="G735" s="177"/>
      <c r="H735" s="173"/>
      <c r="I735" s="3">
        <f t="shared" ca="1" si="679"/>
        <v>1</v>
      </c>
      <c r="J735" s="6" t="str">
        <f t="shared" ca="1" si="688"/>
        <v xml:space="preserve"> Счетчик электрической энергии</v>
      </c>
      <c r="K735" s="79" t="str">
        <f t="shared" ca="1" si="689"/>
        <v>CE208 C4.846.2.OPR1.QYUDVFZ BPL03 SPDS</v>
      </c>
      <c r="L735" s="158" t="str">
        <f t="shared" ca="1" si="680"/>
        <v/>
      </c>
      <c r="M735" s="159"/>
      <c r="N735" s="159"/>
      <c r="O735" s="160"/>
      <c r="P735" s="161" t="str">
        <f t="shared" ca="1" si="681"/>
        <v/>
      </c>
      <c r="Q735" s="161"/>
      <c r="R735" s="161"/>
      <c r="S735" s="161"/>
      <c r="T735" s="78" t="str">
        <f t="shared" ca="1" si="683"/>
        <v>шт.</v>
      </c>
      <c r="U735" s="79">
        <f t="shared" ca="1" si="684"/>
        <v>24</v>
      </c>
      <c r="V735" s="158" t="str">
        <f t="shared" ca="1" si="685"/>
        <v/>
      </c>
      <c r="W735" s="160"/>
      <c r="X735" s="155" t="str">
        <f t="shared" ca="1" si="682"/>
        <v>Вариант А1</v>
      </c>
      <c r="Y735" s="156"/>
      <c r="Z735" s="156"/>
      <c r="AA735" s="157"/>
      <c r="AB735" s="177"/>
      <c r="AC735" s="86">
        <f t="shared" si="686"/>
        <v>572</v>
      </c>
      <c r="AD735" s="86">
        <f t="shared" ca="1" si="687"/>
        <v>1</v>
      </c>
      <c r="AE735" s="86" t="str">
        <f t="shared" ca="1" si="678"/>
        <v xml:space="preserve"> Счетчик электрической энергии</v>
      </c>
      <c r="AF735" s="86" t="str">
        <f t="shared" ca="1" si="678"/>
        <v>CE208 C4.846.2.OPR1.QYUDVFZ BPL03 SPDS</v>
      </c>
      <c r="AG735" s="86" t="str">
        <f t="shared" ca="1" si="678"/>
        <v/>
      </c>
      <c r="AH735" s="86" t="str">
        <f t="shared" ca="1" si="678"/>
        <v/>
      </c>
      <c r="AI735" s="86" t="str">
        <f t="shared" ca="1" si="678"/>
        <v>шт.</v>
      </c>
      <c r="AJ735" s="86">
        <f t="shared" ca="1" si="678"/>
        <v>24</v>
      </c>
      <c r="AK735" s="86" t="str">
        <f t="shared" ca="1" si="678"/>
        <v/>
      </c>
      <c r="AL735" s="86" t="str">
        <f t="shared" ca="1" si="678"/>
        <v>Вариант А1</v>
      </c>
      <c r="AM735" s="86" t="str">
        <f t="shared" ca="1" si="678"/>
        <v/>
      </c>
      <c r="AN735" s="86" t="str">
        <f t="shared" ca="1" si="678"/>
        <v/>
      </c>
      <c r="AO735" s="86" t="str">
        <f t="shared" ca="1" si="678"/>
        <v/>
      </c>
      <c r="AP735" s="86" t="str">
        <f t="shared" ca="1" si="678"/>
        <v/>
      </c>
      <c r="AQ735" s="86" t="str">
        <f t="shared" ca="1" si="678"/>
        <v/>
      </c>
    </row>
    <row r="736" spans="4:43" s="86" customFormat="1" ht="23.25" customHeight="1">
      <c r="D736" s="164"/>
      <c r="E736" s="165"/>
      <c r="F736" s="171"/>
      <c r="G736" s="177"/>
      <c r="H736" s="173"/>
      <c r="I736" s="3" t="str">
        <f t="shared" ca="1" si="679"/>
        <v>1а</v>
      </c>
      <c r="J736" s="6" t="str">
        <f t="shared" ca="1" si="688"/>
        <v xml:space="preserve"> Устройство счит. счетчиков</v>
      </c>
      <c r="K736" s="79" t="str">
        <f t="shared" ca="1" si="689"/>
        <v>CE901 RUP-02</v>
      </c>
      <c r="L736" s="158" t="str">
        <f t="shared" ca="1" si="680"/>
        <v/>
      </c>
      <c r="M736" s="159"/>
      <c r="N736" s="159"/>
      <c r="O736" s="160"/>
      <c r="P736" s="161" t="str">
        <f t="shared" ca="1" si="681"/>
        <v/>
      </c>
      <c r="Q736" s="161"/>
      <c r="R736" s="161"/>
      <c r="S736" s="161"/>
      <c r="T736" s="78" t="str">
        <f t="shared" ca="1" si="683"/>
        <v>шт.</v>
      </c>
      <c r="U736" s="79">
        <f t="shared" ca="1" si="684"/>
        <v>24</v>
      </c>
      <c r="V736" s="158" t="str">
        <f t="shared" ca="1" si="685"/>
        <v/>
      </c>
      <c r="W736" s="160"/>
      <c r="X736" s="155" t="str">
        <f t="shared" ca="1" si="682"/>
        <v>Вариант А1</v>
      </c>
      <c r="Y736" s="156"/>
      <c r="Z736" s="156"/>
      <c r="AA736" s="157"/>
      <c r="AB736" s="177"/>
      <c r="AC736" s="86">
        <f t="shared" si="686"/>
        <v>573</v>
      </c>
      <c r="AD736" s="86" t="str">
        <f t="shared" ca="1" si="687"/>
        <v>1а</v>
      </c>
      <c r="AE736" s="86" t="str">
        <f t="shared" ca="1" si="678"/>
        <v xml:space="preserve"> Устройство счит. счетчиков</v>
      </c>
      <c r="AF736" s="86" t="str">
        <f t="shared" ca="1" si="678"/>
        <v>CE901 RUP-02</v>
      </c>
      <c r="AG736" s="86" t="str">
        <f t="shared" ca="1" si="678"/>
        <v/>
      </c>
      <c r="AH736" s="86" t="str">
        <f t="shared" ca="1" si="678"/>
        <v/>
      </c>
      <c r="AI736" s="86" t="str">
        <f t="shared" ca="1" si="678"/>
        <v>шт.</v>
      </c>
      <c r="AJ736" s="86">
        <f t="shared" ca="1" si="678"/>
        <v>24</v>
      </c>
      <c r="AK736" s="86" t="str">
        <f t="shared" ca="1" si="678"/>
        <v/>
      </c>
      <c r="AL736" s="86" t="str">
        <f t="shared" ca="1" si="678"/>
        <v>Вариант А1</v>
      </c>
      <c r="AM736" s="86" t="str">
        <f t="shared" ca="1" si="678"/>
        <v/>
      </c>
      <c r="AN736" s="86" t="str">
        <f t="shared" ca="1" si="678"/>
        <v/>
      </c>
      <c r="AO736" s="86" t="str">
        <f t="shared" ca="1" si="678"/>
        <v/>
      </c>
      <c r="AP736" s="86" t="str">
        <f t="shared" ca="1" si="678"/>
        <v/>
      </c>
      <c r="AQ736" s="86" t="str">
        <f t="shared" ca="1" si="678"/>
        <v/>
      </c>
    </row>
    <row r="737" spans="4:43" s="86" customFormat="1" ht="22.5" customHeight="1" thickBot="1">
      <c r="D737" s="166"/>
      <c r="E737" s="167"/>
      <c r="F737" s="174"/>
      <c r="G737" s="175"/>
      <c r="H737" s="176"/>
      <c r="I737" s="3">
        <f t="shared" ca="1" si="679"/>
        <v>2</v>
      </c>
      <c r="J737" s="6" t="str">
        <f t="shared" ca="1" si="688"/>
        <v>Провод</v>
      </c>
      <c r="K737" s="79" t="str">
        <f t="shared" ca="1" si="689"/>
        <v>СИП-4 2х16</v>
      </c>
      <c r="L737" s="158" t="str">
        <f t="shared" ca="1" si="680"/>
        <v/>
      </c>
      <c r="M737" s="159"/>
      <c r="N737" s="159"/>
      <c r="O737" s="160"/>
      <c r="P737" s="158" t="str">
        <f t="shared" ca="1" si="681"/>
        <v/>
      </c>
      <c r="Q737" s="159"/>
      <c r="R737" s="159"/>
      <c r="S737" s="160"/>
      <c r="T737" s="79" t="str">
        <f ca="1">AI737</f>
        <v>м.</v>
      </c>
      <c r="U737" s="79">
        <f ca="1">AJ737</f>
        <v>600</v>
      </c>
      <c r="V737" s="158" t="str">
        <f ca="1">AK737</f>
        <v/>
      </c>
      <c r="W737" s="160"/>
      <c r="X737" s="155" t="str">
        <f t="shared" ca="1" si="682"/>
        <v>Вариант А1</v>
      </c>
      <c r="Y737" s="156"/>
      <c r="Z737" s="156"/>
      <c r="AA737" s="157"/>
      <c r="AB737" s="177"/>
      <c r="AC737" s="86">
        <f t="shared" si="686"/>
        <v>574</v>
      </c>
      <c r="AD737" s="86">
        <f t="shared" ca="1" si="687"/>
        <v>2</v>
      </c>
      <c r="AE737" s="86" t="str">
        <f t="shared" ca="1" si="678"/>
        <v>Провод</v>
      </c>
      <c r="AF737" s="86" t="str">
        <f t="shared" ca="1" si="678"/>
        <v>СИП-4 2х16</v>
      </c>
      <c r="AG737" s="86" t="str">
        <f t="shared" ca="1" si="678"/>
        <v/>
      </c>
      <c r="AH737" s="86" t="str">
        <f t="shared" ca="1" si="678"/>
        <v/>
      </c>
      <c r="AI737" s="86" t="str">
        <f t="shared" ca="1" si="678"/>
        <v>м.</v>
      </c>
      <c r="AJ737" s="86">
        <f t="shared" ca="1" si="678"/>
        <v>600</v>
      </c>
      <c r="AK737" s="86" t="str">
        <f t="shared" ca="1" si="678"/>
        <v/>
      </c>
      <c r="AL737" s="86" t="str">
        <f t="shared" ca="1" si="678"/>
        <v>Вариант А1</v>
      </c>
      <c r="AM737" s="86" t="str">
        <f t="shared" ca="1" si="678"/>
        <v/>
      </c>
      <c r="AN737" s="86" t="str">
        <f t="shared" ca="1" si="678"/>
        <v/>
      </c>
      <c r="AO737" s="86" t="str">
        <f t="shared" ca="1" si="678"/>
        <v/>
      </c>
      <c r="AP737" s="86" t="str">
        <f t="shared" ca="1" si="678"/>
        <v/>
      </c>
      <c r="AQ737" s="86" t="str">
        <f t="shared" ca="1" si="678"/>
        <v/>
      </c>
    </row>
    <row r="738" spans="4:43" s="86" customFormat="1" ht="14.25" customHeight="1" thickBot="1">
      <c r="D738" s="178" t="s">
        <v>38</v>
      </c>
      <c r="E738" s="179"/>
      <c r="F738" s="184"/>
      <c r="G738" s="185"/>
      <c r="H738" s="186"/>
      <c r="J738" s="91"/>
      <c r="AA738" s="84"/>
      <c r="AB738" s="177"/>
    </row>
    <row r="739" spans="4:43" s="86" customFormat="1" ht="15" customHeight="1">
      <c r="D739" s="180"/>
      <c r="E739" s="181"/>
      <c r="F739" s="184"/>
      <c r="G739" s="185"/>
      <c r="H739" s="186"/>
      <c r="I739" s="26"/>
      <c r="J739" s="92"/>
      <c r="K739" s="27"/>
      <c r="L739" s="44"/>
      <c r="M739" s="87"/>
      <c r="N739" s="44"/>
      <c r="O739" s="190"/>
      <c r="P739" s="191"/>
      <c r="Q739" s="44"/>
      <c r="R739" s="44"/>
      <c r="S739" s="192" t="str">
        <f>$S$29</f>
        <v>2001.РП.10Т-ТКР2.1</v>
      </c>
      <c r="T739" s="193"/>
      <c r="U739" s="193"/>
      <c r="V739" s="193"/>
      <c r="W739" s="193"/>
      <c r="X739" s="193"/>
      <c r="Y739" s="193"/>
      <c r="Z739" s="194"/>
      <c r="AA739" s="201" t="s">
        <v>16</v>
      </c>
      <c r="AB739" s="177"/>
    </row>
    <row r="740" spans="4:43" s="86" customFormat="1" ht="6" customHeight="1" thickBot="1">
      <c r="D740" s="180"/>
      <c r="E740" s="181"/>
      <c r="F740" s="184"/>
      <c r="G740" s="185"/>
      <c r="H740" s="186"/>
      <c r="I740" s="26"/>
      <c r="J740" s="92"/>
      <c r="K740" s="27"/>
      <c r="L740" s="203"/>
      <c r="M740" s="203"/>
      <c r="N740" s="203"/>
      <c r="O740" s="205"/>
      <c r="P740" s="206"/>
      <c r="Q740" s="203"/>
      <c r="R740" s="203"/>
      <c r="S740" s="195"/>
      <c r="T740" s="196"/>
      <c r="U740" s="196"/>
      <c r="V740" s="196"/>
      <c r="W740" s="196"/>
      <c r="X740" s="196"/>
      <c r="Y740" s="196"/>
      <c r="Z740" s="197"/>
      <c r="AA740" s="202"/>
      <c r="AB740" s="177"/>
    </row>
    <row r="741" spans="4:43" s="86" customFormat="1" ht="9" customHeight="1" thickBot="1">
      <c r="D741" s="180"/>
      <c r="E741" s="181"/>
      <c r="F741" s="184"/>
      <c r="G741" s="185"/>
      <c r="H741" s="186"/>
      <c r="I741" s="26"/>
      <c r="J741" s="92"/>
      <c r="K741" s="27"/>
      <c r="L741" s="204"/>
      <c r="M741" s="204"/>
      <c r="N741" s="204"/>
      <c r="O741" s="207"/>
      <c r="P741" s="208"/>
      <c r="Q741" s="204"/>
      <c r="R741" s="204"/>
      <c r="S741" s="195"/>
      <c r="T741" s="196"/>
      <c r="U741" s="196"/>
      <c r="V741" s="196"/>
      <c r="W741" s="196"/>
      <c r="X741" s="196"/>
      <c r="Y741" s="196"/>
      <c r="Z741" s="197"/>
      <c r="AA741" s="209">
        <v>20</v>
      </c>
      <c r="AB741" s="177"/>
    </row>
    <row r="742" spans="4:43" s="86" customFormat="1" ht="39" customHeight="1" thickBot="1">
      <c r="D742" s="182"/>
      <c r="E742" s="183"/>
      <c r="F742" s="187"/>
      <c r="G742" s="188"/>
      <c r="H742" s="189"/>
      <c r="I742" s="29"/>
      <c r="J742" s="93"/>
      <c r="K742" s="30"/>
      <c r="L742" s="88" t="s">
        <v>14</v>
      </c>
      <c r="M742" s="88" t="s">
        <v>15</v>
      </c>
      <c r="N742" s="88" t="s">
        <v>16</v>
      </c>
      <c r="O742" s="210" t="s">
        <v>17</v>
      </c>
      <c r="P742" s="210"/>
      <c r="Q742" s="88" t="s">
        <v>18</v>
      </c>
      <c r="R742" s="88" t="s">
        <v>19</v>
      </c>
      <c r="S742" s="198"/>
      <c r="T742" s="199"/>
      <c r="U742" s="199"/>
      <c r="V742" s="199"/>
      <c r="W742" s="199"/>
      <c r="X742" s="199"/>
      <c r="Y742" s="199"/>
      <c r="Z742" s="200"/>
      <c r="AA742" s="209"/>
      <c r="AB742" s="177"/>
    </row>
    <row r="743" spans="4:43" s="86" customFormat="1" ht="11.25" customHeight="1" thickBot="1">
      <c r="J743" s="91"/>
      <c r="Y743" s="211" t="s">
        <v>40</v>
      </c>
      <c r="Z743" s="211"/>
      <c r="AA743" s="211"/>
      <c r="AB743" s="177"/>
    </row>
    <row r="744" spans="4:43" s="86" customFormat="1" ht="23.25" customHeight="1">
      <c r="H744" s="83"/>
      <c r="I744" s="212" t="s">
        <v>0</v>
      </c>
      <c r="J744" s="214" t="s">
        <v>1</v>
      </c>
      <c r="K744" s="216" t="s">
        <v>2</v>
      </c>
      <c r="L744" s="216" t="s">
        <v>3</v>
      </c>
      <c r="M744" s="216"/>
      <c r="N744" s="216"/>
      <c r="O744" s="216"/>
      <c r="P744" s="216" t="s">
        <v>4</v>
      </c>
      <c r="Q744" s="216"/>
      <c r="R744" s="216"/>
      <c r="S744" s="216"/>
      <c r="T744" s="216" t="s">
        <v>5</v>
      </c>
      <c r="U744" s="216" t="s">
        <v>6</v>
      </c>
      <c r="V744" s="216" t="s">
        <v>7</v>
      </c>
      <c r="W744" s="216"/>
      <c r="X744" s="219" t="s">
        <v>8</v>
      </c>
      <c r="Y744" s="219"/>
      <c r="Z744" s="219"/>
      <c r="AA744" s="220"/>
      <c r="AB744" s="177"/>
      <c r="AD744" s="86" t="s">
        <v>41</v>
      </c>
      <c r="AE744" s="86">
        <v>1</v>
      </c>
      <c r="AF744" s="86">
        <f t="shared" ref="AF744" si="690">AE744+1</f>
        <v>2</v>
      </c>
      <c r="AG744" s="86">
        <f t="shared" ref="AG744" si="691">AF744+1</f>
        <v>3</v>
      </c>
      <c r="AH744" s="86">
        <f t="shared" ref="AH744" si="692">AG744+1</f>
        <v>4</v>
      </c>
      <c r="AI744" s="86">
        <f t="shared" ref="AI744" si="693">AH744+1</f>
        <v>5</v>
      </c>
      <c r="AJ744" s="86">
        <f t="shared" ref="AJ744" si="694">AI744+1</f>
        <v>6</v>
      </c>
      <c r="AK744" s="86">
        <f t="shared" ref="AK744" si="695">AJ744+1</f>
        <v>7</v>
      </c>
      <c r="AL744" s="86">
        <f t="shared" ref="AL744" si="696">AK744+1</f>
        <v>8</v>
      </c>
      <c r="AM744" s="86">
        <f t="shared" ref="AM744" si="697">AL744+1</f>
        <v>9</v>
      </c>
      <c r="AN744" s="86">
        <f t="shared" ref="AN744" si="698">AM744+1</f>
        <v>10</v>
      </c>
      <c r="AO744" s="86">
        <f t="shared" ref="AO744" si="699">AN744+1</f>
        <v>11</v>
      </c>
      <c r="AP744" s="86">
        <f t="shared" ref="AP744" si="700">AO744+1</f>
        <v>12</v>
      </c>
      <c r="AQ744" s="86">
        <f t="shared" ref="AQ744" si="701">AP744+1</f>
        <v>13</v>
      </c>
    </row>
    <row r="745" spans="4:43" s="86" customFormat="1" ht="76.5" customHeight="1">
      <c r="H745" s="83"/>
      <c r="I745" s="213"/>
      <c r="J745" s="215"/>
      <c r="K745" s="217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7"/>
      <c r="Y745" s="217"/>
      <c r="Z745" s="217"/>
      <c r="AA745" s="221"/>
      <c r="AB745" s="177"/>
      <c r="AC745" s="86">
        <f ca="1">IF(OFFSET(AC745,40,0,1,1)&lt;&gt;0,OFFSET(AC745,40,0,1,1),AA778)</f>
        <v>21</v>
      </c>
    </row>
    <row r="746" spans="4:43" s="86" customFormat="1" ht="23.25" customHeight="1">
      <c r="H746" s="83"/>
      <c r="I746" s="3">
        <f ca="1">AD746</f>
        <v>3</v>
      </c>
      <c r="J746" s="6" t="str">
        <f ca="1">AE746</f>
        <v xml:space="preserve"> Наконечник-гильза зажимов</v>
      </c>
      <c r="K746" s="47" t="str">
        <f ca="1">AF746</f>
        <v>НГ 16-18</v>
      </c>
      <c r="L746" s="158" t="str">
        <f t="shared" ref="L746:L765" ca="1" si="702">AG746</f>
        <v/>
      </c>
      <c r="M746" s="159"/>
      <c r="N746" s="159"/>
      <c r="O746" s="160"/>
      <c r="P746" s="161" t="str">
        <f t="shared" ref="P746:P765" ca="1" si="703">AH746</f>
        <v/>
      </c>
      <c r="Q746" s="161"/>
      <c r="R746" s="161"/>
      <c r="S746" s="161"/>
      <c r="T746" s="78" t="str">
        <f t="shared" ref="T746:T765" ca="1" si="704">AI746</f>
        <v>шт.</v>
      </c>
      <c r="U746" s="79">
        <f t="shared" ref="U746:U765" ca="1" si="705">AJ746</f>
        <v>48</v>
      </c>
      <c r="V746" s="158" t="str">
        <f t="shared" ref="V746:V765" ca="1" si="706">AK746</f>
        <v/>
      </c>
      <c r="W746" s="160"/>
      <c r="X746" s="155" t="str">
        <f t="shared" ref="X746:X765" ca="1" si="707">AL746</f>
        <v>Вариант А1</v>
      </c>
      <c r="Y746" s="156"/>
      <c r="Z746" s="156"/>
      <c r="AA746" s="157"/>
      <c r="AB746" s="177"/>
      <c r="AC746" s="86">
        <f>AC737+1</f>
        <v>575</v>
      </c>
      <c r="AD746" s="86">
        <f ca="1">IF(OFFSET(INDIRECT($AD$2),AC746,0,1,1)&lt;&gt;0,OFFSET(INDIRECT($AD$2),AC746,0,1,1),"")</f>
        <v>3</v>
      </c>
      <c r="AE746" s="86" t="str">
        <f t="shared" ref="AE746:AQ761" ca="1" si="708">IF(OFFSET(INDIRECT($AD$2),$AC746,AE$2,1,1)&lt;&gt;0,OFFSET(INDIRECT($AD$2),$AC746,AE$2,1,1),"")</f>
        <v xml:space="preserve"> Наконечник-гильза зажимов</v>
      </c>
      <c r="AF746" s="86" t="str">
        <f t="shared" ca="1" si="708"/>
        <v>НГ 16-18</v>
      </c>
      <c r="AG746" s="86" t="str">
        <f t="shared" ca="1" si="708"/>
        <v/>
      </c>
      <c r="AH746" s="86" t="str">
        <f t="shared" ca="1" si="708"/>
        <v/>
      </c>
      <c r="AI746" s="86" t="str">
        <f t="shared" ca="1" si="708"/>
        <v>шт.</v>
      </c>
      <c r="AJ746" s="86">
        <f t="shared" ca="1" si="708"/>
        <v>48</v>
      </c>
      <c r="AK746" s="86" t="str">
        <f t="shared" ca="1" si="708"/>
        <v/>
      </c>
      <c r="AL746" s="86" t="str">
        <f t="shared" ca="1" si="708"/>
        <v>Вариант А1</v>
      </c>
      <c r="AM746" s="86" t="str">
        <f t="shared" ca="1" si="708"/>
        <v/>
      </c>
      <c r="AN746" s="86" t="str">
        <f t="shared" ca="1" si="708"/>
        <v/>
      </c>
      <c r="AO746" s="86" t="str">
        <f t="shared" ca="1" si="708"/>
        <v/>
      </c>
      <c r="AP746" s="86" t="str">
        <f t="shared" ca="1" si="708"/>
        <v/>
      </c>
      <c r="AQ746" s="86" t="str">
        <f t="shared" ca="1" si="708"/>
        <v/>
      </c>
    </row>
    <row r="747" spans="4:43" s="86" customFormat="1" ht="23.25" customHeight="1">
      <c r="H747" s="83"/>
      <c r="I747" s="3">
        <f t="shared" ref="I747:I765" ca="1" si="709">AD747</f>
        <v>4</v>
      </c>
      <c r="J747" s="6" t="str">
        <f t="shared" ref="J747:J769" ca="1" si="710">AE747</f>
        <v xml:space="preserve"> Скрепа</v>
      </c>
      <c r="K747" s="79" t="str">
        <f t="shared" ref="K747:K769" ca="1" si="711">AF747</f>
        <v xml:space="preserve"> NС 20</v>
      </c>
      <c r="L747" s="158" t="str">
        <f t="shared" ca="1" si="702"/>
        <v/>
      </c>
      <c r="M747" s="159"/>
      <c r="N747" s="159"/>
      <c r="O747" s="160"/>
      <c r="P747" s="161" t="str">
        <f t="shared" ca="1" si="703"/>
        <v/>
      </c>
      <c r="Q747" s="161"/>
      <c r="R747" s="161"/>
      <c r="S747" s="161"/>
      <c r="T747" s="78" t="str">
        <f t="shared" ca="1" si="704"/>
        <v>шт.</v>
      </c>
      <c r="U747" s="79">
        <f t="shared" ca="1" si="705"/>
        <v>72</v>
      </c>
      <c r="V747" s="158" t="str">
        <f t="shared" ca="1" si="706"/>
        <v/>
      </c>
      <c r="W747" s="160"/>
      <c r="X747" s="155" t="str">
        <f t="shared" ca="1" si="707"/>
        <v>Вариант А1</v>
      </c>
      <c r="Y747" s="156"/>
      <c r="Z747" s="156"/>
      <c r="AA747" s="157"/>
      <c r="AB747" s="177"/>
      <c r="AC747" s="86">
        <f>AC746+1</f>
        <v>576</v>
      </c>
      <c r="AD747" s="86">
        <f ca="1">IF(OFFSET(INDIRECT($AD$2),AC747,0,1,1)&lt;&gt;0,OFFSET(INDIRECT($AD$2),AC747,0,1,1),"")</f>
        <v>4</v>
      </c>
      <c r="AE747" s="86" t="str">
        <f t="shared" ca="1" si="708"/>
        <v xml:space="preserve"> Скрепа</v>
      </c>
      <c r="AF747" s="86" t="str">
        <f t="shared" ca="1" si="708"/>
        <v xml:space="preserve"> NС 20</v>
      </c>
      <c r="AG747" s="86" t="str">
        <f t="shared" ca="1" si="708"/>
        <v/>
      </c>
      <c r="AH747" s="86" t="str">
        <f t="shared" ca="1" si="708"/>
        <v/>
      </c>
      <c r="AI747" s="86" t="str">
        <f t="shared" ca="1" si="708"/>
        <v>шт.</v>
      </c>
      <c r="AJ747" s="86">
        <f t="shared" ca="1" si="708"/>
        <v>72</v>
      </c>
      <c r="AK747" s="86" t="str">
        <f t="shared" ca="1" si="708"/>
        <v/>
      </c>
      <c r="AL747" s="86" t="str">
        <f t="shared" ca="1" si="708"/>
        <v>Вариант А1</v>
      </c>
      <c r="AM747" s="86" t="str">
        <f t="shared" ca="1" si="708"/>
        <v/>
      </c>
      <c r="AN747" s="86" t="str">
        <f t="shared" ca="1" si="708"/>
        <v/>
      </c>
      <c r="AO747" s="86" t="str">
        <f t="shared" ca="1" si="708"/>
        <v/>
      </c>
      <c r="AP747" s="86" t="str">
        <f t="shared" ca="1" si="708"/>
        <v/>
      </c>
      <c r="AQ747" s="86" t="str">
        <f t="shared" ca="1" si="708"/>
        <v/>
      </c>
    </row>
    <row r="748" spans="4:43" s="86" customFormat="1" ht="23.25" customHeight="1">
      <c r="H748" s="83"/>
      <c r="I748" s="3">
        <f t="shared" ca="1" si="709"/>
        <v>5</v>
      </c>
      <c r="J748" s="6" t="str">
        <f t="shared" ca="1" si="710"/>
        <v xml:space="preserve"> Изолирующий колпачок</v>
      </c>
      <c r="K748" s="79" t="str">
        <f t="shared" ca="1" si="711"/>
        <v xml:space="preserve"> CI 6-35</v>
      </c>
      <c r="L748" s="158" t="str">
        <f t="shared" ca="1" si="702"/>
        <v/>
      </c>
      <c r="M748" s="159"/>
      <c r="N748" s="159"/>
      <c r="O748" s="160"/>
      <c r="P748" s="161" t="str">
        <f t="shared" ca="1" si="703"/>
        <v/>
      </c>
      <c r="Q748" s="161"/>
      <c r="R748" s="161"/>
      <c r="S748" s="161"/>
      <c r="T748" s="78" t="str">
        <f t="shared" ca="1" si="704"/>
        <v>шт.</v>
      </c>
      <c r="U748" s="79">
        <f t="shared" ca="1" si="705"/>
        <v>48</v>
      </c>
      <c r="V748" s="158" t="str">
        <f t="shared" ca="1" si="706"/>
        <v/>
      </c>
      <c r="W748" s="160"/>
      <c r="X748" s="155" t="str">
        <f t="shared" ca="1" si="707"/>
        <v>Вариант А1</v>
      </c>
      <c r="Y748" s="156"/>
      <c r="Z748" s="156"/>
      <c r="AA748" s="157"/>
      <c r="AB748" s="177"/>
      <c r="AC748" s="86">
        <f>AC747+1</f>
        <v>577</v>
      </c>
      <c r="AD748" s="86">
        <f t="shared" ref="AD748:AD766" ca="1" si="712">IF(OFFSET(INDIRECT($AD$2),AC748,0,1,1)&lt;&gt;0,OFFSET(INDIRECT($AD$2),AC748,0,1,1),"")</f>
        <v>5</v>
      </c>
      <c r="AE748" s="86" t="str">
        <f t="shared" ca="1" si="708"/>
        <v xml:space="preserve"> Изолирующий колпачок</v>
      </c>
      <c r="AF748" s="86" t="str">
        <f t="shared" ca="1" si="708"/>
        <v xml:space="preserve"> CI 6-35</v>
      </c>
      <c r="AG748" s="86" t="str">
        <f t="shared" ca="1" si="708"/>
        <v/>
      </c>
      <c r="AH748" s="86" t="str">
        <f t="shared" ca="1" si="708"/>
        <v/>
      </c>
      <c r="AI748" s="86" t="str">
        <f t="shared" ca="1" si="708"/>
        <v>шт.</v>
      </c>
      <c r="AJ748" s="86">
        <f t="shared" ca="1" si="708"/>
        <v>48</v>
      </c>
      <c r="AK748" s="86" t="str">
        <f t="shared" ca="1" si="708"/>
        <v/>
      </c>
      <c r="AL748" s="86" t="str">
        <f t="shared" ca="1" si="708"/>
        <v>Вариант А1</v>
      </c>
      <c r="AM748" s="86" t="str">
        <f t="shared" ca="1" si="708"/>
        <v/>
      </c>
      <c r="AN748" s="86" t="str">
        <f t="shared" ca="1" si="708"/>
        <v/>
      </c>
      <c r="AO748" s="86" t="str">
        <f t="shared" ca="1" si="708"/>
        <v/>
      </c>
      <c r="AP748" s="86" t="str">
        <f t="shared" ca="1" si="708"/>
        <v/>
      </c>
      <c r="AQ748" s="86" t="str">
        <f t="shared" ca="1" si="708"/>
        <v/>
      </c>
    </row>
    <row r="749" spans="4:43" s="86" customFormat="1" ht="23.25" customHeight="1">
      <c r="H749" s="83"/>
      <c r="I749" s="3">
        <f t="shared" ca="1" si="709"/>
        <v>6</v>
      </c>
      <c r="J749" s="6" t="str">
        <f t="shared" ca="1" si="710"/>
        <v xml:space="preserve"> Хомут</v>
      </c>
      <c r="K749" s="79" t="str">
        <f t="shared" ca="1" si="711"/>
        <v>9х1200мм нейл.  Е778</v>
      </c>
      <c r="L749" s="158" t="str">
        <f t="shared" ca="1" si="702"/>
        <v/>
      </c>
      <c r="M749" s="159"/>
      <c r="N749" s="159"/>
      <c r="O749" s="160"/>
      <c r="P749" s="161" t="str">
        <f t="shared" ca="1" si="703"/>
        <v/>
      </c>
      <c r="Q749" s="161"/>
      <c r="R749" s="161"/>
      <c r="S749" s="161"/>
      <c r="T749" s="78" t="str">
        <f t="shared" ca="1" si="704"/>
        <v>шт.</v>
      </c>
      <c r="U749" s="79">
        <f t="shared" ca="1" si="705"/>
        <v>72</v>
      </c>
      <c r="V749" s="158" t="str">
        <f t="shared" ca="1" si="706"/>
        <v/>
      </c>
      <c r="W749" s="160"/>
      <c r="X749" s="155" t="str">
        <f t="shared" ca="1" si="707"/>
        <v>Вариант А1</v>
      </c>
      <c r="Y749" s="156"/>
      <c r="Z749" s="156"/>
      <c r="AA749" s="157"/>
      <c r="AB749" s="177"/>
      <c r="AC749" s="86">
        <f t="shared" ref="AC749:AC766" si="713">AC748+1</f>
        <v>578</v>
      </c>
      <c r="AD749" s="86">
        <f t="shared" ca="1" si="712"/>
        <v>6</v>
      </c>
      <c r="AE749" s="86" t="str">
        <f t="shared" ca="1" si="708"/>
        <v xml:space="preserve"> Хомут</v>
      </c>
      <c r="AF749" s="86" t="str">
        <f t="shared" ca="1" si="708"/>
        <v>9х1200мм нейл.  Е778</v>
      </c>
      <c r="AG749" s="86" t="str">
        <f t="shared" ca="1" si="708"/>
        <v/>
      </c>
      <c r="AH749" s="86" t="str">
        <f t="shared" ca="1" si="708"/>
        <v/>
      </c>
      <c r="AI749" s="86" t="str">
        <f t="shared" ca="1" si="708"/>
        <v>шт.</v>
      </c>
      <c r="AJ749" s="86">
        <f t="shared" ca="1" si="708"/>
        <v>72</v>
      </c>
      <c r="AK749" s="86" t="str">
        <f t="shared" ca="1" si="708"/>
        <v/>
      </c>
      <c r="AL749" s="86" t="str">
        <f t="shared" ca="1" si="708"/>
        <v>Вариант А1</v>
      </c>
      <c r="AM749" s="86" t="str">
        <f t="shared" ca="1" si="708"/>
        <v/>
      </c>
      <c r="AN749" s="86" t="str">
        <f t="shared" ca="1" si="708"/>
        <v/>
      </c>
      <c r="AO749" s="86" t="str">
        <f t="shared" ca="1" si="708"/>
        <v/>
      </c>
      <c r="AP749" s="86" t="str">
        <f t="shared" ca="1" si="708"/>
        <v/>
      </c>
      <c r="AQ749" s="86" t="str">
        <f t="shared" ca="1" si="708"/>
        <v/>
      </c>
    </row>
    <row r="750" spans="4:43" s="86" customFormat="1" ht="23.25" customHeight="1">
      <c r="H750" s="83"/>
      <c r="I750" s="3">
        <f t="shared" ca="1" si="709"/>
        <v>7</v>
      </c>
      <c r="J750" s="6" t="str">
        <f t="shared" ca="1" si="710"/>
        <v>Монтажная лента</v>
      </c>
      <c r="K750" s="41" t="str">
        <f t="shared" ca="1" si="711"/>
        <v xml:space="preserve"> F 20  7 (20Х0,7)</v>
      </c>
      <c r="L750" s="158" t="str">
        <f t="shared" ca="1" si="702"/>
        <v/>
      </c>
      <c r="M750" s="159"/>
      <c r="N750" s="159"/>
      <c r="O750" s="160"/>
      <c r="P750" s="161" t="str">
        <f t="shared" ca="1" si="703"/>
        <v/>
      </c>
      <c r="Q750" s="161"/>
      <c r="R750" s="161"/>
      <c r="S750" s="161"/>
      <c r="T750" s="78" t="str">
        <f t="shared" ca="1" si="704"/>
        <v>м.</v>
      </c>
      <c r="U750" s="79">
        <f t="shared" ca="1" si="705"/>
        <v>72</v>
      </c>
      <c r="V750" s="158" t="str">
        <f t="shared" ca="1" si="706"/>
        <v/>
      </c>
      <c r="W750" s="160"/>
      <c r="X750" s="155" t="str">
        <f t="shared" ca="1" si="707"/>
        <v>Вариант А1</v>
      </c>
      <c r="Y750" s="156"/>
      <c r="Z750" s="156"/>
      <c r="AA750" s="157"/>
      <c r="AB750" s="177"/>
      <c r="AC750" s="86">
        <f t="shared" si="713"/>
        <v>579</v>
      </c>
      <c r="AD750" s="86">
        <f t="shared" ca="1" si="712"/>
        <v>7</v>
      </c>
      <c r="AE750" s="86" t="str">
        <f t="shared" ca="1" si="708"/>
        <v>Монтажная лента</v>
      </c>
      <c r="AF750" s="86" t="str">
        <f t="shared" ca="1" si="708"/>
        <v xml:space="preserve"> F 20  7 (20Х0,7)</v>
      </c>
      <c r="AG750" s="86" t="str">
        <f t="shared" ca="1" si="708"/>
        <v/>
      </c>
      <c r="AH750" s="86" t="str">
        <f t="shared" ca="1" si="708"/>
        <v/>
      </c>
      <c r="AI750" s="86" t="str">
        <f t="shared" ca="1" si="708"/>
        <v>м.</v>
      </c>
      <c r="AJ750" s="86">
        <f t="shared" ca="1" si="708"/>
        <v>72</v>
      </c>
      <c r="AK750" s="86" t="str">
        <f t="shared" ca="1" si="708"/>
        <v/>
      </c>
      <c r="AL750" s="86" t="str">
        <f t="shared" ca="1" si="708"/>
        <v>Вариант А1</v>
      </c>
      <c r="AM750" s="86" t="str">
        <f t="shared" ca="1" si="708"/>
        <v/>
      </c>
      <c r="AN750" s="86" t="str">
        <f t="shared" ca="1" si="708"/>
        <v/>
      </c>
      <c r="AO750" s="86" t="str">
        <f t="shared" ca="1" si="708"/>
        <v/>
      </c>
      <c r="AP750" s="86" t="str">
        <f t="shared" ca="1" si="708"/>
        <v/>
      </c>
      <c r="AQ750" s="86" t="str">
        <f t="shared" ca="1" si="708"/>
        <v/>
      </c>
    </row>
    <row r="751" spans="4:43" s="86" customFormat="1" ht="23.25" customHeight="1">
      <c r="H751" s="83"/>
      <c r="I751" s="3">
        <f t="shared" ca="1" si="709"/>
        <v>8</v>
      </c>
      <c r="J751" s="6" t="str">
        <f t="shared" ca="1" si="710"/>
        <v>Прокалывающий зажим</v>
      </c>
      <c r="K751" s="79" t="str">
        <f t="shared" ca="1" si="711"/>
        <v>OP 645М</v>
      </c>
      <c r="L751" s="158" t="str">
        <f t="shared" ca="1" si="702"/>
        <v/>
      </c>
      <c r="M751" s="159"/>
      <c r="N751" s="159"/>
      <c r="O751" s="160"/>
      <c r="P751" s="161" t="str">
        <f t="shared" ca="1" si="703"/>
        <v/>
      </c>
      <c r="Q751" s="161"/>
      <c r="R751" s="161"/>
      <c r="S751" s="161"/>
      <c r="T751" s="78" t="str">
        <f t="shared" ca="1" si="704"/>
        <v>шт.</v>
      </c>
      <c r="U751" s="79">
        <f t="shared" ca="1" si="705"/>
        <v>48</v>
      </c>
      <c r="V751" s="158" t="str">
        <f t="shared" ca="1" si="706"/>
        <v/>
      </c>
      <c r="W751" s="160"/>
      <c r="X751" s="155" t="str">
        <f t="shared" ca="1" si="707"/>
        <v>Вариант А1</v>
      </c>
      <c r="Y751" s="156"/>
      <c r="Z751" s="156"/>
      <c r="AA751" s="157"/>
      <c r="AB751" s="177"/>
      <c r="AC751" s="86">
        <f t="shared" si="713"/>
        <v>580</v>
      </c>
      <c r="AD751" s="86">
        <f t="shared" ca="1" si="712"/>
        <v>8</v>
      </c>
      <c r="AE751" s="86" t="str">
        <f t="shared" ca="1" si="708"/>
        <v>Прокалывающий зажим</v>
      </c>
      <c r="AF751" s="86" t="str">
        <f t="shared" ca="1" si="708"/>
        <v>OP 645М</v>
      </c>
      <c r="AG751" s="86" t="str">
        <f t="shared" ca="1" si="708"/>
        <v/>
      </c>
      <c r="AH751" s="86" t="str">
        <f t="shared" ca="1" si="708"/>
        <v/>
      </c>
      <c r="AI751" s="86" t="str">
        <f t="shared" ca="1" si="708"/>
        <v>шт.</v>
      </c>
      <c r="AJ751" s="86">
        <f t="shared" ca="1" si="708"/>
        <v>48</v>
      </c>
      <c r="AK751" s="86" t="str">
        <f t="shared" ca="1" si="708"/>
        <v/>
      </c>
      <c r="AL751" s="86" t="str">
        <f t="shared" ca="1" si="708"/>
        <v>Вариант А1</v>
      </c>
      <c r="AM751" s="86" t="str">
        <f t="shared" ca="1" si="708"/>
        <v/>
      </c>
      <c r="AN751" s="86" t="str">
        <f t="shared" ca="1" si="708"/>
        <v/>
      </c>
      <c r="AO751" s="86" t="str">
        <f t="shared" ca="1" si="708"/>
        <v/>
      </c>
      <c r="AP751" s="86" t="str">
        <f t="shared" ca="1" si="708"/>
        <v/>
      </c>
      <c r="AQ751" s="86" t="str">
        <f t="shared" ca="1" si="708"/>
        <v/>
      </c>
    </row>
    <row r="752" spans="4:43" s="86" customFormat="1" ht="23.25" customHeight="1">
      <c r="H752" s="83"/>
      <c r="I752" s="40">
        <f t="shared" ca="1" si="709"/>
        <v>9</v>
      </c>
      <c r="J752" s="6" t="str">
        <f t="shared" ca="1" si="710"/>
        <v>Анкерный кронштейн</v>
      </c>
      <c r="K752" s="74" t="str">
        <f t="shared" ca="1" si="711"/>
        <v xml:space="preserve"> СА 25М1</v>
      </c>
      <c r="L752" s="158" t="str">
        <f t="shared" ca="1" si="702"/>
        <v/>
      </c>
      <c r="M752" s="159"/>
      <c r="N752" s="159"/>
      <c r="O752" s="160"/>
      <c r="P752" s="161" t="str">
        <f t="shared" ca="1" si="703"/>
        <v/>
      </c>
      <c r="Q752" s="161"/>
      <c r="R752" s="161"/>
      <c r="S752" s="161"/>
      <c r="T752" s="78" t="str">
        <f t="shared" ca="1" si="704"/>
        <v>шт.</v>
      </c>
      <c r="U752" s="79">
        <f t="shared" ca="1" si="705"/>
        <v>24</v>
      </c>
      <c r="V752" s="158" t="str">
        <f t="shared" ca="1" si="706"/>
        <v/>
      </c>
      <c r="W752" s="160"/>
      <c r="X752" s="155" t="str">
        <f t="shared" ca="1" si="707"/>
        <v>Вариант А1</v>
      </c>
      <c r="Y752" s="156"/>
      <c r="Z752" s="156"/>
      <c r="AA752" s="157"/>
      <c r="AB752" s="177"/>
      <c r="AC752" s="86">
        <f t="shared" si="713"/>
        <v>581</v>
      </c>
      <c r="AD752" s="86">
        <f t="shared" ca="1" si="712"/>
        <v>9</v>
      </c>
      <c r="AE752" s="86" t="str">
        <f t="shared" ca="1" si="708"/>
        <v>Анкерный кронштейн</v>
      </c>
      <c r="AF752" s="86" t="str">
        <f t="shared" ca="1" si="708"/>
        <v xml:space="preserve"> СА 25М1</v>
      </c>
      <c r="AG752" s="86" t="str">
        <f t="shared" ca="1" si="708"/>
        <v/>
      </c>
      <c r="AH752" s="86" t="str">
        <f t="shared" ca="1" si="708"/>
        <v/>
      </c>
      <c r="AI752" s="86" t="str">
        <f t="shared" ca="1" si="708"/>
        <v>шт.</v>
      </c>
      <c r="AJ752" s="86">
        <f t="shared" ca="1" si="708"/>
        <v>24</v>
      </c>
      <c r="AK752" s="86" t="str">
        <f t="shared" ca="1" si="708"/>
        <v/>
      </c>
      <c r="AL752" s="86" t="str">
        <f t="shared" ca="1" si="708"/>
        <v>Вариант А1</v>
      </c>
      <c r="AM752" s="86" t="str">
        <f t="shared" ca="1" si="708"/>
        <v/>
      </c>
      <c r="AN752" s="86" t="str">
        <f t="shared" ca="1" si="708"/>
        <v/>
      </c>
      <c r="AO752" s="86" t="str">
        <f t="shared" ca="1" si="708"/>
        <v/>
      </c>
      <c r="AP752" s="86" t="str">
        <f t="shared" ca="1" si="708"/>
        <v/>
      </c>
      <c r="AQ752" s="86" t="str">
        <f t="shared" ca="1" si="708"/>
        <v/>
      </c>
    </row>
    <row r="753" spans="4:43" s="86" customFormat="1" ht="23.25" customHeight="1">
      <c r="H753" s="83"/>
      <c r="I753" s="3">
        <f t="shared" ca="1" si="709"/>
        <v>10</v>
      </c>
      <c r="J753" s="6" t="str">
        <f t="shared" ca="1" si="710"/>
        <v>Анкерный зажим</v>
      </c>
      <c r="K753" s="79" t="str">
        <f t="shared" ca="1" si="711"/>
        <v xml:space="preserve"> РА 25х100М</v>
      </c>
      <c r="L753" s="158" t="str">
        <f t="shared" ca="1" si="702"/>
        <v/>
      </c>
      <c r="M753" s="159"/>
      <c r="N753" s="159"/>
      <c r="O753" s="160"/>
      <c r="P753" s="161" t="str">
        <f t="shared" ca="1" si="703"/>
        <v/>
      </c>
      <c r="Q753" s="161"/>
      <c r="R753" s="161"/>
      <c r="S753" s="161"/>
      <c r="T753" s="78" t="str">
        <f t="shared" ca="1" si="704"/>
        <v>шт.</v>
      </c>
      <c r="U753" s="79">
        <f t="shared" ca="1" si="705"/>
        <v>48</v>
      </c>
      <c r="V753" s="158" t="str">
        <f t="shared" ca="1" si="706"/>
        <v/>
      </c>
      <c r="W753" s="160"/>
      <c r="X753" s="155" t="str">
        <f t="shared" ca="1" si="707"/>
        <v>Вариант А1</v>
      </c>
      <c r="Y753" s="156"/>
      <c r="Z753" s="156"/>
      <c r="AA753" s="157"/>
      <c r="AB753" s="177"/>
      <c r="AC753" s="86">
        <f t="shared" si="713"/>
        <v>582</v>
      </c>
      <c r="AD753" s="86">
        <f t="shared" ca="1" si="712"/>
        <v>10</v>
      </c>
      <c r="AE753" s="86" t="str">
        <f t="shared" ca="1" si="708"/>
        <v>Анкерный зажим</v>
      </c>
      <c r="AF753" s="86" t="str">
        <f t="shared" ca="1" si="708"/>
        <v xml:space="preserve"> РА 25х100М</v>
      </c>
      <c r="AG753" s="86" t="str">
        <f t="shared" ca="1" si="708"/>
        <v/>
      </c>
      <c r="AH753" s="86" t="str">
        <f t="shared" ca="1" si="708"/>
        <v/>
      </c>
      <c r="AI753" s="86" t="str">
        <f t="shared" ca="1" si="708"/>
        <v>шт.</v>
      </c>
      <c r="AJ753" s="86">
        <f t="shared" ca="1" si="708"/>
        <v>48</v>
      </c>
      <c r="AK753" s="86" t="str">
        <f t="shared" ca="1" si="708"/>
        <v/>
      </c>
      <c r="AL753" s="86" t="str">
        <f t="shared" ca="1" si="708"/>
        <v>Вариант А1</v>
      </c>
      <c r="AM753" s="86" t="str">
        <f t="shared" ca="1" si="708"/>
        <v/>
      </c>
      <c r="AN753" s="86" t="str">
        <f t="shared" ca="1" si="708"/>
        <v/>
      </c>
      <c r="AO753" s="86" t="str">
        <f t="shared" ca="1" si="708"/>
        <v/>
      </c>
      <c r="AP753" s="86" t="str">
        <f t="shared" ca="1" si="708"/>
        <v/>
      </c>
      <c r="AQ753" s="86" t="str">
        <f t="shared" ca="1" si="708"/>
        <v/>
      </c>
    </row>
    <row r="754" spans="4:43" s="86" customFormat="1" ht="23.25" customHeight="1">
      <c r="H754" s="83"/>
      <c r="I754" s="3">
        <f t="shared" ca="1" si="709"/>
        <v>11</v>
      </c>
      <c r="J754" s="6" t="str">
        <f t="shared" ca="1" si="710"/>
        <v>Зажим ответвительный</v>
      </c>
      <c r="K754" s="73" t="str">
        <f t="shared" ca="1" si="711"/>
        <v xml:space="preserve"> Р 619</v>
      </c>
      <c r="L754" s="158" t="str">
        <f t="shared" ca="1" si="702"/>
        <v/>
      </c>
      <c r="M754" s="159"/>
      <c r="N754" s="159"/>
      <c r="O754" s="160"/>
      <c r="P754" s="161" t="str">
        <f t="shared" ca="1" si="703"/>
        <v/>
      </c>
      <c r="Q754" s="161"/>
      <c r="R754" s="161"/>
      <c r="S754" s="161"/>
      <c r="T754" s="78" t="str">
        <f t="shared" ca="1" si="704"/>
        <v>шт.</v>
      </c>
      <c r="U754" s="79">
        <f t="shared" ca="1" si="705"/>
        <v>48</v>
      </c>
      <c r="V754" s="158" t="str">
        <f t="shared" ca="1" si="706"/>
        <v/>
      </c>
      <c r="W754" s="160"/>
      <c r="X754" s="155" t="str">
        <f t="shared" ca="1" si="707"/>
        <v>Вариант А1</v>
      </c>
      <c r="Y754" s="156"/>
      <c r="Z754" s="156"/>
      <c r="AA754" s="157"/>
      <c r="AB754" s="177"/>
      <c r="AC754" s="86">
        <f t="shared" si="713"/>
        <v>583</v>
      </c>
      <c r="AD754" s="86">
        <f t="shared" ca="1" si="712"/>
        <v>11</v>
      </c>
      <c r="AE754" s="86" t="str">
        <f t="shared" ca="1" si="708"/>
        <v>Зажим ответвительный</v>
      </c>
      <c r="AF754" s="86" t="str">
        <f t="shared" ca="1" si="708"/>
        <v xml:space="preserve"> Р 619</v>
      </c>
      <c r="AG754" s="86" t="str">
        <f t="shared" ca="1" si="708"/>
        <v/>
      </c>
      <c r="AH754" s="86" t="str">
        <f t="shared" ca="1" si="708"/>
        <v/>
      </c>
      <c r="AI754" s="86" t="str">
        <f t="shared" ca="1" si="708"/>
        <v>шт.</v>
      </c>
      <c r="AJ754" s="86">
        <f t="shared" ca="1" si="708"/>
        <v>48</v>
      </c>
      <c r="AK754" s="86" t="str">
        <f t="shared" ca="1" si="708"/>
        <v/>
      </c>
      <c r="AL754" s="86" t="str">
        <f t="shared" ca="1" si="708"/>
        <v>Вариант А1</v>
      </c>
      <c r="AM754" s="86" t="str">
        <f t="shared" ca="1" si="708"/>
        <v/>
      </c>
      <c r="AN754" s="86" t="str">
        <f t="shared" ca="1" si="708"/>
        <v/>
      </c>
      <c r="AO754" s="86" t="str">
        <f t="shared" ca="1" si="708"/>
        <v/>
      </c>
      <c r="AP754" s="86" t="str">
        <f t="shared" ca="1" si="708"/>
        <v/>
      </c>
      <c r="AQ754" s="86" t="str">
        <f t="shared" ca="1" si="708"/>
        <v/>
      </c>
    </row>
    <row r="755" spans="4:43" s="86" customFormat="1" ht="23.25" customHeight="1">
      <c r="H755" s="83"/>
      <c r="I755" s="3">
        <f t="shared" ca="1" si="709"/>
        <v>12</v>
      </c>
      <c r="J755" s="277" t="str">
        <f t="shared" ca="1" si="710"/>
        <v>Анкерный болт с колц.</v>
      </c>
      <c r="K755" s="79" t="str">
        <f t="shared" ca="1" si="711"/>
        <v>12(10)х100(120)</v>
      </c>
      <c r="L755" s="158" t="str">
        <f t="shared" ca="1" si="702"/>
        <v/>
      </c>
      <c r="M755" s="159"/>
      <c r="N755" s="159"/>
      <c r="O755" s="160"/>
      <c r="P755" s="161" t="str">
        <f t="shared" ca="1" si="703"/>
        <v/>
      </c>
      <c r="Q755" s="161"/>
      <c r="R755" s="161"/>
      <c r="S755" s="161"/>
      <c r="T755" s="78" t="str">
        <f t="shared" ca="1" si="704"/>
        <v>шт.</v>
      </c>
      <c r="U755" s="79">
        <f t="shared" ca="1" si="705"/>
        <v>24</v>
      </c>
      <c r="V755" s="158" t="str">
        <f t="shared" ca="1" si="706"/>
        <v/>
      </c>
      <c r="W755" s="160"/>
      <c r="X755" s="155" t="str">
        <f t="shared" ca="1" si="707"/>
        <v>Вариант А1</v>
      </c>
      <c r="Y755" s="156"/>
      <c r="Z755" s="156"/>
      <c r="AA755" s="157"/>
      <c r="AB755" s="177"/>
      <c r="AC755" s="86">
        <f t="shared" si="713"/>
        <v>584</v>
      </c>
      <c r="AD755" s="86">
        <f t="shared" ca="1" si="712"/>
        <v>12</v>
      </c>
      <c r="AE755" s="86" t="str">
        <f t="shared" ca="1" si="708"/>
        <v>Анкерный болт с колц.</v>
      </c>
      <c r="AF755" s="86" t="str">
        <f t="shared" ca="1" si="708"/>
        <v>12(10)х100(120)</v>
      </c>
      <c r="AG755" s="86" t="str">
        <f t="shared" ca="1" si="708"/>
        <v/>
      </c>
      <c r="AH755" s="86" t="str">
        <f t="shared" ca="1" si="708"/>
        <v/>
      </c>
      <c r="AI755" s="86" t="str">
        <f t="shared" ca="1" si="708"/>
        <v>шт.</v>
      </c>
      <c r="AJ755" s="86">
        <f t="shared" ca="1" si="708"/>
        <v>24</v>
      </c>
      <c r="AK755" s="86" t="str">
        <f t="shared" ca="1" si="708"/>
        <v/>
      </c>
      <c r="AL755" s="86" t="str">
        <f t="shared" ca="1" si="708"/>
        <v>Вариант А1</v>
      </c>
      <c r="AM755" s="86" t="str">
        <f t="shared" ca="1" si="708"/>
        <v/>
      </c>
      <c r="AN755" s="86" t="str">
        <f t="shared" ca="1" si="708"/>
        <v/>
      </c>
      <c r="AO755" s="86" t="str">
        <f t="shared" ca="1" si="708"/>
        <v/>
      </c>
      <c r="AP755" s="86" t="str">
        <f t="shared" ca="1" si="708"/>
        <v/>
      </c>
      <c r="AQ755" s="86" t="str">
        <f t="shared" ca="1" si="708"/>
        <v/>
      </c>
    </row>
    <row r="756" spans="4:43" s="86" customFormat="1" ht="23.25" customHeight="1">
      <c r="H756" s="83"/>
      <c r="I756" s="3" t="str">
        <f t="shared" ca="1" si="709"/>
        <v/>
      </c>
      <c r="J756" s="6" t="str">
        <f t="shared" ca="1" si="710"/>
        <v>Вариант №1.5</v>
      </c>
      <c r="K756" s="47" t="str">
        <f t="shared" ca="1" si="711"/>
        <v/>
      </c>
      <c r="L756" s="158" t="str">
        <f t="shared" ca="1" si="702"/>
        <v/>
      </c>
      <c r="M756" s="159"/>
      <c r="N756" s="159"/>
      <c r="O756" s="160"/>
      <c r="P756" s="161" t="str">
        <f t="shared" ca="1" si="703"/>
        <v/>
      </c>
      <c r="Q756" s="161"/>
      <c r="R756" s="161"/>
      <c r="S756" s="161"/>
      <c r="T756" s="78" t="str">
        <f t="shared" ca="1" si="704"/>
        <v/>
      </c>
      <c r="U756" s="79" t="str">
        <f t="shared" ca="1" si="705"/>
        <v/>
      </c>
      <c r="V756" s="158" t="str">
        <f t="shared" ca="1" si="706"/>
        <v/>
      </c>
      <c r="W756" s="160"/>
      <c r="X756" s="155" t="str">
        <f t="shared" ca="1" si="707"/>
        <v/>
      </c>
      <c r="Y756" s="156"/>
      <c r="Z756" s="156"/>
      <c r="AA756" s="157"/>
      <c r="AB756" s="177"/>
      <c r="AC756" s="86">
        <f t="shared" si="713"/>
        <v>585</v>
      </c>
      <c r="AD756" s="86" t="str">
        <f t="shared" ca="1" si="712"/>
        <v/>
      </c>
      <c r="AE756" s="86" t="str">
        <f t="shared" ca="1" si="708"/>
        <v>Вариант №1.5</v>
      </c>
      <c r="AF756" s="86" t="str">
        <f t="shared" ca="1" si="708"/>
        <v/>
      </c>
      <c r="AG756" s="86" t="str">
        <f t="shared" ca="1" si="708"/>
        <v/>
      </c>
      <c r="AH756" s="86" t="str">
        <f t="shared" ca="1" si="708"/>
        <v/>
      </c>
      <c r="AI756" s="86" t="str">
        <f t="shared" ca="1" si="708"/>
        <v/>
      </c>
      <c r="AJ756" s="86" t="str">
        <f t="shared" ca="1" si="708"/>
        <v/>
      </c>
      <c r="AK756" s="86" t="str">
        <f t="shared" ca="1" si="708"/>
        <v/>
      </c>
      <c r="AL756" s="86" t="str">
        <f t="shared" ca="1" si="708"/>
        <v/>
      </c>
      <c r="AM756" s="86" t="str">
        <f t="shared" ca="1" si="708"/>
        <v/>
      </c>
      <c r="AN756" s="86" t="str">
        <f t="shared" ca="1" si="708"/>
        <v/>
      </c>
      <c r="AO756" s="86" t="str">
        <f t="shared" ca="1" si="708"/>
        <v/>
      </c>
      <c r="AP756" s="86" t="str">
        <f t="shared" ca="1" si="708"/>
        <v/>
      </c>
      <c r="AQ756" s="86" t="str">
        <f t="shared" ca="1" si="708"/>
        <v/>
      </c>
    </row>
    <row r="757" spans="4:43" s="86" customFormat="1" ht="23.25" customHeight="1">
      <c r="H757" s="83"/>
      <c r="I757" s="3">
        <f t="shared" ca="1" si="709"/>
        <v>1</v>
      </c>
      <c r="J757" s="6" t="str">
        <f t="shared" ca="1" si="710"/>
        <v xml:space="preserve"> Счетчик электрической энергии</v>
      </c>
      <c r="K757" s="79" t="str">
        <f t="shared" ca="1" si="711"/>
        <v>CE208 C4.846.2.OPR1.QYUDVFZ BPL03 SPDS</v>
      </c>
      <c r="L757" s="158" t="str">
        <f t="shared" ca="1" si="702"/>
        <v/>
      </c>
      <c r="M757" s="159"/>
      <c r="N757" s="159"/>
      <c r="O757" s="160"/>
      <c r="P757" s="161" t="str">
        <f t="shared" ca="1" si="703"/>
        <v/>
      </c>
      <c r="Q757" s="161"/>
      <c r="R757" s="161"/>
      <c r="S757" s="161"/>
      <c r="T757" s="78" t="str">
        <f t="shared" ca="1" si="704"/>
        <v>шт.</v>
      </c>
      <c r="U757" s="79">
        <f t="shared" ca="1" si="705"/>
        <v>51</v>
      </c>
      <c r="V757" s="158" t="str">
        <f t="shared" ca="1" si="706"/>
        <v/>
      </c>
      <c r="W757" s="160"/>
      <c r="X757" s="155" t="str">
        <f t="shared" ca="1" si="707"/>
        <v>Вариант В1</v>
      </c>
      <c r="Y757" s="156"/>
      <c r="Z757" s="156"/>
      <c r="AA757" s="157"/>
      <c r="AB757" s="177"/>
      <c r="AC757" s="86">
        <f t="shared" si="713"/>
        <v>586</v>
      </c>
      <c r="AD757" s="86">
        <f t="shared" ca="1" si="712"/>
        <v>1</v>
      </c>
      <c r="AE757" s="86" t="str">
        <f t="shared" ca="1" si="708"/>
        <v xml:space="preserve"> Счетчик электрической энергии</v>
      </c>
      <c r="AF757" s="86" t="str">
        <f t="shared" ca="1" si="708"/>
        <v>CE208 C4.846.2.OPR1.QYUDVFZ BPL03 SPDS</v>
      </c>
      <c r="AG757" s="86" t="str">
        <f t="shared" ca="1" si="708"/>
        <v/>
      </c>
      <c r="AH757" s="86" t="str">
        <f t="shared" ca="1" si="708"/>
        <v/>
      </c>
      <c r="AI757" s="86" t="str">
        <f t="shared" ca="1" si="708"/>
        <v>шт.</v>
      </c>
      <c r="AJ757" s="86">
        <f t="shared" ca="1" si="708"/>
        <v>51</v>
      </c>
      <c r="AK757" s="86" t="str">
        <f t="shared" ca="1" si="708"/>
        <v/>
      </c>
      <c r="AL757" s="86" t="str">
        <f t="shared" ca="1" si="708"/>
        <v>Вариант В1</v>
      </c>
      <c r="AM757" s="86" t="str">
        <f t="shared" ca="1" si="708"/>
        <v/>
      </c>
      <c r="AN757" s="86" t="str">
        <f t="shared" ca="1" si="708"/>
        <v/>
      </c>
      <c r="AO757" s="86" t="str">
        <f t="shared" ca="1" si="708"/>
        <v/>
      </c>
      <c r="AP757" s="86" t="str">
        <f t="shared" ca="1" si="708"/>
        <v/>
      </c>
      <c r="AQ757" s="86" t="str">
        <f t="shared" ca="1" si="708"/>
        <v/>
      </c>
    </row>
    <row r="758" spans="4:43" s="86" customFormat="1" ht="23.25" customHeight="1">
      <c r="H758" s="83"/>
      <c r="I758" s="3" t="str">
        <f t="shared" ca="1" si="709"/>
        <v>1а</v>
      </c>
      <c r="J758" s="6" t="str">
        <f t="shared" ca="1" si="710"/>
        <v xml:space="preserve"> Устройство счит. счетчиков</v>
      </c>
      <c r="K758" s="79" t="str">
        <f t="shared" ca="1" si="711"/>
        <v>CE901 RUP-02</v>
      </c>
      <c r="L758" s="158" t="str">
        <f t="shared" ca="1" si="702"/>
        <v/>
      </c>
      <c r="M758" s="159"/>
      <c r="N758" s="159"/>
      <c r="O758" s="160"/>
      <c r="P758" s="161" t="str">
        <f t="shared" ca="1" si="703"/>
        <v/>
      </c>
      <c r="Q758" s="161"/>
      <c r="R758" s="161"/>
      <c r="S758" s="161"/>
      <c r="T758" s="78" t="str">
        <f t="shared" ca="1" si="704"/>
        <v>шт.</v>
      </c>
      <c r="U758" s="79">
        <f t="shared" ca="1" si="705"/>
        <v>51</v>
      </c>
      <c r="V758" s="158" t="str">
        <f t="shared" ca="1" si="706"/>
        <v/>
      </c>
      <c r="W758" s="160"/>
      <c r="X758" s="155" t="str">
        <f t="shared" ca="1" si="707"/>
        <v>Вариант В1</v>
      </c>
      <c r="Y758" s="156"/>
      <c r="Z758" s="156"/>
      <c r="AA758" s="157"/>
      <c r="AB758" s="177"/>
      <c r="AC758" s="86">
        <f t="shared" si="713"/>
        <v>587</v>
      </c>
      <c r="AD758" s="86" t="str">
        <f t="shared" ca="1" si="712"/>
        <v>1а</v>
      </c>
      <c r="AE758" s="86" t="str">
        <f t="shared" ca="1" si="708"/>
        <v xml:space="preserve"> Устройство счит. счетчиков</v>
      </c>
      <c r="AF758" s="86" t="str">
        <f t="shared" ca="1" si="708"/>
        <v>CE901 RUP-02</v>
      </c>
      <c r="AG758" s="86" t="str">
        <f t="shared" ca="1" si="708"/>
        <v/>
      </c>
      <c r="AH758" s="86" t="str">
        <f t="shared" ca="1" si="708"/>
        <v/>
      </c>
      <c r="AI758" s="86" t="str">
        <f t="shared" ca="1" si="708"/>
        <v>шт.</v>
      </c>
      <c r="AJ758" s="86">
        <f t="shared" ca="1" si="708"/>
        <v>51</v>
      </c>
      <c r="AK758" s="86" t="str">
        <f t="shared" ca="1" si="708"/>
        <v/>
      </c>
      <c r="AL758" s="86" t="str">
        <f t="shared" ca="1" si="708"/>
        <v>Вариант В1</v>
      </c>
      <c r="AM758" s="86" t="str">
        <f t="shared" ca="1" si="708"/>
        <v/>
      </c>
      <c r="AN758" s="86" t="str">
        <f t="shared" ca="1" si="708"/>
        <v/>
      </c>
      <c r="AO758" s="86" t="str">
        <f t="shared" ca="1" si="708"/>
        <v/>
      </c>
      <c r="AP758" s="86" t="str">
        <f t="shared" ca="1" si="708"/>
        <v/>
      </c>
      <c r="AQ758" s="86" t="str">
        <f t="shared" ca="1" si="708"/>
        <v/>
      </c>
    </row>
    <row r="759" spans="4:43" s="86" customFormat="1" ht="23.25" customHeight="1">
      <c r="H759" s="83"/>
      <c r="I759" s="3">
        <f t="shared" ca="1" si="709"/>
        <v>2</v>
      </c>
      <c r="J759" s="6" t="str">
        <f t="shared" ca="1" si="710"/>
        <v>Провод</v>
      </c>
      <c r="K759" s="79" t="str">
        <f t="shared" ca="1" si="711"/>
        <v>СИП-4 2х16</v>
      </c>
      <c r="L759" s="158" t="str">
        <f t="shared" ca="1" si="702"/>
        <v/>
      </c>
      <c r="M759" s="159"/>
      <c r="N759" s="159"/>
      <c r="O759" s="160"/>
      <c r="P759" s="161" t="str">
        <f t="shared" ca="1" si="703"/>
        <v/>
      </c>
      <c r="Q759" s="161"/>
      <c r="R759" s="161"/>
      <c r="S759" s="161"/>
      <c r="T759" s="78" t="str">
        <f t="shared" ca="1" si="704"/>
        <v>м.</v>
      </c>
      <c r="U759" s="79">
        <f t="shared" ca="1" si="705"/>
        <v>1275</v>
      </c>
      <c r="V759" s="158" t="str">
        <f t="shared" ca="1" si="706"/>
        <v/>
      </c>
      <c r="W759" s="160"/>
      <c r="X759" s="155" t="str">
        <f t="shared" ca="1" si="707"/>
        <v>Вариант В1</v>
      </c>
      <c r="Y759" s="156"/>
      <c r="Z759" s="156"/>
      <c r="AA759" s="157"/>
      <c r="AB759" s="177"/>
      <c r="AC759" s="86">
        <f t="shared" si="713"/>
        <v>588</v>
      </c>
      <c r="AD759" s="86">
        <f t="shared" ca="1" si="712"/>
        <v>2</v>
      </c>
      <c r="AE759" s="86" t="str">
        <f t="shared" ca="1" si="708"/>
        <v>Провод</v>
      </c>
      <c r="AF759" s="86" t="str">
        <f t="shared" ca="1" si="708"/>
        <v>СИП-4 2х16</v>
      </c>
      <c r="AG759" s="86" t="str">
        <f t="shared" ca="1" si="708"/>
        <v/>
      </c>
      <c r="AH759" s="86" t="str">
        <f t="shared" ca="1" si="708"/>
        <v/>
      </c>
      <c r="AI759" s="86" t="str">
        <f t="shared" ca="1" si="708"/>
        <v>м.</v>
      </c>
      <c r="AJ759" s="86">
        <f t="shared" ca="1" si="708"/>
        <v>1275</v>
      </c>
      <c r="AK759" s="86" t="str">
        <f t="shared" ca="1" si="708"/>
        <v/>
      </c>
      <c r="AL759" s="86" t="str">
        <f t="shared" ca="1" si="708"/>
        <v>Вариант В1</v>
      </c>
      <c r="AM759" s="86" t="str">
        <f t="shared" ca="1" si="708"/>
        <v/>
      </c>
      <c r="AN759" s="86" t="str">
        <f t="shared" ca="1" si="708"/>
        <v/>
      </c>
      <c r="AO759" s="86" t="str">
        <f t="shared" ca="1" si="708"/>
        <v/>
      </c>
      <c r="AP759" s="86" t="str">
        <f t="shared" ca="1" si="708"/>
        <v/>
      </c>
      <c r="AQ759" s="86" t="str">
        <f t="shared" ca="1" si="708"/>
        <v/>
      </c>
    </row>
    <row r="760" spans="4:43" s="86" customFormat="1" ht="23.25" customHeight="1">
      <c r="H760" s="83"/>
      <c r="I760" s="3">
        <f t="shared" ca="1" si="709"/>
        <v>3</v>
      </c>
      <c r="J760" s="6" t="str">
        <f t="shared" ca="1" si="710"/>
        <v>Изолирующий колпачок</v>
      </c>
      <c r="K760" s="47" t="str">
        <f t="shared" ca="1" si="711"/>
        <v>CI 6-35</v>
      </c>
      <c r="L760" s="158" t="str">
        <f t="shared" ca="1" si="702"/>
        <v/>
      </c>
      <c r="M760" s="159"/>
      <c r="N760" s="159"/>
      <c r="O760" s="160"/>
      <c r="P760" s="161" t="str">
        <f t="shared" ca="1" si="703"/>
        <v/>
      </c>
      <c r="Q760" s="161"/>
      <c r="R760" s="161"/>
      <c r="S760" s="161"/>
      <c r="T760" s="78" t="str">
        <f t="shared" ca="1" si="704"/>
        <v>шт.</v>
      </c>
      <c r="U760" s="79">
        <f t="shared" ca="1" si="705"/>
        <v>102</v>
      </c>
      <c r="V760" s="158" t="str">
        <f t="shared" ca="1" si="706"/>
        <v/>
      </c>
      <c r="W760" s="160"/>
      <c r="X760" s="155" t="str">
        <f t="shared" ca="1" si="707"/>
        <v>Вариант В1</v>
      </c>
      <c r="Y760" s="156"/>
      <c r="Z760" s="156"/>
      <c r="AA760" s="157"/>
      <c r="AB760" s="177"/>
      <c r="AC760" s="86">
        <f t="shared" si="713"/>
        <v>589</v>
      </c>
      <c r="AD760" s="86">
        <f t="shared" ca="1" si="712"/>
        <v>3</v>
      </c>
      <c r="AE760" s="86" t="str">
        <f t="shared" ca="1" si="708"/>
        <v>Изолирующий колпачок</v>
      </c>
      <c r="AF760" s="86" t="str">
        <f t="shared" ca="1" si="708"/>
        <v>CI 6-35</v>
      </c>
      <c r="AG760" s="86" t="str">
        <f t="shared" ca="1" si="708"/>
        <v/>
      </c>
      <c r="AH760" s="86" t="str">
        <f t="shared" ca="1" si="708"/>
        <v/>
      </c>
      <c r="AI760" s="86" t="str">
        <f t="shared" ca="1" si="708"/>
        <v>шт.</v>
      </c>
      <c r="AJ760" s="86">
        <f t="shared" ca="1" si="708"/>
        <v>102</v>
      </c>
      <c r="AK760" s="86" t="str">
        <f t="shared" ca="1" si="708"/>
        <v/>
      </c>
      <c r="AL760" s="86" t="str">
        <f t="shared" ca="1" si="708"/>
        <v>Вариант В1</v>
      </c>
      <c r="AM760" s="86" t="str">
        <f t="shared" ca="1" si="708"/>
        <v/>
      </c>
      <c r="AN760" s="86" t="str">
        <f t="shared" ca="1" si="708"/>
        <v/>
      </c>
      <c r="AO760" s="86" t="str">
        <f t="shared" ca="1" si="708"/>
        <v/>
      </c>
      <c r="AP760" s="86" t="str">
        <f t="shared" ca="1" si="708"/>
        <v/>
      </c>
      <c r="AQ760" s="86" t="str">
        <f t="shared" ca="1" si="708"/>
        <v/>
      </c>
    </row>
    <row r="761" spans="4:43" s="86" customFormat="1" ht="23.25" customHeight="1">
      <c r="H761" s="83"/>
      <c r="I761" s="3">
        <f t="shared" ca="1" si="709"/>
        <v>4</v>
      </c>
      <c r="J761" s="6" t="str">
        <f t="shared" ca="1" si="710"/>
        <v>Хомут</v>
      </c>
      <c r="K761" s="79" t="str">
        <f t="shared" ca="1" si="711"/>
        <v xml:space="preserve"> 9х1200мм нейл.  Е778</v>
      </c>
      <c r="L761" s="158" t="str">
        <f t="shared" ca="1" si="702"/>
        <v/>
      </c>
      <c r="M761" s="159"/>
      <c r="N761" s="159"/>
      <c r="O761" s="160"/>
      <c r="P761" s="161" t="str">
        <f t="shared" ca="1" si="703"/>
        <v/>
      </c>
      <c r="Q761" s="161"/>
      <c r="R761" s="161"/>
      <c r="S761" s="161"/>
      <c r="T761" s="78" t="str">
        <f t="shared" ca="1" si="704"/>
        <v>шт.</v>
      </c>
      <c r="U761" s="79">
        <f t="shared" ca="1" si="705"/>
        <v>153</v>
      </c>
      <c r="V761" s="158" t="str">
        <f t="shared" ca="1" si="706"/>
        <v/>
      </c>
      <c r="W761" s="160"/>
      <c r="X761" s="155" t="str">
        <f t="shared" ca="1" si="707"/>
        <v>Вариант В1</v>
      </c>
      <c r="Y761" s="156"/>
      <c r="Z761" s="156"/>
      <c r="AA761" s="157"/>
      <c r="AB761" s="177"/>
      <c r="AC761" s="86">
        <f t="shared" si="713"/>
        <v>590</v>
      </c>
      <c r="AD761" s="86">
        <f t="shared" ca="1" si="712"/>
        <v>4</v>
      </c>
      <c r="AE761" s="86" t="str">
        <f t="shared" ca="1" si="708"/>
        <v>Хомут</v>
      </c>
      <c r="AF761" s="86" t="str">
        <f t="shared" ca="1" si="708"/>
        <v xml:space="preserve"> 9х1200мм нейл.  Е778</v>
      </c>
      <c r="AG761" s="86" t="str">
        <f t="shared" ca="1" si="708"/>
        <v/>
      </c>
      <c r="AH761" s="86" t="str">
        <f t="shared" ca="1" si="708"/>
        <v/>
      </c>
      <c r="AI761" s="86" t="str">
        <f t="shared" ca="1" si="708"/>
        <v>шт.</v>
      </c>
      <c r="AJ761" s="86">
        <f t="shared" ca="1" si="708"/>
        <v>153</v>
      </c>
      <c r="AK761" s="86" t="str">
        <f t="shared" ca="1" si="708"/>
        <v/>
      </c>
      <c r="AL761" s="86" t="str">
        <f t="shared" ca="1" si="708"/>
        <v>Вариант В1</v>
      </c>
      <c r="AM761" s="86" t="str">
        <f t="shared" ca="1" si="708"/>
        <v/>
      </c>
      <c r="AN761" s="86" t="str">
        <f t="shared" ca="1" si="708"/>
        <v/>
      </c>
      <c r="AO761" s="86" t="str">
        <f t="shared" ca="1" si="708"/>
        <v/>
      </c>
      <c r="AP761" s="86" t="str">
        <f t="shared" ca="1" si="708"/>
        <v/>
      </c>
      <c r="AQ761" s="86" t="str">
        <f t="shared" ca="1" si="708"/>
        <v/>
      </c>
    </row>
    <row r="762" spans="4:43" s="86" customFormat="1" ht="23.25" customHeight="1">
      <c r="H762" s="83"/>
      <c r="I762" s="3">
        <f t="shared" ca="1" si="709"/>
        <v>5</v>
      </c>
      <c r="J762" s="6" t="str">
        <f t="shared" ca="1" si="710"/>
        <v>Прокалывающий зажим</v>
      </c>
      <c r="K762" s="79" t="str">
        <f t="shared" ca="1" si="711"/>
        <v>OP 645М</v>
      </c>
      <c r="L762" s="158" t="str">
        <f t="shared" ca="1" si="702"/>
        <v/>
      </c>
      <c r="M762" s="159"/>
      <c r="N762" s="159"/>
      <c r="O762" s="160"/>
      <c r="P762" s="161" t="str">
        <f t="shared" ca="1" si="703"/>
        <v/>
      </c>
      <c r="Q762" s="161"/>
      <c r="R762" s="161"/>
      <c r="S762" s="161"/>
      <c r="T762" s="78" t="str">
        <f t="shared" ca="1" si="704"/>
        <v>шт.</v>
      </c>
      <c r="U762" s="79">
        <f t="shared" ca="1" si="705"/>
        <v>102</v>
      </c>
      <c r="V762" s="158" t="str">
        <f t="shared" ca="1" si="706"/>
        <v/>
      </c>
      <c r="W762" s="160"/>
      <c r="X762" s="155" t="str">
        <f t="shared" ca="1" si="707"/>
        <v>Вариант В1</v>
      </c>
      <c r="Y762" s="156"/>
      <c r="Z762" s="156"/>
      <c r="AA762" s="157"/>
      <c r="AB762" s="177"/>
      <c r="AC762" s="86">
        <f t="shared" si="713"/>
        <v>591</v>
      </c>
      <c r="AD762" s="86">
        <f t="shared" ca="1" si="712"/>
        <v>5</v>
      </c>
      <c r="AE762" s="86" t="str">
        <f t="shared" ref="AE762:AQ774" ca="1" si="714">IF(OFFSET(INDIRECT($AD$2),$AC762,AE$2,1,1)&lt;&gt;0,OFFSET(INDIRECT($AD$2),$AC762,AE$2,1,1),"")</f>
        <v>Прокалывающий зажим</v>
      </c>
      <c r="AF762" s="86" t="str">
        <f t="shared" ca="1" si="714"/>
        <v>OP 645М</v>
      </c>
      <c r="AG762" s="86" t="str">
        <f t="shared" ca="1" si="714"/>
        <v/>
      </c>
      <c r="AH762" s="86" t="str">
        <f t="shared" ca="1" si="714"/>
        <v/>
      </c>
      <c r="AI762" s="86" t="str">
        <f t="shared" ca="1" si="714"/>
        <v>шт.</v>
      </c>
      <c r="AJ762" s="86">
        <f t="shared" ca="1" si="714"/>
        <v>102</v>
      </c>
      <c r="AK762" s="86" t="str">
        <f t="shared" ca="1" si="714"/>
        <v/>
      </c>
      <c r="AL762" s="86" t="str">
        <f t="shared" ca="1" si="714"/>
        <v>Вариант В1</v>
      </c>
      <c r="AM762" s="86" t="str">
        <f t="shared" ca="1" si="714"/>
        <v/>
      </c>
      <c r="AN762" s="86" t="str">
        <f t="shared" ca="1" si="714"/>
        <v/>
      </c>
      <c r="AO762" s="86" t="str">
        <f t="shared" ca="1" si="714"/>
        <v/>
      </c>
      <c r="AP762" s="86" t="str">
        <f t="shared" ca="1" si="714"/>
        <v/>
      </c>
      <c r="AQ762" s="86" t="str">
        <f t="shared" ca="1" si="714"/>
        <v/>
      </c>
    </row>
    <row r="763" spans="4:43" s="86" customFormat="1" ht="23.25" customHeight="1">
      <c r="H763" s="83"/>
      <c r="I763" s="3">
        <f t="shared" ca="1" si="709"/>
        <v>6</v>
      </c>
      <c r="J763" s="277" t="str">
        <f t="shared" ca="1" si="710"/>
        <v>Зажим ответвительный</v>
      </c>
      <c r="K763" s="79" t="str">
        <f t="shared" ca="1" si="711"/>
        <v xml:space="preserve"> Р 619</v>
      </c>
      <c r="L763" s="158" t="str">
        <f t="shared" ca="1" si="702"/>
        <v/>
      </c>
      <c r="M763" s="159"/>
      <c r="N763" s="159"/>
      <c r="O763" s="160"/>
      <c r="P763" s="161" t="str">
        <f t="shared" ca="1" si="703"/>
        <v/>
      </c>
      <c r="Q763" s="161"/>
      <c r="R763" s="161"/>
      <c r="S763" s="161"/>
      <c r="T763" s="78" t="str">
        <f t="shared" ca="1" si="704"/>
        <v>шт.</v>
      </c>
      <c r="U763" s="79">
        <f t="shared" ca="1" si="705"/>
        <v>102</v>
      </c>
      <c r="V763" s="158" t="str">
        <f t="shared" ca="1" si="706"/>
        <v/>
      </c>
      <c r="W763" s="160"/>
      <c r="X763" s="155" t="str">
        <f t="shared" ca="1" si="707"/>
        <v>Вариант В1</v>
      </c>
      <c r="Y763" s="156"/>
      <c r="Z763" s="156"/>
      <c r="AA763" s="157"/>
      <c r="AB763" s="177"/>
      <c r="AC763" s="86">
        <f t="shared" si="713"/>
        <v>592</v>
      </c>
      <c r="AD763" s="86">
        <f t="shared" ca="1" si="712"/>
        <v>6</v>
      </c>
      <c r="AE763" s="86" t="str">
        <f t="shared" ca="1" si="714"/>
        <v>Зажим ответвительный</v>
      </c>
      <c r="AF763" s="86" t="str">
        <f t="shared" ca="1" si="714"/>
        <v xml:space="preserve"> Р 619</v>
      </c>
      <c r="AG763" s="86" t="str">
        <f t="shared" ca="1" si="714"/>
        <v/>
      </c>
      <c r="AH763" s="86" t="str">
        <f t="shared" ca="1" si="714"/>
        <v/>
      </c>
      <c r="AI763" s="86" t="str">
        <f t="shared" ca="1" si="714"/>
        <v>шт.</v>
      </c>
      <c r="AJ763" s="86">
        <f t="shared" ca="1" si="714"/>
        <v>102</v>
      </c>
      <c r="AK763" s="86" t="str">
        <f t="shared" ca="1" si="714"/>
        <v/>
      </c>
      <c r="AL763" s="86" t="str">
        <f t="shared" ca="1" si="714"/>
        <v>Вариант В1</v>
      </c>
      <c r="AM763" s="86" t="str">
        <f t="shared" ca="1" si="714"/>
        <v/>
      </c>
      <c r="AN763" s="86" t="str">
        <f t="shared" ca="1" si="714"/>
        <v/>
      </c>
      <c r="AO763" s="86" t="str">
        <f t="shared" ca="1" si="714"/>
        <v/>
      </c>
      <c r="AP763" s="86" t="str">
        <f t="shared" ca="1" si="714"/>
        <v/>
      </c>
      <c r="AQ763" s="86" t="str">
        <f t="shared" ca="1" si="714"/>
        <v/>
      </c>
    </row>
    <row r="764" spans="4:43" s="86" customFormat="1" ht="23.25" customHeight="1">
      <c r="H764" s="83"/>
      <c r="I764" s="3" t="str">
        <f t="shared" ca="1" si="709"/>
        <v/>
      </c>
      <c r="J764" s="6" t="str">
        <f t="shared" ca="1" si="710"/>
        <v>Вариант №1.6</v>
      </c>
      <c r="K764" s="47" t="str">
        <f t="shared" ca="1" si="711"/>
        <v/>
      </c>
      <c r="L764" s="158" t="str">
        <f t="shared" ca="1" si="702"/>
        <v/>
      </c>
      <c r="M764" s="159"/>
      <c r="N764" s="159"/>
      <c r="O764" s="160"/>
      <c r="P764" s="161" t="str">
        <f t="shared" ca="1" si="703"/>
        <v/>
      </c>
      <c r="Q764" s="161"/>
      <c r="R764" s="161"/>
      <c r="S764" s="161"/>
      <c r="T764" s="78" t="str">
        <f t="shared" ca="1" si="704"/>
        <v/>
      </c>
      <c r="U764" s="79" t="str">
        <f t="shared" ca="1" si="705"/>
        <v/>
      </c>
      <c r="V764" s="158" t="str">
        <f t="shared" ca="1" si="706"/>
        <v/>
      </c>
      <c r="W764" s="160"/>
      <c r="X764" s="155" t="str">
        <f t="shared" ca="1" si="707"/>
        <v/>
      </c>
      <c r="Y764" s="156"/>
      <c r="Z764" s="156"/>
      <c r="AA764" s="157"/>
      <c r="AB764" s="177"/>
      <c r="AC764" s="86">
        <f t="shared" si="713"/>
        <v>593</v>
      </c>
      <c r="AD764" s="86" t="str">
        <f t="shared" ca="1" si="712"/>
        <v/>
      </c>
      <c r="AE764" s="86" t="str">
        <f t="shared" ca="1" si="714"/>
        <v>Вариант №1.6</v>
      </c>
      <c r="AF764" s="86" t="str">
        <f t="shared" ca="1" si="714"/>
        <v/>
      </c>
      <c r="AG764" s="86" t="str">
        <f t="shared" ca="1" si="714"/>
        <v/>
      </c>
      <c r="AH764" s="86" t="str">
        <f t="shared" ca="1" si="714"/>
        <v/>
      </c>
      <c r="AI764" s="86" t="str">
        <f t="shared" ca="1" si="714"/>
        <v/>
      </c>
      <c r="AJ764" s="86" t="str">
        <f t="shared" ca="1" si="714"/>
        <v/>
      </c>
      <c r="AK764" s="86" t="str">
        <f t="shared" ca="1" si="714"/>
        <v/>
      </c>
      <c r="AL764" s="86" t="str">
        <f t="shared" ca="1" si="714"/>
        <v/>
      </c>
      <c r="AM764" s="86" t="str">
        <f t="shared" ca="1" si="714"/>
        <v/>
      </c>
      <c r="AN764" s="86" t="str">
        <f t="shared" ca="1" si="714"/>
        <v/>
      </c>
      <c r="AO764" s="86" t="str">
        <f t="shared" ca="1" si="714"/>
        <v/>
      </c>
      <c r="AP764" s="86" t="str">
        <f t="shared" ca="1" si="714"/>
        <v/>
      </c>
      <c r="AQ764" s="86" t="str">
        <f t="shared" ca="1" si="714"/>
        <v/>
      </c>
    </row>
    <row r="765" spans="4:43" s="86" customFormat="1" ht="23.25" customHeight="1">
      <c r="H765" s="83"/>
      <c r="I765" s="3">
        <f t="shared" ca="1" si="709"/>
        <v>1</v>
      </c>
      <c r="J765" s="6" t="str">
        <f t="shared" ca="1" si="710"/>
        <v xml:space="preserve"> Счетчик электрической энергии</v>
      </c>
      <c r="K765" s="79" t="str">
        <f t="shared" ca="1" si="711"/>
        <v>CE208 C4.846.2.OPR1.QYUDVFZ BPL03 SPDS</v>
      </c>
      <c r="L765" s="158" t="str">
        <f t="shared" ca="1" si="702"/>
        <v/>
      </c>
      <c r="M765" s="159"/>
      <c r="N765" s="159"/>
      <c r="O765" s="160"/>
      <c r="P765" s="161" t="str">
        <f t="shared" ca="1" si="703"/>
        <v/>
      </c>
      <c r="Q765" s="161"/>
      <c r="R765" s="161"/>
      <c r="S765" s="161"/>
      <c r="T765" s="78" t="str">
        <f t="shared" ca="1" si="704"/>
        <v>шт.</v>
      </c>
      <c r="U765" s="79">
        <f t="shared" ca="1" si="705"/>
        <v>5</v>
      </c>
      <c r="V765" s="158" t="str">
        <f t="shared" ca="1" si="706"/>
        <v/>
      </c>
      <c r="W765" s="160"/>
      <c r="X765" s="155" t="str">
        <f t="shared" ca="1" si="707"/>
        <v>Вариант В1</v>
      </c>
      <c r="Y765" s="156"/>
      <c r="Z765" s="156"/>
      <c r="AA765" s="157"/>
      <c r="AB765" s="177"/>
      <c r="AC765" s="86">
        <f t="shared" si="713"/>
        <v>594</v>
      </c>
      <c r="AD765" s="86">
        <f t="shared" ca="1" si="712"/>
        <v>1</v>
      </c>
      <c r="AE765" s="86" t="str">
        <f t="shared" ca="1" si="714"/>
        <v xml:space="preserve"> Счетчик электрической энергии</v>
      </c>
      <c r="AF765" s="86" t="str">
        <f t="shared" ca="1" si="714"/>
        <v>CE208 C4.846.2.OPR1.QYUDVFZ BPL03 SPDS</v>
      </c>
      <c r="AG765" s="86" t="str">
        <f t="shared" ca="1" si="714"/>
        <v/>
      </c>
      <c r="AH765" s="86" t="str">
        <f t="shared" ca="1" si="714"/>
        <v/>
      </c>
      <c r="AI765" s="86" t="str">
        <f t="shared" ca="1" si="714"/>
        <v>шт.</v>
      </c>
      <c r="AJ765" s="86">
        <f t="shared" ca="1" si="714"/>
        <v>5</v>
      </c>
      <c r="AK765" s="86" t="str">
        <f t="shared" ca="1" si="714"/>
        <v/>
      </c>
      <c r="AL765" s="86" t="str">
        <f t="shared" ca="1" si="714"/>
        <v>Вариант В1</v>
      </c>
      <c r="AM765" s="86" t="str">
        <f t="shared" ca="1" si="714"/>
        <v/>
      </c>
      <c r="AN765" s="86" t="str">
        <f t="shared" ca="1" si="714"/>
        <v/>
      </c>
      <c r="AO765" s="86" t="str">
        <f t="shared" ca="1" si="714"/>
        <v/>
      </c>
      <c r="AP765" s="86" t="str">
        <f t="shared" ca="1" si="714"/>
        <v/>
      </c>
      <c r="AQ765" s="86" t="str">
        <f t="shared" ca="1" si="714"/>
        <v/>
      </c>
    </row>
    <row r="766" spans="4:43" s="86" customFormat="1" ht="18" customHeight="1" thickBot="1">
      <c r="H766" s="83"/>
      <c r="I766" s="80" t="str">
        <f t="shared" ref="I766:I774" ca="1" si="715">AD766</f>
        <v>1а</v>
      </c>
      <c r="J766" s="89" t="str">
        <f t="shared" ca="1" si="710"/>
        <v xml:space="preserve"> Устройство счит. счетчиков</v>
      </c>
      <c r="K766" s="81" t="str">
        <f t="shared" ca="1" si="711"/>
        <v>CE901 RUP-02</v>
      </c>
      <c r="L766" s="222" t="str">
        <f t="shared" ref="L766:L774" ca="1" si="716">AG766</f>
        <v/>
      </c>
      <c r="M766" s="223"/>
      <c r="N766" s="223"/>
      <c r="O766" s="224"/>
      <c r="P766" s="222" t="str">
        <f t="shared" ref="P766:P774" ca="1" si="717">AH766</f>
        <v/>
      </c>
      <c r="Q766" s="223"/>
      <c r="R766" s="223"/>
      <c r="S766" s="224"/>
      <c r="T766" s="81" t="str">
        <f ca="1">AI766</f>
        <v>шт.</v>
      </c>
      <c r="U766" s="81">
        <f ca="1">AJ766</f>
        <v>5</v>
      </c>
      <c r="V766" s="222" t="str">
        <f ca="1">AK766</f>
        <v/>
      </c>
      <c r="W766" s="224"/>
      <c r="X766" s="225" t="str">
        <f t="shared" ref="X766:X774" ca="1" si="718">AL766</f>
        <v>Вариант В1</v>
      </c>
      <c r="Y766" s="226"/>
      <c r="Z766" s="226"/>
      <c r="AA766" s="227"/>
      <c r="AB766" s="177"/>
      <c r="AC766" s="86">
        <f t="shared" si="713"/>
        <v>595</v>
      </c>
      <c r="AD766" s="86" t="str">
        <f t="shared" ca="1" si="712"/>
        <v>1а</v>
      </c>
      <c r="AE766" s="86" t="str">
        <f t="shared" ca="1" si="714"/>
        <v xml:space="preserve"> Устройство счит. счетчиков</v>
      </c>
      <c r="AF766" s="86" t="str">
        <f t="shared" ca="1" si="714"/>
        <v>CE901 RUP-02</v>
      </c>
      <c r="AG766" s="86" t="str">
        <f t="shared" ca="1" si="714"/>
        <v/>
      </c>
      <c r="AH766" s="86" t="str">
        <f t="shared" ca="1" si="714"/>
        <v/>
      </c>
      <c r="AI766" s="86" t="str">
        <f t="shared" ca="1" si="714"/>
        <v>шт.</v>
      </c>
      <c r="AJ766" s="86">
        <f t="shared" ca="1" si="714"/>
        <v>5</v>
      </c>
      <c r="AK766" s="86" t="str">
        <f t="shared" ca="1" si="714"/>
        <v/>
      </c>
      <c r="AL766" s="86" t="str">
        <f t="shared" ca="1" si="714"/>
        <v>Вариант В1</v>
      </c>
      <c r="AM766" s="86" t="str">
        <f t="shared" ca="1" si="714"/>
        <v/>
      </c>
      <c r="AN766" s="86" t="str">
        <f t="shared" ca="1" si="714"/>
        <v/>
      </c>
      <c r="AO766" s="86" t="str">
        <f t="shared" ca="1" si="714"/>
        <v/>
      </c>
      <c r="AP766" s="86" t="str">
        <f t="shared" ca="1" si="714"/>
        <v/>
      </c>
      <c r="AQ766" s="86" t="str">
        <f t="shared" ca="1" si="714"/>
        <v/>
      </c>
    </row>
    <row r="767" spans="4:43" s="86" customFormat="1" ht="23.25" customHeight="1">
      <c r="D767" s="162" t="s">
        <v>34</v>
      </c>
      <c r="E767" s="163"/>
      <c r="F767" s="168"/>
      <c r="G767" s="169"/>
      <c r="H767" s="170"/>
      <c r="I767" s="3">
        <f t="shared" ca="1" si="715"/>
        <v>2</v>
      </c>
      <c r="J767" s="6" t="str">
        <f t="shared" ca="1" si="710"/>
        <v>Провод</v>
      </c>
      <c r="K767" s="79" t="str">
        <f t="shared" ca="1" si="711"/>
        <v>СИП-4 2х16</v>
      </c>
      <c r="L767" s="158" t="str">
        <f t="shared" ca="1" si="716"/>
        <v/>
      </c>
      <c r="M767" s="159"/>
      <c r="N767" s="159"/>
      <c r="O767" s="160"/>
      <c r="P767" s="161" t="str">
        <f t="shared" ca="1" si="717"/>
        <v/>
      </c>
      <c r="Q767" s="161"/>
      <c r="R767" s="161"/>
      <c r="S767" s="161"/>
      <c r="T767" s="78" t="str">
        <f t="shared" ref="T767:T773" ca="1" si="719">AI767</f>
        <v>м.</v>
      </c>
      <c r="U767" s="79">
        <f t="shared" ref="U767:U773" ca="1" si="720">AJ767</f>
        <v>125</v>
      </c>
      <c r="V767" s="158" t="str">
        <f t="shared" ref="V767:V773" ca="1" si="721">AK767</f>
        <v/>
      </c>
      <c r="W767" s="160"/>
      <c r="X767" s="155" t="str">
        <f t="shared" ca="1" si="718"/>
        <v>Вариант В1</v>
      </c>
      <c r="Y767" s="156"/>
      <c r="Z767" s="156"/>
      <c r="AA767" s="157"/>
      <c r="AB767" s="177"/>
      <c r="AC767" s="86">
        <f t="shared" ref="AC767:AC774" si="722">AC766+1</f>
        <v>596</v>
      </c>
      <c r="AD767" s="86">
        <f t="shared" ref="AD767:AD774" ca="1" si="723">IF(OFFSET(INDIRECT($AD$2),AC767,0,1,1)&lt;&gt;0,OFFSET(INDIRECT($AD$2),AC767,0,1,1),"")</f>
        <v>2</v>
      </c>
      <c r="AE767" s="86" t="str">
        <f t="shared" ca="1" si="714"/>
        <v>Провод</v>
      </c>
      <c r="AF767" s="86" t="str">
        <f t="shared" ca="1" si="714"/>
        <v>СИП-4 2х16</v>
      </c>
      <c r="AG767" s="86" t="str">
        <f t="shared" ca="1" si="714"/>
        <v/>
      </c>
      <c r="AH767" s="86" t="str">
        <f t="shared" ca="1" si="714"/>
        <v/>
      </c>
      <c r="AI767" s="86" t="str">
        <f t="shared" ca="1" si="714"/>
        <v>м.</v>
      </c>
      <c r="AJ767" s="86">
        <f t="shared" ca="1" si="714"/>
        <v>125</v>
      </c>
      <c r="AK767" s="86" t="str">
        <f t="shared" ca="1" si="714"/>
        <v/>
      </c>
      <c r="AL767" s="86" t="str">
        <f t="shared" ca="1" si="714"/>
        <v>Вариант В1</v>
      </c>
      <c r="AM767" s="86" t="str">
        <f t="shared" ca="1" si="714"/>
        <v/>
      </c>
      <c r="AN767" s="86" t="str">
        <f t="shared" ca="1" si="714"/>
        <v/>
      </c>
      <c r="AO767" s="86" t="str">
        <f t="shared" ca="1" si="714"/>
        <v/>
      </c>
      <c r="AP767" s="86" t="str">
        <f t="shared" ca="1" si="714"/>
        <v/>
      </c>
      <c r="AQ767" s="86" t="str">
        <f t="shared" ca="1" si="714"/>
        <v/>
      </c>
    </row>
    <row r="768" spans="4:43" s="86" customFormat="1" ht="23.25" customHeight="1">
      <c r="D768" s="164"/>
      <c r="E768" s="165"/>
      <c r="F768" s="171"/>
      <c r="G768" s="172"/>
      <c r="H768" s="173"/>
      <c r="I768" s="3">
        <f t="shared" ca="1" si="715"/>
        <v>3</v>
      </c>
      <c r="J768" s="6" t="str">
        <f t="shared" ca="1" si="710"/>
        <v>Прокалывающий зажим</v>
      </c>
      <c r="K768" s="79" t="str">
        <f t="shared" ca="1" si="711"/>
        <v>OP 645М</v>
      </c>
      <c r="L768" s="158" t="str">
        <f t="shared" ca="1" si="716"/>
        <v/>
      </c>
      <c r="M768" s="159"/>
      <c r="N768" s="159"/>
      <c r="O768" s="160"/>
      <c r="P768" s="161" t="str">
        <f t="shared" ca="1" si="717"/>
        <v/>
      </c>
      <c r="Q768" s="161"/>
      <c r="R768" s="161"/>
      <c r="S768" s="161"/>
      <c r="T768" s="78" t="str">
        <f t="shared" ca="1" si="719"/>
        <v>шт.</v>
      </c>
      <c r="U768" s="79">
        <f t="shared" ca="1" si="720"/>
        <v>10</v>
      </c>
      <c r="V768" s="158" t="str">
        <f t="shared" ca="1" si="721"/>
        <v/>
      </c>
      <c r="W768" s="160"/>
      <c r="X768" s="155" t="str">
        <f t="shared" ca="1" si="718"/>
        <v>Вариант В1</v>
      </c>
      <c r="Y768" s="156"/>
      <c r="Z768" s="156"/>
      <c r="AA768" s="157"/>
      <c r="AB768" s="177"/>
      <c r="AC768" s="86">
        <f t="shared" si="722"/>
        <v>597</v>
      </c>
      <c r="AD768" s="86">
        <f t="shared" ca="1" si="723"/>
        <v>3</v>
      </c>
      <c r="AE768" s="86" t="str">
        <f t="shared" ca="1" si="714"/>
        <v>Прокалывающий зажим</v>
      </c>
      <c r="AF768" s="86" t="str">
        <f t="shared" ca="1" si="714"/>
        <v>OP 645М</v>
      </c>
      <c r="AG768" s="86" t="str">
        <f t="shared" ca="1" si="714"/>
        <v/>
      </c>
      <c r="AH768" s="86" t="str">
        <f t="shared" ca="1" si="714"/>
        <v/>
      </c>
      <c r="AI768" s="86" t="str">
        <f t="shared" ca="1" si="714"/>
        <v>шт.</v>
      </c>
      <c r="AJ768" s="86">
        <f t="shared" ca="1" si="714"/>
        <v>10</v>
      </c>
      <c r="AK768" s="86" t="str">
        <f t="shared" ca="1" si="714"/>
        <v/>
      </c>
      <c r="AL768" s="86" t="str">
        <f t="shared" ca="1" si="714"/>
        <v>Вариант В1</v>
      </c>
      <c r="AM768" s="86" t="str">
        <f t="shared" ca="1" si="714"/>
        <v/>
      </c>
      <c r="AN768" s="86" t="str">
        <f t="shared" ca="1" si="714"/>
        <v/>
      </c>
      <c r="AO768" s="86" t="str">
        <f t="shared" ca="1" si="714"/>
        <v/>
      </c>
      <c r="AP768" s="86" t="str">
        <f t="shared" ca="1" si="714"/>
        <v/>
      </c>
      <c r="AQ768" s="86" t="str">
        <f t="shared" ca="1" si="714"/>
        <v/>
      </c>
    </row>
    <row r="769" spans="4:43" s="86" customFormat="1" ht="20.25" customHeight="1" thickBot="1">
      <c r="D769" s="166"/>
      <c r="E769" s="167"/>
      <c r="F769" s="174"/>
      <c r="G769" s="175"/>
      <c r="H769" s="176"/>
      <c r="I769" s="80">
        <f t="shared" ca="1" si="715"/>
        <v>4</v>
      </c>
      <c r="J769" s="89" t="str">
        <f t="shared" ca="1" si="710"/>
        <v>Изолирующий колпачок</v>
      </c>
      <c r="K769" s="90" t="str">
        <f t="shared" ca="1" si="711"/>
        <v>CI 6-35</v>
      </c>
      <c r="L769" s="222" t="str">
        <f t="shared" ca="1" si="716"/>
        <v/>
      </c>
      <c r="M769" s="223"/>
      <c r="N769" s="223"/>
      <c r="O769" s="224"/>
      <c r="P769" s="222" t="str">
        <f t="shared" ca="1" si="717"/>
        <v/>
      </c>
      <c r="Q769" s="223"/>
      <c r="R769" s="223"/>
      <c r="S769" s="224"/>
      <c r="T769" s="81" t="str">
        <f t="shared" ca="1" si="719"/>
        <v>шт.</v>
      </c>
      <c r="U769" s="81">
        <f t="shared" ca="1" si="720"/>
        <v>10</v>
      </c>
      <c r="V769" s="222" t="str">
        <f t="shared" ca="1" si="721"/>
        <v/>
      </c>
      <c r="W769" s="224"/>
      <c r="X769" s="225" t="str">
        <f t="shared" ca="1" si="718"/>
        <v>Вариант В1</v>
      </c>
      <c r="Y769" s="226"/>
      <c r="Z769" s="226"/>
      <c r="AA769" s="227"/>
      <c r="AB769" s="177"/>
      <c r="AC769" s="86">
        <f t="shared" si="722"/>
        <v>598</v>
      </c>
      <c r="AD769" s="86">
        <f t="shared" ca="1" si="723"/>
        <v>4</v>
      </c>
      <c r="AE769" s="86" t="str">
        <f t="shared" ca="1" si="714"/>
        <v>Изолирующий колпачок</v>
      </c>
      <c r="AF769" s="86" t="str">
        <f t="shared" ca="1" si="714"/>
        <v>CI 6-35</v>
      </c>
      <c r="AG769" s="86" t="str">
        <f t="shared" ca="1" si="714"/>
        <v/>
      </c>
      <c r="AH769" s="86" t="str">
        <f t="shared" ca="1" si="714"/>
        <v/>
      </c>
      <c r="AI769" s="86" t="str">
        <f t="shared" ca="1" si="714"/>
        <v>шт.</v>
      </c>
      <c r="AJ769" s="86">
        <f t="shared" ca="1" si="714"/>
        <v>10</v>
      </c>
      <c r="AK769" s="86" t="str">
        <f t="shared" ca="1" si="714"/>
        <v/>
      </c>
      <c r="AL769" s="86" t="str">
        <f t="shared" ca="1" si="714"/>
        <v>Вариант В1</v>
      </c>
      <c r="AM769" s="86" t="str">
        <f t="shared" ca="1" si="714"/>
        <v/>
      </c>
      <c r="AN769" s="86" t="str">
        <f t="shared" ca="1" si="714"/>
        <v/>
      </c>
      <c r="AO769" s="86" t="str">
        <f t="shared" ca="1" si="714"/>
        <v/>
      </c>
      <c r="AP769" s="86" t="str">
        <f t="shared" ca="1" si="714"/>
        <v/>
      </c>
      <c r="AQ769" s="86" t="str">
        <f t="shared" ca="1" si="714"/>
        <v/>
      </c>
    </row>
    <row r="770" spans="4:43" s="86" customFormat="1" ht="23.25" customHeight="1">
      <c r="D770" s="162" t="s">
        <v>35</v>
      </c>
      <c r="E770" s="163"/>
      <c r="F770" s="168"/>
      <c r="G770" s="169"/>
      <c r="H770" s="170"/>
      <c r="I770" s="80">
        <f t="shared" ca="1" si="715"/>
        <v>5</v>
      </c>
      <c r="J770" s="89" t="str">
        <f ca="1">AE770</f>
        <v>Хомут</v>
      </c>
      <c r="K770" s="90" t="str">
        <f ca="1">AF770</f>
        <v xml:space="preserve"> 9х1200мм нейл.  </v>
      </c>
      <c r="L770" s="158" t="str">
        <f t="shared" ca="1" si="716"/>
        <v/>
      </c>
      <c r="M770" s="159"/>
      <c r="N770" s="159"/>
      <c r="O770" s="160"/>
      <c r="P770" s="158" t="str">
        <f t="shared" ca="1" si="717"/>
        <v/>
      </c>
      <c r="Q770" s="159"/>
      <c r="R770" s="159"/>
      <c r="S770" s="160"/>
      <c r="T770" s="81" t="str">
        <f t="shared" ca="1" si="719"/>
        <v>шт.</v>
      </c>
      <c r="U770" s="81">
        <f t="shared" ca="1" si="720"/>
        <v>15</v>
      </c>
      <c r="V770" s="158" t="str">
        <f t="shared" ca="1" si="721"/>
        <v/>
      </c>
      <c r="W770" s="160"/>
      <c r="X770" s="155" t="str">
        <f t="shared" ca="1" si="718"/>
        <v>Вариант В1</v>
      </c>
      <c r="Y770" s="156"/>
      <c r="Z770" s="156"/>
      <c r="AA770" s="157"/>
      <c r="AB770" s="177"/>
      <c r="AC770" s="86">
        <f t="shared" si="722"/>
        <v>599</v>
      </c>
      <c r="AD770" s="86">
        <f t="shared" ca="1" si="723"/>
        <v>5</v>
      </c>
      <c r="AE770" s="86" t="str">
        <f t="shared" ca="1" si="714"/>
        <v>Хомут</v>
      </c>
      <c r="AF770" s="86" t="str">
        <f t="shared" ca="1" si="714"/>
        <v xml:space="preserve"> 9х1200мм нейл.  </v>
      </c>
      <c r="AG770" s="86" t="str">
        <f t="shared" ca="1" si="714"/>
        <v/>
      </c>
      <c r="AH770" s="86" t="str">
        <f t="shared" ca="1" si="714"/>
        <v/>
      </c>
      <c r="AI770" s="86" t="str">
        <f t="shared" ca="1" si="714"/>
        <v>шт.</v>
      </c>
      <c r="AJ770" s="86">
        <f t="shared" ca="1" si="714"/>
        <v>15</v>
      </c>
      <c r="AK770" s="86" t="str">
        <f t="shared" ca="1" si="714"/>
        <v/>
      </c>
      <c r="AL770" s="86" t="str">
        <f t="shared" ca="1" si="714"/>
        <v>Вариант В1</v>
      </c>
      <c r="AM770" s="86" t="str">
        <f t="shared" ca="1" si="714"/>
        <v/>
      </c>
      <c r="AN770" s="86" t="str">
        <f t="shared" ca="1" si="714"/>
        <v/>
      </c>
    </row>
    <row r="771" spans="4:43" s="86" customFormat="1" ht="23.25" customHeight="1">
      <c r="D771" s="164"/>
      <c r="E771" s="165"/>
      <c r="F771" s="171"/>
      <c r="G771" s="177"/>
      <c r="H771" s="173"/>
      <c r="I771" s="80">
        <f t="shared" ca="1" si="715"/>
        <v>6</v>
      </c>
      <c r="J771" s="89" t="str">
        <f t="shared" ref="J771:J774" ca="1" si="724">AE771</f>
        <v>Скрепа</v>
      </c>
      <c r="K771" s="81" t="str">
        <f t="shared" ref="K771:K774" ca="1" si="725">AF771</f>
        <v>C 20</v>
      </c>
      <c r="L771" s="158" t="str">
        <f t="shared" ca="1" si="716"/>
        <v/>
      </c>
      <c r="M771" s="159"/>
      <c r="N771" s="159"/>
      <c r="O771" s="160"/>
      <c r="P771" s="158" t="str">
        <f t="shared" ca="1" si="717"/>
        <v/>
      </c>
      <c r="Q771" s="159"/>
      <c r="R771" s="159"/>
      <c r="S771" s="160"/>
      <c r="T771" s="81" t="str">
        <f t="shared" ca="1" si="719"/>
        <v>шт.</v>
      </c>
      <c r="U771" s="81">
        <f t="shared" ca="1" si="720"/>
        <v>15</v>
      </c>
      <c r="V771" s="158" t="str">
        <f t="shared" ca="1" si="721"/>
        <v/>
      </c>
      <c r="W771" s="160"/>
      <c r="X771" s="155" t="str">
        <f t="shared" ca="1" si="718"/>
        <v>Вариант В1</v>
      </c>
      <c r="Y771" s="156"/>
      <c r="Z771" s="156"/>
      <c r="AA771" s="157"/>
      <c r="AB771" s="177"/>
      <c r="AC771" s="86">
        <f t="shared" si="722"/>
        <v>600</v>
      </c>
      <c r="AD771" s="86">
        <f t="shared" ca="1" si="723"/>
        <v>6</v>
      </c>
      <c r="AE771" s="86" t="str">
        <f t="shared" ca="1" si="714"/>
        <v>Скрепа</v>
      </c>
      <c r="AF771" s="86" t="str">
        <f t="shared" ca="1" si="714"/>
        <v>C 20</v>
      </c>
      <c r="AG771" s="86" t="str">
        <f t="shared" ca="1" si="714"/>
        <v/>
      </c>
      <c r="AH771" s="86" t="str">
        <f t="shared" ca="1" si="714"/>
        <v/>
      </c>
      <c r="AI771" s="86" t="str">
        <f t="shared" ca="1" si="714"/>
        <v>шт.</v>
      </c>
      <c r="AJ771" s="86">
        <f t="shared" ca="1" si="714"/>
        <v>15</v>
      </c>
      <c r="AK771" s="86" t="str">
        <f t="shared" ca="1" si="714"/>
        <v/>
      </c>
      <c r="AL771" s="86" t="str">
        <f t="shared" ca="1" si="714"/>
        <v>Вариант В1</v>
      </c>
      <c r="AM771" s="86" t="str">
        <f t="shared" ca="1" si="714"/>
        <v/>
      </c>
      <c r="AN771" s="86" t="str">
        <f t="shared" ca="1" si="714"/>
        <v/>
      </c>
      <c r="AO771" s="86" t="str">
        <f t="shared" ca="1" si="714"/>
        <v/>
      </c>
      <c r="AP771" s="86" t="str">
        <f t="shared" ca="1" si="714"/>
        <v/>
      </c>
      <c r="AQ771" s="86" t="str">
        <f t="shared" ca="1" si="714"/>
        <v/>
      </c>
    </row>
    <row r="772" spans="4:43" s="86" customFormat="1" ht="23.25" customHeight="1">
      <c r="D772" s="164"/>
      <c r="E772" s="165"/>
      <c r="F772" s="171"/>
      <c r="G772" s="177"/>
      <c r="H772" s="173"/>
      <c r="I772" s="3">
        <f t="shared" ca="1" si="715"/>
        <v>7</v>
      </c>
      <c r="J772" s="6" t="str">
        <f t="shared" ca="1" si="724"/>
        <v>Зажим ответвительный</v>
      </c>
      <c r="K772" s="79" t="str">
        <f t="shared" ca="1" si="725"/>
        <v>ОН 640М</v>
      </c>
      <c r="L772" s="158" t="str">
        <f t="shared" ca="1" si="716"/>
        <v/>
      </c>
      <c r="M772" s="159"/>
      <c r="N772" s="159"/>
      <c r="O772" s="160"/>
      <c r="P772" s="161" t="str">
        <f t="shared" ca="1" si="717"/>
        <v/>
      </c>
      <c r="Q772" s="161"/>
      <c r="R772" s="161"/>
      <c r="S772" s="161"/>
      <c r="T772" s="78" t="str">
        <f t="shared" ca="1" si="719"/>
        <v>шт.</v>
      </c>
      <c r="U772" s="79">
        <f t="shared" ca="1" si="720"/>
        <v>10</v>
      </c>
      <c r="V772" s="158" t="str">
        <f t="shared" ca="1" si="721"/>
        <v/>
      </c>
      <c r="W772" s="160"/>
      <c r="X772" s="155" t="str">
        <f t="shared" ca="1" si="718"/>
        <v>Вариант В1</v>
      </c>
      <c r="Y772" s="156"/>
      <c r="Z772" s="156"/>
      <c r="AA772" s="157"/>
      <c r="AB772" s="177"/>
      <c r="AC772" s="86">
        <f t="shared" si="722"/>
        <v>601</v>
      </c>
      <c r="AD772" s="86">
        <f t="shared" ca="1" si="723"/>
        <v>7</v>
      </c>
      <c r="AE772" s="86" t="str">
        <f t="shared" ca="1" si="714"/>
        <v>Зажим ответвительный</v>
      </c>
      <c r="AF772" s="86" t="str">
        <f t="shared" ca="1" si="714"/>
        <v>ОН 640М</v>
      </c>
      <c r="AG772" s="86" t="str">
        <f t="shared" ca="1" si="714"/>
        <v/>
      </c>
      <c r="AH772" s="86" t="str">
        <f t="shared" ca="1" si="714"/>
        <v/>
      </c>
      <c r="AI772" s="86" t="str">
        <f t="shared" ca="1" si="714"/>
        <v>шт.</v>
      </c>
      <c r="AJ772" s="86">
        <f t="shared" ca="1" si="714"/>
        <v>10</v>
      </c>
      <c r="AK772" s="86" t="str">
        <f t="shared" ca="1" si="714"/>
        <v/>
      </c>
      <c r="AL772" s="86" t="str">
        <f t="shared" ca="1" si="714"/>
        <v>Вариант В1</v>
      </c>
      <c r="AM772" s="86" t="str">
        <f t="shared" ca="1" si="714"/>
        <v/>
      </c>
      <c r="AN772" s="86" t="str">
        <f t="shared" ca="1" si="714"/>
        <v/>
      </c>
      <c r="AO772" s="86" t="str">
        <f t="shared" ca="1" si="714"/>
        <v/>
      </c>
      <c r="AP772" s="86" t="str">
        <f t="shared" ca="1" si="714"/>
        <v/>
      </c>
      <c r="AQ772" s="86" t="str">
        <f t="shared" ca="1" si="714"/>
        <v/>
      </c>
    </row>
    <row r="773" spans="4:43" s="86" customFormat="1" ht="23.25" customHeight="1">
      <c r="D773" s="164"/>
      <c r="E773" s="165"/>
      <c r="F773" s="171"/>
      <c r="G773" s="177"/>
      <c r="H773" s="173"/>
      <c r="I773" s="3">
        <f t="shared" ca="1" si="715"/>
        <v>8</v>
      </c>
      <c r="J773" s="277" t="str">
        <f t="shared" ca="1" si="724"/>
        <v>Крюк-шуруп с резьбой</v>
      </c>
      <c r="K773" s="79" t="str">
        <f t="shared" ca="1" si="725"/>
        <v>ВТ 8</v>
      </c>
      <c r="L773" s="158" t="str">
        <f t="shared" ca="1" si="716"/>
        <v/>
      </c>
      <c r="M773" s="159"/>
      <c r="N773" s="159"/>
      <c r="O773" s="160"/>
      <c r="P773" s="161" t="str">
        <f t="shared" ca="1" si="717"/>
        <v/>
      </c>
      <c r="Q773" s="161"/>
      <c r="R773" s="161"/>
      <c r="S773" s="161"/>
      <c r="T773" s="78" t="str">
        <f t="shared" ca="1" si="719"/>
        <v>шт.</v>
      </c>
      <c r="U773" s="79">
        <f t="shared" ca="1" si="720"/>
        <v>5</v>
      </c>
      <c r="V773" s="158" t="str">
        <f t="shared" ca="1" si="721"/>
        <v/>
      </c>
      <c r="W773" s="160"/>
      <c r="X773" s="155" t="str">
        <f t="shared" ca="1" si="718"/>
        <v>Вариант В1</v>
      </c>
      <c r="Y773" s="156"/>
      <c r="Z773" s="156"/>
      <c r="AA773" s="157"/>
      <c r="AB773" s="177"/>
      <c r="AC773" s="86">
        <f t="shared" si="722"/>
        <v>602</v>
      </c>
      <c r="AD773" s="86">
        <f t="shared" ca="1" si="723"/>
        <v>8</v>
      </c>
      <c r="AE773" s="86" t="str">
        <f t="shared" ca="1" si="714"/>
        <v>Крюк-шуруп с резьбой</v>
      </c>
      <c r="AF773" s="86" t="str">
        <f t="shared" ca="1" si="714"/>
        <v>ВТ 8</v>
      </c>
      <c r="AG773" s="86" t="str">
        <f t="shared" ca="1" si="714"/>
        <v/>
      </c>
      <c r="AH773" s="86" t="str">
        <f t="shared" ca="1" si="714"/>
        <v/>
      </c>
      <c r="AI773" s="86" t="str">
        <f t="shared" ca="1" si="714"/>
        <v>шт.</v>
      </c>
      <c r="AJ773" s="86">
        <f t="shared" ca="1" si="714"/>
        <v>5</v>
      </c>
      <c r="AK773" s="86" t="str">
        <f t="shared" ca="1" si="714"/>
        <v/>
      </c>
      <c r="AL773" s="86" t="str">
        <f t="shared" ca="1" si="714"/>
        <v>Вариант В1</v>
      </c>
      <c r="AM773" s="86" t="str">
        <f t="shared" ca="1" si="714"/>
        <v/>
      </c>
      <c r="AN773" s="86" t="str">
        <f t="shared" ca="1" si="714"/>
        <v/>
      </c>
      <c r="AO773" s="86" t="str">
        <f t="shared" ca="1" si="714"/>
        <v/>
      </c>
      <c r="AP773" s="86" t="str">
        <f t="shared" ca="1" si="714"/>
        <v/>
      </c>
      <c r="AQ773" s="86" t="str">
        <f t="shared" ca="1" si="714"/>
        <v/>
      </c>
    </row>
    <row r="774" spans="4:43" s="86" customFormat="1" ht="22.5" customHeight="1" thickBot="1">
      <c r="D774" s="166"/>
      <c r="E774" s="167"/>
      <c r="F774" s="174"/>
      <c r="G774" s="175"/>
      <c r="H774" s="176"/>
      <c r="I774" s="3" t="str">
        <f t="shared" ca="1" si="715"/>
        <v/>
      </c>
      <c r="J774" s="6" t="str">
        <f t="shared" ca="1" si="724"/>
        <v>Вариант №2.1</v>
      </c>
      <c r="K774" s="79" t="str">
        <f t="shared" ca="1" si="725"/>
        <v/>
      </c>
      <c r="L774" s="158" t="str">
        <f t="shared" ca="1" si="716"/>
        <v/>
      </c>
      <c r="M774" s="159"/>
      <c r="N774" s="159"/>
      <c r="O774" s="160"/>
      <c r="P774" s="158" t="str">
        <f t="shared" ca="1" si="717"/>
        <v/>
      </c>
      <c r="Q774" s="159"/>
      <c r="R774" s="159"/>
      <c r="S774" s="160"/>
      <c r="T774" s="79" t="str">
        <f ca="1">AI774</f>
        <v/>
      </c>
      <c r="U774" s="79" t="str">
        <f ca="1">AJ774</f>
        <v/>
      </c>
      <c r="V774" s="158" t="str">
        <f ca="1">AK774</f>
        <v/>
      </c>
      <c r="W774" s="160"/>
      <c r="X774" s="155" t="str">
        <f t="shared" ca="1" si="718"/>
        <v/>
      </c>
      <c r="Y774" s="156"/>
      <c r="Z774" s="156"/>
      <c r="AA774" s="157"/>
      <c r="AB774" s="177"/>
      <c r="AC774" s="86">
        <f t="shared" si="722"/>
        <v>603</v>
      </c>
      <c r="AD774" s="86" t="str">
        <f t="shared" ca="1" si="723"/>
        <v/>
      </c>
      <c r="AE774" s="86" t="str">
        <f t="shared" ca="1" si="714"/>
        <v>Вариант №2.1</v>
      </c>
      <c r="AF774" s="86" t="str">
        <f t="shared" ca="1" si="714"/>
        <v/>
      </c>
      <c r="AG774" s="86" t="str">
        <f t="shared" ca="1" si="714"/>
        <v/>
      </c>
      <c r="AH774" s="86" t="str">
        <f t="shared" ca="1" si="714"/>
        <v/>
      </c>
      <c r="AI774" s="86" t="str">
        <f t="shared" ca="1" si="714"/>
        <v/>
      </c>
      <c r="AJ774" s="86" t="str">
        <f t="shared" ca="1" si="714"/>
        <v/>
      </c>
      <c r="AK774" s="86" t="str">
        <f t="shared" ca="1" si="714"/>
        <v/>
      </c>
      <c r="AL774" s="86" t="str">
        <f t="shared" ca="1" si="714"/>
        <v/>
      </c>
      <c r="AM774" s="86" t="str">
        <f t="shared" ca="1" si="714"/>
        <v/>
      </c>
      <c r="AN774" s="86" t="str">
        <f t="shared" ca="1" si="714"/>
        <v/>
      </c>
      <c r="AO774" s="86" t="str">
        <f t="shared" ca="1" si="714"/>
        <v/>
      </c>
      <c r="AP774" s="86" t="str">
        <f t="shared" ca="1" si="714"/>
        <v/>
      </c>
      <c r="AQ774" s="86" t="str">
        <f t="shared" ca="1" si="714"/>
        <v/>
      </c>
    </row>
    <row r="775" spans="4:43" s="86" customFormat="1" ht="14.25" customHeight="1" thickBot="1">
      <c r="D775" s="178" t="s">
        <v>38</v>
      </c>
      <c r="E775" s="179"/>
      <c r="F775" s="184"/>
      <c r="G775" s="185"/>
      <c r="H775" s="186"/>
      <c r="J775" s="91"/>
      <c r="AA775" s="84"/>
      <c r="AB775" s="177"/>
    </row>
    <row r="776" spans="4:43" s="86" customFormat="1" ht="15" customHeight="1">
      <c r="D776" s="180"/>
      <c r="E776" s="181"/>
      <c r="F776" s="184"/>
      <c r="G776" s="185"/>
      <c r="H776" s="186"/>
      <c r="I776" s="26"/>
      <c r="J776" s="92"/>
      <c r="K776" s="27"/>
      <c r="L776" s="44"/>
      <c r="M776" s="87"/>
      <c r="N776" s="44"/>
      <c r="O776" s="190"/>
      <c r="P776" s="191"/>
      <c r="Q776" s="44"/>
      <c r="R776" s="44"/>
      <c r="S776" s="192" t="str">
        <f>$S$29</f>
        <v>2001.РП.10Т-ТКР2.1</v>
      </c>
      <c r="T776" s="193"/>
      <c r="U776" s="193"/>
      <c r="V776" s="193"/>
      <c r="W776" s="193"/>
      <c r="X776" s="193"/>
      <c r="Y776" s="193"/>
      <c r="Z776" s="194"/>
      <c r="AA776" s="201" t="s">
        <v>16</v>
      </c>
      <c r="AB776" s="177"/>
    </row>
    <row r="777" spans="4:43" s="86" customFormat="1" ht="6" customHeight="1" thickBot="1">
      <c r="D777" s="180"/>
      <c r="E777" s="181"/>
      <c r="F777" s="184"/>
      <c r="G777" s="185"/>
      <c r="H777" s="186"/>
      <c r="I777" s="26"/>
      <c r="J777" s="92"/>
      <c r="K777" s="27"/>
      <c r="L777" s="203"/>
      <c r="M777" s="203"/>
      <c r="N777" s="203"/>
      <c r="O777" s="205"/>
      <c r="P777" s="206"/>
      <c r="Q777" s="203"/>
      <c r="R777" s="203"/>
      <c r="S777" s="195"/>
      <c r="T777" s="196"/>
      <c r="U777" s="196"/>
      <c r="V777" s="196"/>
      <c r="W777" s="196"/>
      <c r="X777" s="196"/>
      <c r="Y777" s="196"/>
      <c r="Z777" s="197"/>
      <c r="AA777" s="202"/>
      <c r="AB777" s="177"/>
    </row>
    <row r="778" spans="4:43" s="86" customFormat="1" ht="9" customHeight="1" thickBot="1">
      <c r="D778" s="180"/>
      <c r="E778" s="181"/>
      <c r="F778" s="184"/>
      <c r="G778" s="185"/>
      <c r="H778" s="186"/>
      <c r="I778" s="26"/>
      <c r="J778" s="92"/>
      <c r="K778" s="27"/>
      <c r="L778" s="204"/>
      <c r="M778" s="204"/>
      <c r="N778" s="204"/>
      <c r="O778" s="207"/>
      <c r="P778" s="208"/>
      <c r="Q778" s="204"/>
      <c r="R778" s="204"/>
      <c r="S778" s="195"/>
      <c r="T778" s="196"/>
      <c r="U778" s="196"/>
      <c r="V778" s="196"/>
      <c r="W778" s="196"/>
      <c r="X778" s="196"/>
      <c r="Y778" s="196"/>
      <c r="Z778" s="197"/>
      <c r="AA778" s="209">
        <v>21</v>
      </c>
      <c r="AB778" s="177"/>
    </row>
    <row r="779" spans="4:43" s="86" customFormat="1" ht="39" customHeight="1" thickBot="1">
      <c r="D779" s="182"/>
      <c r="E779" s="183"/>
      <c r="F779" s="187"/>
      <c r="G779" s="188"/>
      <c r="H779" s="189"/>
      <c r="I779" s="29"/>
      <c r="J779" s="93"/>
      <c r="K779" s="30"/>
      <c r="L779" s="88" t="s">
        <v>14</v>
      </c>
      <c r="M779" s="88" t="s">
        <v>15</v>
      </c>
      <c r="N779" s="88" t="s">
        <v>16</v>
      </c>
      <c r="O779" s="210" t="s">
        <v>17</v>
      </c>
      <c r="P779" s="210"/>
      <c r="Q779" s="88" t="s">
        <v>18</v>
      </c>
      <c r="R779" s="88" t="s">
        <v>19</v>
      </c>
      <c r="S779" s="198"/>
      <c r="T779" s="199"/>
      <c r="U779" s="199"/>
      <c r="V779" s="199"/>
      <c r="W779" s="199"/>
      <c r="X779" s="199"/>
      <c r="Y779" s="199"/>
      <c r="Z779" s="200"/>
      <c r="AA779" s="209"/>
      <c r="AB779" s="177"/>
    </row>
    <row r="780" spans="4:43" s="86" customFormat="1" ht="11.25" customHeight="1">
      <c r="J780" s="91"/>
      <c r="Y780" s="211" t="s">
        <v>40</v>
      </c>
      <c r="Z780" s="211"/>
      <c r="AA780" s="211"/>
      <c r="AB780" s="177"/>
    </row>
    <row r="795" spans="10:10" ht="18">
      <c r="J795" s="281"/>
    </row>
    <row r="804" spans="10:10" ht="18">
      <c r="J804" s="281"/>
    </row>
    <row r="839" spans="10:10" ht="18">
      <c r="J839" s="281"/>
    </row>
    <row r="876" spans="10:10" ht="23.25">
      <c r="J876" s="280"/>
    </row>
    <row r="877" spans="10:10" ht="18">
      <c r="J877" s="281"/>
    </row>
    <row r="899" spans="10:10" ht="18">
      <c r="J899" s="281"/>
    </row>
    <row r="913" spans="10:10" ht="18">
      <c r="J913" s="281"/>
    </row>
    <row r="921" spans="10:10" ht="18">
      <c r="J921" s="281"/>
    </row>
    <row r="939" spans="10:10" ht="18">
      <c r="J939" s="281"/>
    </row>
    <row r="953" spans="10:10" ht="18">
      <c r="J953" s="281"/>
    </row>
    <row r="970" spans="10:10" ht="18">
      <c r="J970" s="281"/>
    </row>
    <row r="980" spans="10:10" ht="18">
      <c r="J980" s="281"/>
    </row>
    <row r="1015" spans="10:10" ht="18">
      <c r="J1015" s="281"/>
    </row>
    <row r="1051" spans="10:10" ht="18">
      <c r="J1051" s="281"/>
    </row>
  </sheetData>
  <sheetProtection insertRows="0" deleteRows="0"/>
  <autoFilter ref="AC2:AQ16" xr:uid="{00000000-0009-0000-0000-000002000000}"/>
  <mergeCells count="3030"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P85:S85"/>
    <mergeCell ref="V85:W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F104:H108"/>
    <mergeCell ref="L104:O104"/>
    <mergeCell ref="P104:S104"/>
    <mergeCell ref="L96:O96"/>
    <mergeCell ref="P96:S96"/>
    <mergeCell ref="V96:W96"/>
    <mergeCell ref="X96:AA96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L127:O127"/>
    <mergeCell ref="P127:S127"/>
    <mergeCell ref="V127:W127"/>
    <mergeCell ref="X127:AA127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L290:O290"/>
    <mergeCell ref="P290:S290"/>
    <mergeCell ref="V290:W290"/>
    <mergeCell ref="X290:AA290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404:S404"/>
    <mergeCell ref="V404:W404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X399:AA399"/>
    <mergeCell ref="L400:O400"/>
    <mergeCell ref="P400:S400"/>
    <mergeCell ref="V400:W400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V415:W415"/>
    <mergeCell ref="X415:AA415"/>
    <mergeCell ref="L416:O416"/>
    <mergeCell ref="P416:S416"/>
    <mergeCell ref="V416:W416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X437:AA437"/>
    <mergeCell ref="L438:O438"/>
    <mergeCell ref="P438:S438"/>
    <mergeCell ref="V438:W438"/>
    <mergeCell ref="X438:AA43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V441:W441"/>
    <mergeCell ref="X441:AA441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603:O603"/>
    <mergeCell ref="P603:S603"/>
    <mergeCell ref="V603:W603"/>
    <mergeCell ref="X603:AA603"/>
    <mergeCell ref="L604:O604"/>
    <mergeCell ref="P604:S604"/>
    <mergeCell ref="V604:W604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P601:S601"/>
    <mergeCell ref="V601:W601"/>
    <mergeCell ref="X601:AA601"/>
    <mergeCell ref="L602:O602"/>
    <mergeCell ref="P602:S602"/>
    <mergeCell ref="V602:W602"/>
    <mergeCell ref="X602:AA602"/>
    <mergeCell ref="X604:AA604"/>
    <mergeCell ref="L605:O605"/>
    <mergeCell ref="P605:S605"/>
    <mergeCell ref="V605:W605"/>
    <mergeCell ref="X605:AA605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L639:O639"/>
    <mergeCell ref="P639:S639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L719:O719"/>
    <mergeCell ref="P719:S719"/>
    <mergeCell ref="V719:W719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P767:S767"/>
    <mergeCell ref="V767:W767"/>
    <mergeCell ref="X767:AA767"/>
    <mergeCell ref="L768:O768"/>
    <mergeCell ref="P768:S768"/>
    <mergeCell ref="V768:W768"/>
    <mergeCell ref="X768:AA768"/>
    <mergeCell ref="L757:O757"/>
    <mergeCell ref="P757:S757"/>
    <mergeCell ref="V757:W757"/>
    <mergeCell ref="X757:AA757"/>
    <mergeCell ref="L758:O758"/>
    <mergeCell ref="P758:S758"/>
    <mergeCell ref="V758:W758"/>
    <mergeCell ref="X758:AA758"/>
    <mergeCell ref="L759:O759"/>
    <mergeCell ref="P759:S759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L762:O762"/>
    <mergeCell ref="P762:S762"/>
    <mergeCell ref="V762:W762"/>
    <mergeCell ref="X762:AA762"/>
    <mergeCell ref="L763:O763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V104:W104"/>
    <mergeCell ref="X104:AA104"/>
    <mergeCell ref="L105:O105"/>
    <mergeCell ref="P105:S105"/>
    <mergeCell ref="V105:W105"/>
    <mergeCell ref="X105:AA105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O113:P113"/>
    <mergeCell ref="V107:W107"/>
    <mergeCell ref="X107:AA107"/>
    <mergeCell ref="L108:O108"/>
    <mergeCell ref="P108:S108"/>
    <mergeCell ref="V108:W108"/>
    <mergeCell ref="X108:AA108"/>
    <mergeCell ref="L106:O106"/>
    <mergeCell ref="P106:S106"/>
    <mergeCell ref="V106:W106"/>
    <mergeCell ref="X106:AA106"/>
    <mergeCell ref="L107:O107"/>
    <mergeCell ref="P107:S107"/>
    <mergeCell ref="D104:E108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L213:O213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T263:T264"/>
    <mergeCell ref="U263:U264"/>
    <mergeCell ref="V263:W264"/>
    <mergeCell ref="X263:AA264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P392:S392"/>
    <mergeCell ref="V392:W392"/>
    <mergeCell ref="X392:AA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X589:AA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730:E732"/>
    <mergeCell ref="F730:H732"/>
    <mergeCell ref="D733:E737"/>
    <mergeCell ref="F733:H737"/>
    <mergeCell ref="L737:O737"/>
    <mergeCell ref="P737:S737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